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D230A94C-F7E1-4A86-BBB3-E5E8B1035D38}" xr6:coauthVersionLast="36" xr6:coauthVersionMax="47" xr10:uidLastSave="{00000000-0000-0000-0000-000000000000}"/>
  <bookViews>
    <workbookView xWindow="0" yWindow="0" windowWidth="19200" windowHeight="6860" tabRatio="59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2" i="12" l="1"/>
  <c r="CR102" i="12"/>
  <c r="CW102" i="12"/>
  <c r="AF88" i="12"/>
  <c r="AU63" i="12" l="1"/>
  <c r="AP63" i="12"/>
  <c r="AA35" i="12"/>
  <c r="AA34" i="12"/>
  <c r="AP32" i="12"/>
  <c r="AA32" i="12"/>
  <c r="Q32" i="12"/>
  <c r="AK32" i="12"/>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C36" i="10"/>
  <c r="C34" i="10"/>
  <c r="C35"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AM36" i="10" s="1"/>
  <c r="BE34" i="10" l="1"/>
  <c r="BE35" i="10" s="1"/>
  <c r="BW34" i="10"/>
  <c r="BW35" i="10" s="1"/>
  <c r="BW36" i="10" s="1"/>
  <c r="BW37" i="10" s="1"/>
  <c r="CO34" i="10" l="1"/>
  <c r="CO35" i="10" s="1"/>
  <c r="CO36" i="10" s="1"/>
  <c r="CO37" i="10" s="1"/>
  <c r="CO38" i="10" s="1"/>
</calcChain>
</file>

<file path=xl/sharedStrings.xml><?xml version="1.0" encoding="utf-8"?>
<sst xmlns="http://schemas.openxmlformats.org/spreadsheetml/2006/main" count="1113" uniqueCount="602">
  <si>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</si>
  <si>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</si>
  <si>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</si>
  <si>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</si>
  <si>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</si>
  <si>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</si>
  <si>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</si>
  <si>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</si>
  <si>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</si>
  <si>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</si>
  <si>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</si>
  <si>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</si>
  <si>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</si>
  <si>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</si>
  <si>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</si>
  <si>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</si>
  <si>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</si>
  <si>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</si>
  <si>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</si>
  <si>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</si>
  <si>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</si>
  <si>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</si>
  <si>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</si>
  <si>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</si>
  <si>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</si>
  <si>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</si>
  <si>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</si>
  <si>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</si>
  <si>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</si>
  <si>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</si>
  <si>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</si>
  <si>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</si>
  <si>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</si>
  <si>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</si>
  <si>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</si>
  <si>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</si>
  <si>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</si>
  <si>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</si>
  <si>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</si>
  <si>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</si>
  <si>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</si>
  <si>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</si>
  <si>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</si>
  <si>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</si>
  <si>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</si>
  <si>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</si>
  <si>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</si>
  <si>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</si>
  <si>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</si>
  <si>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</si>
  <si>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</si>
  <si>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</si>
  <si>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</si>
  <si>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</si>
  <si>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</si>
  <si>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</si>
  <si>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</si>
  <si>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</si>
  <si>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</si>
  <si>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</si>
  <si>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</si>
  <si>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</si>
  <si>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</si>
  <si>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</si>
  <si>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</si>
  <si>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</si>
  <si>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</si>
  <si>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</si>
  <si>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</si>
  <si>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</si>
  <si>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</si>
  <si>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</si>
  <si>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</si>
  <si>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</si>
  <si>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</si>
  <si>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</si>
  <si>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</si>
  <si>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</si>
  <si>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</si>
  <si>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</si>
  <si>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</si>
  <si>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</si>
  <si>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</si>
  <si>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</si>
  <si>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</si>
  <si>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</si>
  <si>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</si>
  <si>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</si>
  <si>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</si>
  <si>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</si>
  <si>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</si>
  <si>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</si>
  <si>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</si>
  <si>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</si>
  <si>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</si>
  <si>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</si>
  <si>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</si>
  <si>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</si>
  <si>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</si>
  <si>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</si>
  <si>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</si>
  <si>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</si>
  <si>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</si>
  <si>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</si>
  <si>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</si>
  <si>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</si>
  <si>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</si>
  <si>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</si>
  <si>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</si>
  <si>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</si>
  <si>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</si>
  <si>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</si>
  <si>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</si>
  <si>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</si>
  <si>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</si>
  <si>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</si>
  <si>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</si>
  <si>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</si>
  <si>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</si>
  <si>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</si>
  <si>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</si>
  <si>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</si>
  <si>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</si>
  <si>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</si>
  <si>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</si>
  <si>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</si>
  <si>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</si>
  <si>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</si>
  <si>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</si>
  <si>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</si>
  <si>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</si>
  <si>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</si>
  <si>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</si>
  <si>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</si>
  <si>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</si>
  <si>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</si>
  <si>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</si>
  <si>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</si>
  <si>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</si>
  <si>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</si>
  <si>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</si>
  <si>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</si>
  <si>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</si>
  <si>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</si>
  <si>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</si>
  <si>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</si>
  <si>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</si>
  <si>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</si>
  <si>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</si>
  <si>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</si>
  <si>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</si>
  <si>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</si>
  <si>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</si>
  <si>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</si>
  <si>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</si>
  <si>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</si>
  <si>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</si>
  <si>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</si>
  <si>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</si>
  <si>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</si>
  <si>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</si>
  <si>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</si>
  <si>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</si>
  <si>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</si>
  <si>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</si>
  <si>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</si>
  <si>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</si>
  <si>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</si>
  <si>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</si>
  <si>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</si>
  <si>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</si>
  <si>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</si>
  <si>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</si>
  <si>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</si>
  <si>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</si>
  <si>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</si>
  <si>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</si>
  <si>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</si>
  <si>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</si>
  <si>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</si>
  <si>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</si>
  <si>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</si>
  <si>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</si>
  <si>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</si>
  <si>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</si>
  <si>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</si>
  <si>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</si>
  <si>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</si>
  <si>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</si>
  <si>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</si>
  <si>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</si>
  <si>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</si>
  <si>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</si>
  <si>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</si>
  <si>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</si>
  <si>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</si>
  <si>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</si>
  <si>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</si>
  <si>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</si>
  <si>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</si>
  <si>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</si>
  <si>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</si>
  <si>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</si>
  <si>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</si>
  <si>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</si>
  <si>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</si>
  <si>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</si>
  <si>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</si>
  <si>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</si>
  <si>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</si>
  <si>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</si>
  <si>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</si>
  <si>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</si>
  <si>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</si>
  <si>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愛知県豊川市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</si>
  <si>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</si>
  <si>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</si>
  <si>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</si>
  <si>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</si>
  <si>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</si>
  <si>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</si>
  <si>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</si>
  <si>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</si>
  <si>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</si>
  <si>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</si>
  <si>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</si>
  <si>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</si>
  <si>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</si>
  <si>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</si>
  <si>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</si>
  <si>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</si>
  <si>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</si>
  <si>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</si>
  <si>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</si>
  <si>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</si>
  <si>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</si>
  <si>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</si>
  <si>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</si>
  <si>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</si>
  <si>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</si>
  <si>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</si>
  <si>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</si>
  <si>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</si>
  <si>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</si>
  <si>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</si>
  <si>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</si>
  <si>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</si>
  <si>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</si>
  <si>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</si>
  <si>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</si>
  <si>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</si>
  <si>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</si>
  <si>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</si>
  <si>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</si>
  <si>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</si>
  <si>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</si>
  <si>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</si>
  <si>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</si>
  <si>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</si>
  <si>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</si>
  <si>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</si>
  <si>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</si>
  <si>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</si>
  <si>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</si>
  <si>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</si>
  <si>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</si>
  <si>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</si>
  <si>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</si>
  <si>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</si>
  <si>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</si>
  <si>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</si>
  <si>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</si>
  <si>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</si>
  <si>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</si>
  <si>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</si>
  <si>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</si>
  <si>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</si>
  <si>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</si>
  <si>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</si>
  <si>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</si>
  <si>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</si>
  <si>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</si>
  <si>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</si>
  <si>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</si>
  <si>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</si>
  <si>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</si>
  <si>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</si>
  <si>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</si>
  <si>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</si>
  <si>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</si>
  <si>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</si>
  <si>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</si>
  <si>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</si>
  <si>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</si>
  <si>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</si>
  <si>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</si>
  <si>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</si>
  <si>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</si>
  <si>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</si>
  <si>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</si>
  <si>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</si>
  <si>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</si>
  <si>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</si>
  <si>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</si>
  <si>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</si>
  <si>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</si>
  <si>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</si>
  <si>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</si>
  <si>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</si>
  <si>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</si>
  <si>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</si>
  <si>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</si>
  <si>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</si>
  <si>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</si>
  <si>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</si>
  <si>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</si>
  <si>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</si>
  <si>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</si>
  <si>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</si>
  <si>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</si>
  <si>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</si>
  <si>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</si>
  <si>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</si>
  <si>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</si>
  <si>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</si>
  <si>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</si>
  <si>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</si>
  <si>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</si>
  <si>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</si>
  <si>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</si>
  <si>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</si>
  <si>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</si>
  <si>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</si>
  <si>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</si>
  <si>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</si>
  <si>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</si>
  <si>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</si>
  <si>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</si>
  <si>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</si>
  <si>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</si>
  <si>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</si>
  <si>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</si>
  <si>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</si>
  <si>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</si>
  <si>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</si>
  <si>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</si>
  <si>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</si>
  <si>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</si>
  <si>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</si>
  <si>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</si>
  <si>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</si>
  <si>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</si>
  <si>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</si>
  <si>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</si>
  <si>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</si>
  <si>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</si>
  <si>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</si>
  <si>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</si>
  <si>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</si>
  <si>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</si>
  <si>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</si>
  <si>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</si>
  <si>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</si>
  <si>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</si>
  <si>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</si>
  <si>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</si>
  <si>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</si>
  <si>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</si>
  <si>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</si>
  <si>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愛知県豊川市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</si>
  <si>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</si>
  <si>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</si>
  <si>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</si>
  <si>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</si>
  <si>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</si>
  <si>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</si>
  <si>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</si>
  <si>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</si>
  <si>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</si>
  <si>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</si>
  <si>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</si>
  <si>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</si>
  <si>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</si>
  <si>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</si>
  <si>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</si>
  <si>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</si>
  <si>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</si>
  <si>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</si>
  <si>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</si>
  <si>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</si>
  <si>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</si>
  <si>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</si>
  <si>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</si>
  <si>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</si>
  <si>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</si>
  <si>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</si>
  <si>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</si>
  <si>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</si>
  <si>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</si>
  <si>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</si>
  <si>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</si>
  <si>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</si>
  <si>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</si>
  <si>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</si>
  <si>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</si>
  <si>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</si>
  <si>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公共駐車場事業特別会計</t>
    <phoneticPr fontId="5"/>
  </si>
  <si>
    <t>水道事業会計</t>
    <phoneticPr fontId="5"/>
  </si>
  <si>
    <t>法適用企業</t>
    <phoneticPr fontId="5"/>
  </si>
  <si>
    <t>下水道事業会計</t>
    <phoneticPr fontId="5"/>
  </si>
  <si>
    <t>病院事業会計</t>
    <phoneticPr fontId="5"/>
  </si>
  <si>
    <t>東三河都市計画事業豊川西部土地区画整理事業特別会計</t>
    <phoneticPr fontId="5"/>
  </si>
  <si>
    <t>法非適用企業</t>
    <phoneticPr fontId="5"/>
  </si>
  <si>
    <t>東三河都市計画事業豊川駅東土地区画整理事業特別会計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</si>
  <si>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</si>
  <si>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</si>
  <si>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</si>
  <si>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</si>
  <si>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</si>
  <si>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</si>
  <si>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</si>
  <si>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</si>
  <si>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</si>
  <si>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</si>
  <si>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</si>
  <si>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</si>
  <si>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</si>
  <si>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</si>
  <si>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</si>
  <si>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</si>
  <si>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</si>
  <si>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</si>
  <si>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</si>
  <si>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</si>
  <si>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</si>
  <si>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</si>
  <si>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</si>
  <si>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</si>
  <si>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</si>
  <si>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</si>
  <si>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</si>
  <si>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</si>
  <si>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</si>
  <si>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</si>
  <si>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</si>
  <si>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</si>
  <si>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</si>
  <si>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</si>
  <si>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</si>
  <si>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</si>
  <si>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</si>
  <si>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</si>
  <si>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</si>
  <si>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</si>
  <si>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</si>
  <si>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</si>
  <si>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</si>
  <si>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</si>
  <si>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</si>
  <si>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</si>
  <si>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</si>
  <si>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</si>
  <si>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</si>
  <si>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</si>
  <si>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</si>
  <si>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</si>
  <si>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</si>
  <si>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</si>
  <si>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</si>
  <si>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</si>
  <si>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</si>
  <si>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</si>
  <si>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</si>
  <si>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</si>
  <si>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</si>
  <si>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</si>
  <si>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</si>
  <si>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</si>
  <si>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</si>
  <si>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</si>
  <si>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</si>
  <si>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</si>
  <si>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</si>
  <si>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</si>
  <si>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</si>
  <si>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</si>
  <si>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</si>
  <si>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</si>
  <si>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</si>
  <si>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</si>
  <si>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</si>
  <si>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</si>
  <si>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</si>
  <si>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</si>
  <si>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</si>
  <si>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</si>
  <si>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</si>
  <si>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</si>
  <si>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</si>
  <si>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</si>
  <si>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</si>
  <si>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</si>
  <si>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</si>
  <si>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</si>
  <si>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</si>
  <si>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</si>
  <si>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</si>
  <si>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</si>
  <si>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</si>
  <si>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</si>
  <si>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</si>
  <si>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</si>
  <si>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</si>
  <si>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</si>
  <si>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</si>
  <si>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</si>
  <si>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</si>
  <si>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</si>
  <si>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</si>
  <si>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</si>
  <si>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</si>
  <si>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</si>
  <si>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</si>
  <si>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</si>
  <si>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</si>
  <si>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</si>
  <si>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</si>
  <si>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</si>
  <si>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</si>
  <si>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</si>
  <si>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</si>
  <si>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</si>
  <si>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</si>
  <si>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</si>
  <si>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</si>
  <si>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</si>
  <si>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</si>
  <si>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</si>
  <si>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</si>
  <si>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</si>
  <si>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</si>
  <si>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</si>
  <si>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</si>
  <si>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</si>
  <si>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</si>
  <si>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</si>
  <si>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</si>
  <si>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</si>
  <si>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</si>
  <si>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</si>
  <si>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</si>
  <si>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</si>
  <si>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</si>
  <si>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</si>
  <si>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</si>
  <si>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0.34</t>
  </si>
  <si>
    <t>▲ 2.40</t>
  </si>
  <si>
    <t>▲ 2.70</t>
  </si>
  <si>
    <t>病院事業会計</t>
  </si>
  <si>
    <t>一般会計</t>
  </si>
  <si>
    <t>水道事業会計</t>
  </si>
  <si>
    <t>国民健康保険特別会計</t>
  </si>
  <si>
    <t>下水道事業会計</t>
  </si>
  <si>
    <t>東三河都市計画事業豊川西部土地区画整理事業特別会計</t>
  </si>
  <si>
    <t>東三河都市計画事業豊川駅東土地区画整理事業特別会計</t>
  </si>
  <si>
    <t>公共駐車場事業特別会計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</si>
  <si>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</si>
  <si>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</si>
  <si>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</si>
  <si>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</si>
  <si>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</si>
  <si>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</si>
  <si>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</si>
  <si>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</si>
  <si>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</si>
  <si>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</si>
  <si>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</si>
  <si>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</si>
  <si>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</si>
  <si>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</si>
  <si>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公共施設整備基金</t>
    <rPh sb="0" eb="2">
      <t>コウキョウ</t>
    </rPh>
    <rPh sb="2" eb="4">
      <t>シセツ</t>
    </rPh>
    <rPh sb="4" eb="6">
      <t>セイビ</t>
    </rPh>
    <rPh sb="6" eb="8">
      <t>キキン</t>
    </rPh>
    <phoneticPr fontId="5"/>
  </si>
  <si>
    <t>文化施設整備基金</t>
    <rPh sb="0" eb="2">
      <t>ブンカ</t>
    </rPh>
    <rPh sb="2" eb="4">
      <t>シセツ</t>
    </rPh>
    <rPh sb="4" eb="6">
      <t>セイビ</t>
    </rPh>
    <rPh sb="6" eb="8">
      <t>キキン</t>
    </rPh>
    <phoneticPr fontId="5"/>
  </si>
  <si>
    <t>まちづくり振興基金</t>
    <rPh sb="5" eb="7">
      <t>シンコウ</t>
    </rPh>
    <rPh sb="7" eb="9">
      <t>キキン</t>
    </rPh>
    <phoneticPr fontId="5"/>
  </si>
  <si>
    <t>子ども・子育て応援基金</t>
    <rPh sb="0" eb="1">
      <t>コ</t>
    </rPh>
    <rPh sb="4" eb="6">
      <t>コソダ</t>
    </rPh>
    <rPh sb="7" eb="9">
      <t>オウエン</t>
    </rPh>
    <rPh sb="9" eb="11">
      <t>キキン</t>
    </rPh>
    <phoneticPr fontId="5"/>
  </si>
  <si>
    <t>教育振興基金</t>
    <rPh sb="0" eb="2">
      <t>キョウイク</t>
    </rPh>
    <rPh sb="2" eb="4">
      <t>シンコウ</t>
    </rPh>
    <rPh sb="4" eb="6">
      <t>キキン</t>
    </rPh>
    <phoneticPr fontId="5"/>
  </si>
  <si>
    <t>豊川市国際交流協会</t>
  </si>
  <si>
    <t>豊川文化協会</t>
  </si>
  <si>
    <t>豊川市土地開発公社</t>
  </si>
  <si>
    <t>株式会社本宮</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</si>
  <si>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</si>
  <si>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</si>
  <si>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</si>
  <si>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</si>
  <si>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時点では類似団体と比較し、将来負担比率及び有形固定資産減価償却率が低くなっている。将来負担比率については、借入額の抑制を進めていることが要因であるが、今後も市債残高の減少に努めていく。有形固定資産減価償却率については増加した場合、施設等の更新時期や更新費用に留意する必要があるため、推移を注視していく。今後も公共施設等総合管理計画に基づき、施設の長寿命化や施設の統廃合・複合化を推進し、保有施設の適正化を図るなど公共施設の適正管理に努めていくことが肝心である。</t>
    <rPh sb="1" eb="3">
      <t>レイワ</t>
    </rPh>
    <rPh sb="4" eb="6">
      <t>ネンド</t>
    </rPh>
    <rPh sb="6" eb="8">
      <t>ジテン</t>
    </rPh>
    <rPh sb="10" eb="12">
      <t>ルイジ</t>
    </rPh>
    <rPh sb="12" eb="14">
      <t>ダンタイ</t>
    </rPh>
    <rPh sb="15" eb="17">
      <t>ヒカク</t>
    </rPh>
    <rPh sb="19" eb="21">
      <t>ショウライ</t>
    </rPh>
    <rPh sb="21" eb="23">
      <t>フタン</t>
    </rPh>
    <rPh sb="23" eb="25">
      <t>ヒリツ</t>
    </rPh>
    <rPh sb="25" eb="26">
      <t>オヨ</t>
    </rPh>
    <rPh sb="27" eb="29">
      <t>ユウケイ</t>
    </rPh>
    <rPh sb="29" eb="31">
      <t>コテイ</t>
    </rPh>
    <rPh sb="31" eb="33">
      <t>シサン</t>
    </rPh>
    <rPh sb="33" eb="35">
      <t>ゲンカ</t>
    </rPh>
    <rPh sb="35" eb="37">
      <t>ショウキャク</t>
    </rPh>
    <rPh sb="37" eb="38">
      <t>リツ</t>
    </rPh>
    <rPh sb="39" eb="40">
      <t>ヒク</t>
    </rPh>
    <rPh sb="47" eb="49">
      <t>ショウライ</t>
    </rPh>
    <rPh sb="49" eb="51">
      <t>フタン</t>
    </rPh>
    <rPh sb="51" eb="53">
      <t>ヒリツ</t>
    </rPh>
    <rPh sb="59" eb="61">
      <t>カリイレ</t>
    </rPh>
    <rPh sb="61" eb="62">
      <t>ガク</t>
    </rPh>
    <rPh sb="63" eb="65">
      <t>ヨクセイ</t>
    </rPh>
    <rPh sb="66" eb="67">
      <t>スス</t>
    </rPh>
    <rPh sb="74" eb="76">
      <t>ヨウイン</t>
    </rPh>
    <rPh sb="81" eb="83">
      <t>コンゴ</t>
    </rPh>
    <rPh sb="84" eb="86">
      <t>シサイ</t>
    </rPh>
    <rPh sb="86" eb="88">
      <t>ザンダカ</t>
    </rPh>
    <rPh sb="89" eb="91">
      <t>ゲンショウ</t>
    </rPh>
    <rPh sb="92" eb="93">
      <t>ツト</t>
    </rPh>
    <rPh sb="98" eb="100">
      <t>ユウケイ</t>
    </rPh>
    <rPh sb="100" eb="102">
      <t>コテイ</t>
    </rPh>
    <rPh sb="102" eb="104">
      <t>シサン</t>
    </rPh>
    <rPh sb="104" eb="106">
      <t>ゲンカ</t>
    </rPh>
    <rPh sb="106" eb="108">
      <t>ショウキャク</t>
    </rPh>
    <rPh sb="108" eb="109">
      <t>リツ</t>
    </rPh>
    <rPh sb="114" eb="116">
      <t>ゾウカ</t>
    </rPh>
    <rPh sb="118" eb="120">
      <t>バアイ</t>
    </rPh>
    <rPh sb="121" eb="123">
      <t>シセツ</t>
    </rPh>
    <rPh sb="123" eb="124">
      <t>トウ</t>
    </rPh>
    <rPh sb="125" eb="127">
      <t>コウシン</t>
    </rPh>
    <rPh sb="127" eb="129">
      <t>ジキ</t>
    </rPh>
    <rPh sb="130" eb="132">
      <t>コウシン</t>
    </rPh>
    <rPh sb="132" eb="134">
      <t>ヒヨウ</t>
    </rPh>
    <rPh sb="135" eb="137">
      <t>リュウイ</t>
    </rPh>
    <rPh sb="139" eb="141">
      <t>ヒツヨウ</t>
    </rPh>
    <rPh sb="147" eb="149">
      <t>スイイ</t>
    </rPh>
    <rPh sb="150" eb="152">
      <t>チュウシ</t>
    </rPh>
    <rPh sb="157" eb="159">
      <t>コンゴ</t>
    </rPh>
    <rPh sb="160" eb="162">
      <t>コウキョウ</t>
    </rPh>
    <rPh sb="162" eb="164">
      <t>シセツ</t>
    </rPh>
    <rPh sb="164" eb="165">
      <t>トウ</t>
    </rPh>
    <rPh sb="165" eb="167">
      <t>ソウゴウ</t>
    </rPh>
    <rPh sb="167" eb="169">
      <t>カンリ</t>
    </rPh>
    <rPh sb="169" eb="171">
      <t>ケイカク</t>
    </rPh>
    <rPh sb="172" eb="173">
      <t>モト</t>
    </rPh>
    <rPh sb="176" eb="178">
      <t>シセツ</t>
    </rPh>
    <rPh sb="179" eb="183">
      <t>チョウジュミョウカ</t>
    </rPh>
    <rPh sb="184" eb="186">
      <t>シセツ</t>
    </rPh>
    <rPh sb="187" eb="190">
      <t>トウハイゴウ</t>
    </rPh>
    <rPh sb="191" eb="194">
      <t>フクゴウカ</t>
    </rPh>
    <rPh sb="195" eb="197">
      <t>スイシン</t>
    </rPh>
    <rPh sb="199" eb="201">
      <t>ホユウ</t>
    </rPh>
    <rPh sb="201" eb="203">
      <t>シセツ</t>
    </rPh>
    <rPh sb="204" eb="207">
      <t>テキセイカ</t>
    </rPh>
    <rPh sb="208" eb="209">
      <t>ハカ</t>
    </rPh>
    <rPh sb="212" eb="214">
      <t>コウキョウ</t>
    </rPh>
    <rPh sb="214" eb="216">
      <t>シセツ</t>
    </rPh>
    <rPh sb="217" eb="219">
      <t>テキセイ</t>
    </rPh>
    <rPh sb="219" eb="221">
      <t>カンリ</t>
    </rPh>
    <rPh sb="222" eb="223">
      <t>ツト</t>
    </rPh>
    <rPh sb="230" eb="232">
      <t>カンジン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</si>
  <si>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</si>
  <si>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</si>
  <si>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</si>
  <si>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</si>
  <si>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</si>
  <si>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</si>
  <si>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</si>
  <si>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関しては、市債残高削減に向けた取り組みや交付税措置のある有利な地方債の選択並びに財政調整基金や公共施設整備基金を始めとする充当可能基金の積み増しなどの効果により、将来負担額より充当可能財源等が多い状態（－）が続いている。続いて実質公債費比率に関しては、過去からの年間借入額抑制や繰上償還の効果による市債等元利償還金の削減などにより、改善を図っているが、令和２年度については、新型コロナウイルス感染症への経済対策として都市計画税の軽減措置等を行ったことで悪化した。しかしながら、グラフ及び表から読み取れるとおり、本市においては過去からの健全な財政運営のための取り組みの効果により、両指標ともに、類似団体内平均を下回っており、財政構造においても良好である。</t>
    <rPh sb="0" eb="2">
      <t>ショウライ</t>
    </rPh>
    <rPh sb="2" eb="4">
      <t>フタン</t>
    </rPh>
    <rPh sb="4" eb="6">
      <t>ヒリツ</t>
    </rPh>
    <rPh sb="7" eb="8">
      <t>カン</t>
    </rPh>
    <rPh sb="12" eb="14">
      <t>シサイ</t>
    </rPh>
    <rPh sb="14" eb="16">
      <t>ザンダカ</t>
    </rPh>
    <rPh sb="16" eb="18">
      <t>サクゲン</t>
    </rPh>
    <rPh sb="19" eb="20">
      <t>ム</t>
    </rPh>
    <rPh sb="22" eb="23">
      <t>ト</t>
    </rPh>
    <rPh sb="24" eb="25">
      <t>ク</t>
    </rPh>
    <rPh sb="27" eb="30">
      <t>コウフゼイ</t>
    </rPh>
    <rPh sb="30" eb="32">
      <t>ソチ</t>
    </rPh>
    <rPh sb="35" eb="37">
      <t>ユウリ</t>
    </rPh>
    <rPh sb="38" eb="41">
      <t>チホウサイ</t>
    </rPh>
    <rPh sb="42" eb="44">
      <t>センタク</t>
    </rPh>
    <rPh sb="44" eb="45">
      <t>ナラ</t>
    </rPh>
    <rPh sb="47" eb="49">
      <t>ザイセイ</t>
    </rPh>
    <rPh sb="49" eb="51">
      <t>チョウセイ</t>
    </rPh>
    <rPh sb="51" eb="53">
      <t>キキン</t>
    </rPh>
    <rPh sb="54" eb="56">
      <t>コウキョウ</t>
    </rPh>
    <rPh sb="56" eb="58">
      <t>シセツ</t>
    </rPh>
    <rPh sb="58" eb="60">
      <t>セイビ</t>
    </rPh>
    <rPh sb="60" eb="62">
      <t>キキン</t>
    </rPh>
    <rPh sb="63" eb="64">
      <t>ハジ</t>
    </rPh>
    <rPh sb="68" eb="70">
      <t>ジュウトウ</t>
    </rPh>
    <rPh sb="70" eb="72">
      <t>カノウ</t>
    </rPh>
    <rPh sb="72" eb="74">
      <t>キキン</t>
    </rPh>
    <rPh sb="75" eb="76">
      <t>ツ</t>
    </rPh>
    <rPh sb="77" eb="78">
      <t>マ</t>
    </rPh>
    <rPh sb="82" eb="84">
      <t>コウカ</t>
    </rPh>
    <rPh sb="88" eb="90">
      <t>ショウライ</t>
    </rPh>
    <rPh sb="90" eb="92">
      <t>フタン</t>
    </rPh>
    <rPh sb="92" eb="93">
      <t>ガク</t>
    </rPh>
    <rPh sb="95" eb="97">
      <t>ジュウトウ</t>
    </rPh>
    <rPh sb="97" eb="99">
      <t>カノウ</t>
    </rPh>
    <rPh sb="99" eb="101">
      <t>ザイゲン</t>
    </rPh>
    <rPh sb="101" eb="102">
      <t>トウ</t>
    </rPh>
    <rPh sb="103" eb="104">
      <t>オオ</t>
    </rPh>
    <rPh sb="105" eb="107">
      <t>ジョウタイ</t>
    </rPh>
    <rPh sb="111" eb="112">
      <t>ツヅ</t>
    </rPh>
    <rPh sb="117" eb="118">
      <t>ツヅ</t>
    </rPh>
    <rPh sb="120" eb="122">
      <t>ジッシツ</t>
    </rPh>
    <rPh sb="122" eb="124">
      <t>コウサイ</t>
    </rPh>
    <rPh sb="124" eb="125">
      <t>ヒ</t>
    </rPh>
    <rPh sb="125" eb="127">
      <t>ヒリツ</t>
    </rPh>
    <rPh sb="128" eb="129">
      <t>カン</t>
    </rPh>
    <rPh sb="133" eb="135">
      <t>カコ</t>
    </rPh>
    <rPh sb="138" eb="140">
      <t>ネンカン</t>
    </rPh>
    <rPh sb="140" eb="142">
      <t>カリイレ</t>
    </rPh>
    <rPh sb="142" eb="143">
      <t>ガク</t>
    </rPh>
    <rPh sb="143" eb="145">
      <t>ヨクセイ</t>
    </rPh>
    <rPh sb="146" eb="148">
      <t>クリアゲ</t>
    </rPh>
    <rPh sb="148" eb="150">
      <t>ショウカン</t>
    </rPh>
    <rPh sb="151" eb="153">
      <t>コウカ</t>
    </rPh>
    <rPh sb="156" eb="158">
      <t>シサイ</t>
    </rPh>
    <rPh sb="158" eb="159">
      <t>トウ</t>
    </rPh>
    <rPh sb="159" eb="161">
      <t>ガンリ</t>
    </rPh>
    <rPh sb="161" eb="164">
      <t>ショウカンキン</t>
    </rPh>
    <rPh sb="165" eb="167">
      <t>サクゲン</t>
    </rPh>
    <rPh sb="173" eb="175">
      <t>カイゼン</t>
    </rPh>
    <rPh sb="176" eb="177">
      <t>ハカ</t>
    </rPh>
    <rPh sb="183" eb="185">
      <t>レイワ</t>
    </rPh>
    <rPh sb="186" eb="188">
      <t>ネンド</t>
    </rPh>
    <rPh sb="194" eb="196">
      <t>シンガタ</t>
    </rPh>
    <rPh sb="203" eb="206">
      <t>カンセンショウ</t>
    </rPh>
    <rPh sb="208" eb="210">
      <t>ケイザイ</t>
    </rPh>
    <rPh sb="210" eb="212">
      <t>タイサク</t>
    </rPh>
    <rPh sb="215" eb="217">
      <t>トシ</t>
    </rPh>
    <rPh sb="217" eb="219">
      <t>ケイカク</t>
    </rPh>
    <rPh sb="219" eb="220">
      <t>ゼイ</t>
    </rPh>
    <rPh sb="221" eb="223">
      <t>ケイゲン</t>
    </rPh>
    <rPh sb="223" eb="225">
      <t>ソチ</t>
    </rPh>
    <rPh sb="225" eb="226">
      <t>トウ</t>
    </rPh>
    <rPh sb="227" eb="228">
      <t>オコナ</t>
    </rPh>
    <rPh sb="233" eb="235">
      <t>アッカ</t>
    </rPh>
    <rPh sb="248" eb="249">
      <t>オヨ</t>
    </rPh>
    <rPh sb="250" eb="251">
      <t>ヒョウ</t>
    </rPh>
    <rPh sb="253" eb="254">
      <t>ヨ</t>
    </rPh>
    <rPh sb="255" eb="256">
      <t>ト</t>
    </rPh>
    <rPh sb="327" eb="329">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</si>
</sst>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AF745B3-E22A-4C4A-8BCB-B943C912B6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5D59-4E25-90BE-2AEA339943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47230</c:v>
                </c:pt>
                <c:pt idx="1">
                  <c:v>42528</c:v>
                </c:pt>
                <c:pt idx="2">
                  <c:v>42078</c:v>
                </c:pt>
                <c:pt idx="3">
                  <c:v>50925</c:v>
                </c:pt>
                <c:pt idx="4">
                  <c:v>46512</c:v>
                </c:pt>
              </c:numCache>
            </c:numRef>
          </c:val>
          <c:smooth val="0"/>
          <c:extLst>
            <c:ext xmlns:c16="http://schemas.microsoft.com/office/drawing/2014/chart" uri="{C3380CC4-5D6E-409C-BE32-E72D297353CC}">
              <c16:uniqueId val="{00000001-5D59-4E25-90BE-2AEA339943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7.41</c:v>
                </c:pt>
                <c:pt idx="1">
                  <c:v>8.61</c:v>
                </c:pt>
                <c:pt idx="2">
                  <c:v>7.4</c:v>
                </c:pt>
                <c:pt idx="3">
                  <c:v>8.2799999999999994</c:v>
                </c:pt>
                <c:pt idx="4">
                  <c:v>7.24</c:v>
                </c:pt>
              </c:numCache>
            </c:numRef>
          </c:val>
          <c:extLst>
            <c:ext xmlns:c16="http://schemas.microsoft.com/office/drawing/2014/chart" uri="{C3380CC4-5D6E-409C-BE32-E72D297353CC}">
              <c16:uniqueId val="{00000000-BC1A-47D7-A984-D16FBBD896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23.62</c:v>
                </c:pt>
                <c:pt idx="1">
                  <c:v>22.81</c:v>
                </c:pt>
                <c:pt idx="2">
                  <c:v>24.68</c:v>
                </c:pt>
                <c:pt idx="3">
                  <c:v>21.41</c:v>
                </c:pt>
                <c:pt idx="4">
                  <c:v>18.84</c:v>
                </c:pt>
              </c:numCache>
            </c:numRef>
          </c:val>
          <c:extLst>
            <c:ext xmlns:c16="http://schemas.microsoft.com/office/drawing/2014/chart" uri="{C3380CC4-5D6E-409C-BE32-E72D297353CC}">
              <c16:uniqueId val="{00000001-BC1A-47D7-A984-D16FBBD896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-0.34</c:v>
                </c:pt>
                <c:pt idx="1">
                  <c:v>0.64</c:v>
                </c:pt>
                <c:pt idx="2">
                  <c:v>0.99</c:v>
                </c:pt>
                <c:pt idx="3">
                  <c:v>-2.4</c:v>
                </c:pt>
                <c:pt idx="4">
                  <c:v>-2.7</c:v>
                </c:pt>
              </c:numCache>
            </c:numRef>
          </c:val>
          <c:smooth val="0"/>
          <c:extLst>
            <c:ext xmlns:c16="http://schemas.microsoft.com/office/drawing/2014/chart" uri="{C3380CC4-5D6E-409C-BE32-E72D297353CC}">
              <c16:uniqueId val="{00000002-BC1A-47D7-A984-D16FBBD896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2.94</c:v>
                </c:pt>
                <c:pt idx="2">
                  <c:v>#N/A</c:v>
                </c:pt>
                <c:pt idx="3">
                  <c:v>1.72</c:v>
                </c:pt>
                <c:pt idx="4">
                  <c:v>#N/A</c:v>
                </c:pt>
                <c:pt idx="5">
                  <c:v>1.92</c:v>
                </c:pt>
                <c:pt idx="6">
                  <c:v>#N/A</c:v>
                </c:pt>
                <c:pt idx="7">
                  <c:v>0.03</c:v>
                </c:pt>
                <c:pt idx="8">
                  <c:v>#N/A</c:v>
                </c:pt>
                <c:pt idx="9">
                  <c:v>0.04</c:v>
                </c:pt>
              </c:numCache>
            </c:numRef>
          </c:val>
          <c:extLst>
            <c:ext xmlns:c16="http://schemas.microsoft.com/office/drawing/2014/chart" uri="{C3380CC4-5D6E-409C-BE32-E72D297353CC}">
              <c16:uniqueId val="{00000000-D732-4C38-9ACC-453DF74D90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32-4C38-9ACC-453DF74D90C8}"/>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0.13</c:v>
                </c:pt>
                <c:pt idx="8">
                  <c:v>#N/A</c:v>
                </c:pt>
                <c:pt idx="9">
                  <c:v>0.05</c:v>
                </c:pt>
              </c:numCache>
            </c:numRef>
          </c:val>
          <c:extLst>
            <c:ext xmlns:c16="http://schemas.microsoft.com/office/drawing/2014/chart" uri="{C3380CC4-5D6E-409C-BE32-E72D297353CC}">
              <c16:uniqueId val="{00000002-D732-4C38-9ACC-453DF74D90C8}"/>
            </c:ext>
          </c:extLst>
        </c:ser>
        <c:ser>
          <c:idx val="3"/>
          <c:order val="3"/>
          <c:tx>
            <c:strRef>
              <c:f>データシート!$A$30</c:f>
              <c:strCache>
                <c:ptCount val="1"/>
                <c:pt idx="0">
                  <c:v>東三河都市計画事業豊川駅東土地区画整理事業特別会計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0.57999999999999996</c:v>
                </c:pt>
                <c:pt idx="2">
                  <c:v>#N/A</c:v>
                </c:pt>
                <c:pt idx="3">
                  <c:v>0.72</c:v>
                </c:pt>
                <c:pt idx="4">
                  <c:v>#N/A</c:v>
                </c:pt>
                <c:pt idx="5">
                  <c:v>0.55000000000000004</c:v>
                </c:pt>
                <c:pt idx="6">
                  <c:v>#N/A</c:v>
                </c:pt>
                <c:pt idx="7">
                  <c:v>0.37</c:v>
                </c:pt>
                <c:pt idx="8">
                  <c:v>#N/A</c:v>
                </c:pt>
                <c:pt idx="9">
                  <c:v>0.45</c:v>
                </c:pt>
              </c:numCache>
            </c:numRef>
          </c:val>
          <c:extLst>
            <c:ext xmlns:c16="http://schemas.microsoft.com/office/drawing/2014/chart" uri="{C3380CC4-5D6E-409C-BE32-E72D297353CC}">
              <c16:uniqueId val="{00000003-D732-4C38-9ACC-453DF74D90C8}"/>
            </c:ext>
          </c:extLst>
        </c:ser>
        <c:ser>
          <c:idx val="4"/>
          <c:order val="4"/>
          <c:tx>
            <c:strRef>
              <c:f>データシート!$A$31</c:f>
              <c:strCache>
                <c:ptCount val="1"/>
                <c:pt idx="0">
                  <c:v>東三河都市計画事業豊川西部土地区画整理事業特別会計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1.69</c:v>
                </c:pt>
                <c:pt idx="2">
                  <c:v>#N/A</c:v>
                </c:pt>
                <c:pt idx="3">
                  <c:v>1.22</c:v>
                </c:pt>
                <c:pt idx="4">
                  <c:v>#N/A</c:v>
                </c:pt>
                <c:pt idx="5">
                  <c:v>0.61</c:v>
                </c:pt>
                <c:pt idx="6">
                  <c:v>#N/A</c:v>
                </c:pt>
                <c:pt idx="7">
                  <c:v>0.75</c:v>
                </c:pt>
                <c:pt idx="8">
                  <c:v>#N/A</c:v>
                </c:pt>
                <c:pt idx="9">
                  <c:v>0.75</c:v>
                </c:pt>
              </c:numCache>
            </c:numRef>
          </c:val>
          <c:extLst>
            <c:ext xmlns:c16="http://schemas.microsoft.com/office/drawing/2014/chart" uri="{C3380CC4-5D6E-409C-BE32-E72D297353CC}">
              <c16:uniqueId val="{00000004-D732-4C38-9ACC-453DF74D90C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0.92</c:v>
                </c:pt>
                <c:pt idx="8">
                  <c:v>#N/A</c:v>
                </c:pt>
                <c:pt idx="9">
                  <c:v>1.0900000000000001</c:v>
                </c:pt>
              </c:numCache>
            </c:numRef>
          </c:val>
          <c:extLst>
            <c:ext xmlns:c16="http://schemas.microsoft.com/office/drawing/2014/chart" uri="{C3380CC4-5D6E-409C-BE32-E72D297353CC}">
              <c16:uniqueId val="{00000005-D732-4C38-9ACC-453DF74D90C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2.48</c:v>
                </c:pt>
                <c:pt idx="2">
                  <c:v>#N/A</c:v>
                </c:pt>
                <c:pt idx="3">
                  <c:v>2.98</c:v>
                </c:pt>
                <c:pt idx="4">
                  <c:v>#N/A</c:v>
                </c:pt>
                <c:pt idx="5">
                  <c:v>2.66</c:v>
                </c:pt>
                <c:pt idx="6">
                  <c:v>#N/A</c:v>
                </c:pt>
                <c:pt idx="7">
                  <c:v>2.2799999999999998</c:v>
                </c:pt>
                <c:pt idx="8">
                  <c:v>#N/A</c:v>
                </c:pt>
                <c:pt idx="9">
                  <c:v>2.44</c:v>
                </c:pt>
              </c:numCache>
            </c:numRef>
          </c:val>
          <c:extLst>
            <c:ext xmlns:c16="http://schemas.microsoft.com/office/drawing/2014/chart" uri="{C3380CC4-5D6E-409C-BE32-E72D297353CC}">
              <c16:uniqueId val="{00000006-D732-4C38-9ACC-453DF74D90C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7.39</c:v>
                </c:pt>
                <c:pt idx="2">
                  <c:v>#N/A</c:v>
                </c:pt>
                <c:pt idx="3">
                  <c:v>6.87</c:v>
                </c:pt>
                <c:pt idx="4">
                  <c:v>#N/A</c:v>
                </c:pt>
                <c:pt idx="5">
                  <c:v>6.97</c:v>
                </c:pt>
                <c:pt idx="6">
                  <c:v>#N/A</c:v>
                </c:pt>
                <c:pt idx="7">
                  <c:v>6.29</c:v>
                </c:pt>
                <c:pt idx="8">
                  <c:v>#N/A</c:v>
                </c:pt>
                <c:pt idx="9">
                  <c:v>6.46</c:v>
                </c:pt>
              </c:numCache>
            </c:numRef>
          </c:val>
          <c:extLst>
            <c:ext xmlns:c16="http://schemas.microsoft.com/office/drawing/2014/chart" uri="{C3380CC4-5D6E-409C-BE32-E72D297353CC}">
              <c16:uniqueId val="{00000007-D732-4C38-9ACC-453DF74D90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c:v>
                </c:pt>
                <c:pt idx="2">
                  <c:v>#N/A</c:v>
                </c:pt>
                <c:pt idx="3">
                  <c:v>8.6</c:v>
                </c:pt>
                <c:pt idx="4">
                  <c:v>#N/A</c:v>
                </c:pt>
                <c:pt idx="5">
                  <c:v>7.39</c:v>
                </c:pt>
                <c:pt idx="6">
                  <c:v>#N/A</c:v>
                </c:pt>
                <c:pt idx="7">
                  <c:v>8.27</c:v>
                </c:pt>
                <c:pt idx="8">
                  <c:v>#N/A</c:v>
                </c:pt>
                <c:pt idx="9">
                  <c:v>7.24</c:v>
                </c:pt>
              </c:numCache>
            </c:numRef>
          </c:val>
          <c:extLst>
            <c:ext xmlns:c16="http://schemas.microsoft.com/office/drawing/2014/chart" uri="{C3380CC4-5D6E-409C-BE32-E72D297353CC}">
              <c16:uniqueId val="{00000008-D732-4C38-9ACC-453DF74D90C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14.84</c:v>
                </c:pt>
                <c:pt idx="2">
                  <c:v>#N/A</c:v>
                </c:pt>
                <c:pt idx="3">
                  <c:v>11.45</c:v>
                </c:pt>
                <c:pt idx="4">
                  <c:v>#N/A</c:v>
                </c:pt>
                <c:pt idx="5">
                  <c:v>9.74</c:v>
                </c:pt>
                <c:pt idx="6">
                  <c:v>#N/A</c:v>
                </c:pt>
                <c:pt idx="7">
                  <c:v>9.7899999999999991</c:v>
                </c:pt>
                <c:pt idx="8">
                  <c:v>#N/A</c:v>
                </c:pt>
                <c:pt idx="9">
                  <c:v>9.23</c:v>
                </c:pt>
              </c:numCache>
            </c:numRef>
          </c:val>
          <c:extLst>
            <c:ext xmlns:c16="http://schemas.microsoft.com/office/drawing/2014/chart" uri="{C3380CC4-5D6E-409C-BE32-E72D297353CC}">
              <c16:uniqueId val="{00000009-D732-4C38-9ACC-453DF74D90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6950</c:v>
                </c:pt>
                <c:pt idx="5">
                  <c:v>7128</c:v>
                </c:pt>
                <c:pt idx="8">
                  <c:v>7078</c:v>
                </c:pt>
                <c:pt idx="11">
                  <c:v>6965</c:v>
                </c:pt>
                <c:pt idx="14">
                  <c:v>6397</c:v>
                </c:pt>
              </c:numCache>
            </c:numRef>
          </c:val>
          <c:extLst>
            <c:ext xmlns:c16="http://schemas.microsoft.com/office/drawing/2014/chart" uri="{C3380CC4-5D6E-409C-BE32-E72D297353CC}">
              <c16:uniqueId val="{00000000-C8BB-470D-9732-06879B4A16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BB-470D-9732-06879B4A16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132</c:v>
                </c:pt>
                <c:pt idx="3">
                  <c:v>135</c:v>
                </c:pt>
                <c:pt idx="6">
                  <c:v>176</c:v>
                </c:pt>
                <c:pt idx="9">
                  <c:v>176</c:v>
                </c:pt>
                <c:pt idx="12">
                  <c:v>179</c:v>
                </c:pt>
              </c:numCache>
            </c:numRef>
          </c:val>
          <c:extLst>
            <c:ext xmlns:c16="http://schemas.microsoft.com/office/drawing/2014/chart" uri="{C3380CC4-5D6E-409C-BE32-E72D297353CC}">
              <c16:uniqueId val="{00000002-C8BB-470D-9732-06879B4A16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BB-470D-9732-06879B4A16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1523</c:v>
                </c:pt>
                <c:pt idx="3">
                  <c:v>1362</c:v>
                </c:pt>
                <c:pt idx="6">
                  <c:v>1099</c:v>
                </c:pt>
                <c:pt idx="9">
                  <c:v>996</c:v>
                </c:pt>
                <c:pt idx="12">
                  <c:v>1019</c:v>
                </c:pt>
              </c:numCache>
            </c:numRef>
          </c:val>
          <c:extLst>
            <c:ext xmlns:c16="http://schemas.microsoft.com/office/drawing/2014/chart" uri="{C3380CC4-5D6E-409C-BE32-E72D297353CC}">
              <c16:uniqueId val="{00000004-C8BB-470D-9732-06879B4A16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BB-470D-9732-06879B4A16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BB-470D-9732-06879B4A16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5340</c:v>
                </c:pt>
                <c:pt idx="3">
                  <c:v>5114</c:v>
                </c:pt>
                <c:pt idx="6">
                  <c:v>5118</c:v>
                </c:pt>
                <c:pt idx="9">
                  <c:v>5046</c:v>
                </c:pt>
                <c:pt idx="12">
                  <c:v>5085</c:v>
                </c:pt>
              </c:numCache>
            </c:numRef>
          </c:val>
          <c:extLst>
            <c:ext xmlns:c16="http://schemas.microsoft.com/office/drawing/2014/chart" uri="{C3380CC4-5D6E-409C-BE32-E72D297353CC}">
              <c16:uniqueId val="{00000007-C8BB-470D-9732-06879B4A16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-517</c:v>
                </c:pt>
                <c:pt idx="5">
                  <c:v>#N/A</c:v>
                </c:pt>
                <c:pt idx="6">
                  <c:v>#N/A</c:v>
                </c:pt>
                <c:pt idx="7">
                  <c:v>-685</c:v>
                </c:pt>
                <c:pt idx="8">
                  <c:v>#N/A</c:v>
                </c:pt>
                <c:pt idx="9">
                  <c:v>#N/A</c:v>
                </c:pt>
                <c:pt idx="10">
                  <c:v>-747</c:v>
                </c:pt>
                <c:pt idx="11">
                  <c:v>#N/A</c:v>
                </c:pt>
                <c:pt idx="12">
                  <c:v>#N/A</c:v>
                </c:pt>
                <c:pt idx="13">
                  <c:v>-114</c:v>
                </c:pt>
                <c:pt idx="14">
                  <c:v>#N/A</c:v>
                </c:pt>
              </c:numCache>
            </c:numRef>
          </c:val>
          <c:smooth val="0"/>
          <c:extLst>
            <c:ext xmlns:c16="http://schemas.microsoft.com/office/drawing/2014/chart" uri="{C3380CC4-5D6E-409C-BE32-E72D297353CC}">
              <c16:uniqueId val="{00000008-C8BB-470D-9732-06879B4A16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61243</c:v>
                </c:pt>
                <c:pt idx="5">
                  <c:v>61164</c:v>
                </c:pt>
                <c:pt idx="8">
                  <c:v>61527</c:v>
                </c:pt>
                <c:pt idx="11">
                  <c:v>61665</c:v>
                </c:pt>
                <c:pt idx="14">
                  <c:v>61371</c:v>
                </c:pt>
              </c:numCache>
            </c:numRef>
          </c:val>
          <c:extLst>
            <c:ext xmlns:c16="http://schemas.microsoft.com/office/drawing/2014/chart" uri="{C3380CC4-5D6E-409C-BE32-E72D297353CC}">
              <c16:uniqueId val="{00000000-EF7A-4957-9270-88BC211330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19722</c:v>
                </c:pt>
                <c:pt idx="5">
                  <c:v>19094</c:v>
                </c:pt>
                <c:pt idx="8">
                  <c:v>18815</c:v>
                </c:pt>
                <c:pt idx="11">
                  <c:v>16882</c:v>
                </c:pt>
                <c:pt idx="14">
                  <c:v>13428</c:v>
                </c:pt>
              </c:numCache>
            </c:numRef>
          </c:val>
          <c:extLst>
            <c:ext xmlns:c16="http://schemas.microsoft.com/office/drawing/2014/chart" uri="{C3380CC4-5D6E-409C-BE32-E72D297353CC}">
              <c16:uniqueId val="{00000001-EF7A-4957-9270-88BC211330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17161</c:v>
                </c:pt>
                <c:pt idx="5">
                  <c:v>18089</c:v>
                </c:pt>
                <c:pt idx="8">
                  <c:v>18914</c:v>
                </c:pt>
                <c:pt idx="11">
                  <c:v>17860</c:v>
                </c:pt>
                <c:pt idx="14">
                  <c:v>17114</c:v>
                </c:pt>
              </c:numCache>
            </c:numRef>
          </c:val>
          <c:extLst>
            <c:ext xmlns:c16="http://schemas.microsoft.com/office/drawing/2014/chart" uri="{C3380CC4-5D6E-409C-BE32-E72D297353CC}">
              <c16:uniqueId val="{00000002-EF7A-4957-9270-88BC211330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7A-4957-9270-88BC211330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7A-4957-9270-88BC211330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3169</c:v>
                </c:pt>
                <c:pt idx="6">
                  <c:v>3663</c:v>
                </c:pt>
                <c:pt idx="9">
                  <c:v>3158</c:v>
                </c:pt>
                <c:pt idx="12">
                  <c:v>3114</c:v>
                </c:pt>
              </c:numCache>
            </c:numRef>
          </c:val>
          <c:extLst>
            <c:ext xmlns:c16="http://schemas.microsoft.com/office/drawing/2014/chart" uri="{C3380CC4-5D6E-409C-BE32-E72D297353CC}">
              <c16:uniqueId val="{00000005-EF7A-4957-9270-88BC211330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8567</c:v>
                </c:pt>
                <c:pt idx="3">
                  <c:v>8314</c:v>
                </c:pt>
                <c:pt idx="6">
                  <c:v>7796</c:v>
                </c:pt>
                <c:pt idx="9">
                  <c:v>7595</c:v>
                </c:pt>
                <c:pt idx="12">
                  <c:v>7244</c:v>
                </c:pt>
              </c:numCache>
            </c:numRef>
          </c:val>
          <c:extLst>
            <c:ext xmlns:c16="http://schemas.microsoft.com/office/drawing/2014/chart" uri="{C3380CC4-5D6E-409C-BE32-E72D297353CC}">
              <c16:uniqueId val="{00000006-EF7A-4957-9270-88BC211330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F7A-4957-9270-88BC211330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20254</c:v>
                </c:pt>
                <c:pt idx="3">
                  <c:v>18867</c:v>
                </c:pt>
                <c:pt idx="6">
                  <c:v>18177</c:v>
                </c:pt>
                <c:pt idx="9">
                  <c:v>16506</c:v>
                </c:pt>
                <c:pt idx="12">
                  <c:v>16011</c:v>
                </c:pt>
              </c:numCache>
            </c:numRef>
          </c:val>
          <c:extLst>
            <c:ext xmlns:c16="http://schemas.microsoft.com/office/drawing/2014/chart" uri="{C3380CC4-5D6E-409C-BE32-E72D297353CC}">
              <c16:uniqueId val="{00000008-EF7A-4957-9270-88BC211330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1694</c:v>
                </c:pt>
                <c:pt idx="3">
                  <c:v>1567</c:v>
                </c:pt>
                <c:pt idx="6">
                  <c:v>1397</c:v>
                </c:pt>
                <c:pt idx="9">
                  <c:v>1241</c:v>
                </c:pt>
                <c:pt idx="12">
                  <c:v>1094</c:v>
                </c:pt>
              </c:numCache>
            </c:numRef>
          </c:val>
          <c:extLst>
            <c:ext xmlns:c16="http://schemas.microsoft.com/office/drawing/2014/chart" uri="{C3380CC4-5D6E-409C-BE32-E72D297353CC}">
              <c16:uniqueId val="{00000009-EF7A-4957-9270-88BC211330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47583</c:v>
                </c:pt>
                <c:pt idx="3">
                  <c:v>44992</c:v>
                </c:pt>
                <c:pt idx="6">
                  <c:v>42979</c:v>
                </c:pt>
                <c:pt idx="9">
                  <c:v>41249</c:v>
                </c:pt>
                <c:pt idx="12">
                  <c:v>39975</c:v>
                </c:pt>
              </c:numCache>
            </c:numRef>
          </c:val>
          <c:extLst>
            <c:ext xmlns:c16="http://schemas.microsoft.com/office/drawing/2014/chart" uri="{C3380CC4-5D6E-409C-BE32-E72D297353CC}">
              <c16:uniqueId val="{0000000A-EF7A-4957-9270-88BC211330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7A-4957-9270-88BC211330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9569</c:v>
                </c:pt>
                <c:pt idx="1">
                  <c:v>8299</c:v>
                </c:pt>
                <c:pt idx="2">
                  <c:v>7534</c:v>
                </c:pt>
              </c:numCache>
            </c:numRef>
          </c:val>
          <c:extLst>
            <c:ext xmlns:c16="http://schemas.microsoft.com/office/drawing/2014/chart" uri="{C3380CC4-5D6E-409C-BE32-E72D297353CC}">
              <c16:uniqueId val="{00000000-D3F3-4847-9827-396296FAE9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D3F3-4847-9827-396296FAE9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8617</c:v>
                </c:pt>
                <c:pt idx="1">
                  <c:v>8830</c:v>
                </c:pt>
                <c:pt idx="2">
                  <c:v>8990</c:v>
                </c:pt>
              </c:numCache>
            </c:numRef>
          </c:val>
          <c:extLst>
            <c:ext xmlns:c16="http://schemas.microsoft.com/office/drawing/2014/chart" uri="{C3380CC4-5D6E-409C-BE32-E72D297353CC}">
              <c16:uniqueId val="{00000002-D3F3-4847-9827-396296FAE9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{FB7FC752-1B2F-4AE9-959B-C8FED618F250}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295-4F7F-AADC-B53D3E15B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{1AE39C72-9CB7-4CC4-B64E-58756E3AA973}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95-4F7F-AADC-B53D3E15B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{9BA9A782-2D1D-4DBE-A06A-DDEE0114A52F}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95-4F7F-AADC-B53D3E15B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{B7E06E70-917D-4C7A-9BC9-F72973D770AA}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95-4F7F-AADC-B53D3E15B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{FEE120E1-A99D-4281-9E73-4BFCD3F86514}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95-4F7F-AADC-B53D3E15B7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{72DC3DE6-199A-49F0-A1FE-56F2A0890239}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295-4F7F-AADC-B53D3E15B7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{43CC9864-4A3B-4C6A-B95D-4BBC2AD96F94}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295-4F7F-AADC-B53D3E15B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{49755C44-BCF2-4AFC-841C-B2EFF5E836F0}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295-4F7F-AADC-B53D3E15B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{1C22FA52-AB21-4DD4-85B1-1F1BADB691C6}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295-4F7F-AADC-B53D3E15B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50.4</c:v>
                </c:pt>
                <c:pt idx="16">
                  <c:v>51.6</c:v>
                </c:pt>
                <c:pt idx="24">
                  <c:v>52.5</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295-4F7F-AADC-B53D3E15B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{FB912B6A-3040-4FA1-ACBB-ED3C426E3B99}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295-4F7F-AADC-B53D3E15B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{CB40A276-4F39-45EC-A07A-D50394A5106E}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95-4F7F-AADC-B53D3E15B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{3A96D9E8-86E2-422A-8735-D802DC5E1C99}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95-4F7F-AADC-B53D3E15B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{846DAB1C-D245-4F5E-B30E-F7E2D874E87D}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95-4F7F-AADC-B53D3E15B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{8C65EABB-45B2-4849-9E28-EB7722AEAB48}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95-4F7F-AADC-B53D3E15B7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{BC2B256D-0973-402D-8AF0-C91850034A90}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295-4F7F-AADC-B53D3E15B7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{F2F1D552-661E-4783-A682-C25E835EB87E}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295-4F7F-AADC-B53D3E15B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{8ACDDAC0-EEB2-4C6E-BAC9-C8885D5A3BA8}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295-4F7F-AADC-B53D3E15B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{ED192BB4-1437-4FA2-ABC3-1F55522088D4}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295-4F7F-AADC-B53D3E15B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F295-4F7F-AADC-B53D3E15B7DE}"/>
            </c:ext>
          </c:extLst>
        </c:ser>
        <c:dLbls>
          <c:showLegendKey val="0"/>
          <c:showVal val="1"/>
          <c:showCatName val="0"/>
          <c:showSerName val="0"/>
          <c:showPercent val="0"/>
          <c:showBubbleSize val="0"/>
        </c:dLbls>
        <c:axId val="46179840"/>
        <c:axId val="46181760"/>
      </c:scatterChart>
      <c:valAx>
        <c:axId val="46179840"/>
        <c:scaling>
          <c:orientation val="maxMin"/>
          <c:max val="60"/>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{313E9818-F6D4-4882-A24F-139FFA33A102}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756-44A3-B9B8-D741D05BDD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{475136CB-9CDA-4569-9964-6518DFB33D5B}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56-44A3-B9B8-D741D05BDD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{E0FEE453-2913-4726-B694-103369605BA3}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56-44A3-B9B8-D741D05BDD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{74684F9C-C5DA-4D21-A2CD-110FC66226D0}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56-44A3-B9B8-D741D05BDD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{2B1BE20B-41D6-4256-A494-F855F1EDB7ED}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56-44A3-B9B8-D741D05BDD3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{E69414AD-466E-466F-A619-F6F23A31C35F}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756-44A3-B9B8-D741D05BDD3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{1FCA93C4-FAB6-4A28-B282-6CF960890691}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756-44A3-B9B8-D741D05BDD3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{A11F25EA-870D-47D1-AAED-F54124FE3BCE}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756-44A3-B9B8-D741D05BDD3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{D387F6EA-8186-4A57-90BB-6E0C73AEE35E}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756-44A3-B9B8-D741D05BDD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-0.1</c:v>
                </c:pt>
                <c:pt idx="16">
                  <c:v>-1.1000000000000001</c:v>
                </c:pt>
                <c:pt idx="24">
                  <c:v>-1.9</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756-44A3-B9B8-D741D05BDD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{3CE60BD1-DD97-4C3A-8B01-F9CD328E7E03}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756-44A3-B9B8-D741D05BDD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{3CDEFA0D-3A32-462E-BF30-BED38ED06B20}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56-44A3-B9B8-D741D05BDD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{B9DE8E29-12E4-4952-8738-E3BEB246C8FD}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56-44A3-B9B8-D741D05BDD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{DE72B60A-A9C8-475D-B3BC-D951B92FDEC9}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56-44A3-B9B8-D741D05BDD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{0B18D5C5-72E3-4150-B437-29819C437866}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56-44A3-B9B8-D741D05BDD3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{C9456E6A-BDB0-449D-9361-72F20768A929}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756-44A3-B9B8-D741D05BDD3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{0280D601-682C-489E-A4B7-C62AAB569D10}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756-44A3-B9B8-D741D05BDD3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{31C86FC9-F2F6-46A1-9BB9-89A7C710B2F8}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756-44A3-B9B8-D741D05BDD3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{196C2ACB-8042-4716-9199-469C3A65544F}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756-44A3-B9B8-D741D05BDD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B756-44A3-B9B8-D741D05BDD39}"/>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元利償還金等（Ａ）は、元利償還金が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により、総額では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また、算入公債費等（Ｂ）は、都市計画事業の財源として発行された地方債償還額に充当した都市計画税の減少に伴う特定財源の減などにより、総額で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全体として、実質公債費比率の分子は、対前年度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633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満期一括償還地方債の借入がない。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将来負担額（Ａ）は、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年度決算と比較すると、総額で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2,311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百万円減少した。これは一般会計等に係る地方債の現在高で、新規借入額の抑制の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1,274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百万円、公営企業債等繰入見込額で、各公営企業会計の地方債現在高の減により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495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また、充当可能財源等（Ｂ）は、歳入の減などにより、総額では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4,494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差し引きにより、全体として、将来負担比率の分子は、対前年度で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2,183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百万円の減。これは、財政調整基金が対前年度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少した一方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、その他特定目的基金として、公共施設の整備のための公共施設整備基金を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子どてを応援し、子どもの健やかな成長に資するための子ども・子育て応援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後述のとおり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：公共施設整備事業に充当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　　　：文化施設整備事業に充当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：合併を契機としたまちづくり推進事業に充当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子ども・子育て応援基金：子ども・子育て応援事業に充当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：教育振興・人材育成事業に充当　など</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積み立てたことなどによる。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百万円を始め、文化施設整備基金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百万円、まちづくり振興基金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百万円などである。それぞれ設置の目的に沿って積立て及び取崩しを行っており、特に公共施設整備基金については、ファシリティマネジメント事業を今後推進していく中で、長寿命化計画等によりむこう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年間で必要となる一般財源に対し、基金を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百万円充当するといった具体的な数値を示し、事業の実施に伴い計画的に取崩しを予定しており、決算状況の推移を把握しつつ、中期財政計画等で今後の積立額を検討していく。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百万円の減。地方財政法に基づく歳計剰余金などで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百万円積み立てたが、財源の年度間調整として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％を残高目安とし、財源の年度間調整に活用をしており、令和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百万円は、標準財政規模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新型コロナウイルス感染症対応に関するさまざまな事業を行うため、取崩しを行っており、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税収減が見込まれるため、必要に応じ取崩しを行う必要があると考えているが、歳入増及び歳出削減の取組を強化することで、基金の残高を確保できるよう努めていく。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％については、財政再生基準に示される財政再建団体への転落条件となっている実質収支比率マイナス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％を根拠としており、赤字決算を回避し、財政再建団体への転落を防止するために必要な額を積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立てておくべきと考えている。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公債費負担の軽減を図るため、繰上償還が発生した際に充当するが、高利債の減少に呼応して繰上償還自体が少なくなっているため、新たな積立てはせず、案件発生の都度取り崩す。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6BB1956-1F40-4CAC-92E0-8EC430CBE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83B8A8-1D26-4566-A9A0-53482B45CC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6E01B49-03BD-43D4-9BB9-55FDAB22EFD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59ED30F-DA3E-4069-9125-EACEBCD9D87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DA6E51E-ADCF-4E96-B627-5FB2DD39EE4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C0C485D-76CC-4A75-9E43-5A51F30CFEB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146DBDE-3BB6-4BC4-B61E-EF7AC14BAA4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8B27999-40D6-4CD7-8B47-9DCE3F53C60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9CF69E0-C014-4764-8E9F-9CBA73758B0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798264C-EDD8-4509-BA02-A63B57B7195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6701284-9157-4A48-8F02-99EEDA88712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70A51D6-57AF-4BE3-B4FF-3DE22EEAC6C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12CC22B-5D8F-4AB0-A30F-09020265AD1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9A6ED83-BCF2-4A63-9C4A-B70193AAE5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DE85C46-BADE-4ADB-B2D5-E221F55D59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6ED7075-D8B2-416D-8022-31CD4C06611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8342C77-4761-49BB-AD9A-26E95D91A6E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7D95D19-0637-488E-9E8F-5F5DC3519C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56D35B0-7B6E-4D9A-B39C-95FEBA1A63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E0C03EB-CA44-4503-8A4C-E94FD9C0116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0A58ED1-0222-43D5-ABCA-629E1537D72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4DCDDD5-F7CD-4387-8148-BF02F484132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186,783
179,987
161.14
89,649,950
86,530,858
2,896,894
39,985,793
39,975,466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183EBA6-848E-406F-B5A8-44A01B94C30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21E8622-C887-4D06-BBD5-36DD6FCF69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65DECF0-21B7-4005-A908-93A837DBF2D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3AD4CA6-6CF9-4AE6-9CD4-4035BF9F58D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500F947-D420-45C4-9F68-54D661760E8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A872097-835C-4759-8A7D-EFDAF70AAA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BAE3FCB-9B9C-40CA-982F-6A0FEB9D7B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ECD4585-23F8-44E0-8D1E-91914C33E4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CD6AB44-07C1-4481-B901-B0C6AE81157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801FFB0-96FE-4D5D-B6EC-6EA4F91F37F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1E43626-07FE-464A-A94E-CDD7A66A50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3D6EE30-4BD0-4183-A15F-DF8BF67F473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B17209F-356A-458A-832C-0A5A0642E8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07846DF-1E91-46BA-820E-CEC0689319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8223927-D8F0-4267-8A3A-66EC3C83C34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36D0EE9-335E-49AE-ADDB-8E9438A2E5E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56F61E8-70C0-497A-8C43-BA618E3D00D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00ACA94-5FF5-4021-9CAC-396AD765147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70379D0-D068-44AD-A3E2-131949451E6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078E2D0-C811-4B79-A5C5-5D5AA74E31D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1229E52-787D-473D-8697-67A3770D819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B4EC005-C2BA-41FC-916E-816EE049BD7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52812C2-35E1-4425-BD47-D60826E3DF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F18A9C9-7D53-4064-9964-D497A5326B9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E5833D2-4632-45C0-BE2C-1FD2DCC2E48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FD32632-00CC-47AC-A285-E47FBA32F81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A783518-74F4-4EBA-AEAA-752E57E741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8A6334D-6AF4-4F30-9E24-BB317BA0F10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4EF1BA1-9DBA-4148-BFF0-00168248AD2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16B98E3-4819-4B3F-AEA6-8ACB8D68EAB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FB0E759-D990-4C2F-B5D7-3D2B8AB2C1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225C6D5-F64F-4030-91B9-2DD46B6BDB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55B8064-19B0-4842-B6EF-4F52C5A7FF2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7822C6E-DB7A-4586-9361-F034773798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2862FB9-933E-4EB0-A08F-A571D236338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有形固定資産減価償却率は、全国平均及び愛知県平均を下回っている。これは公共施設の改良や更新をすることにより相対的に老朽化を抑制していることが要因といえる。令和２年度においては、小坂井地域交流会館（仮称）整備工事や小中学校トイレ改修工事を実施するなど、施設の改良・更新を行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178F9F8-EF90-4B9C-9E39-F602EC34EB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772CBAA-F115-410B-AAA9-FDA17B2B5F1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D1A2DA1-DC23-4C66-B5B5-EF5CAD96CDD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86D37C90-04A5-407C-8BDA-BBA0AF06607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F26E033-E133-41D9-B2A0-B260372826D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F115538-B5FF-463D-B89E-8491A2302F7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C805D9ED-F4EF-476C-871A-4DD92894BE6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D4AE55DC-B7F4-4815-A297-519363BF194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F07FDBD-1203-455B-AEBF-4C026B5A10D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F09E17FF-7DF2-4755-AEA2-B27094E5D1E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FDCB29E7-0B71-425A-BC37-2BF4414A094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C8E26D4E-9A13-40A6-9112-F258D7CCB8B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20E0BD9-F93F-41FB-B258-04380C0F5F9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1E24319B-8717-4685-845F-51D5E198C60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AEC576BC-DC92-4F55-B3FC-50955C46EE0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BE9E09E1-EE12-413C-BFFA-0AA9D4314AE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5" name="直線コネクタ 74">
          <a:extLst>
            <a:ext uri="{FF2B5EF4-FFF2-40B4-BE49-F238E27FC236}">
              <a16:creationId xmlns:a16="http://schemas.microsoft.com/office/drawing/2014/main" id="{82918DA7-AADF-4CC9-819B-3671F47A5700}"/>
            </a:ext>
          </a:extLst>
        </xdr:cNvPr>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6" name="有形固定資産減価償却率最小値テキスト">
          <a:extLst>
            <a:ext uri="{FF2B5EF4-FFF2-40B4-BE49-F238E27FC236}">
              <a16:creationId xmlns:a16="http://schemas.microsoft.com/office/drawing/2014/main" id="{141F6F3D-D219-4724-8107-69FB4CDA6665}"/>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7" name="直線コネクタ 76">
          <a:extLst>
            <a:ext uri="{FF2B5EF4-FFF2-40B4-BE49-F238E27FC236}">
              <a16:creationId xmlns:a16="http://schemas.microsoft.com/office/drawing/2014/main" id="{8BA9B4B3-C067-404B-9670-FF61E215F4E3}"/>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8" name="有形固定資産減価償却率最大値テキスト">
          <a:extLst>
            <a:ext uri="{FF2B5EF4-FFF2-40B4-BE49-F238E27FC236}">
              <a16:creationId xmlns:a16="http://schemas.microsoft.com/office/drawing/2014/main" id="{98C3D9FC-D021-40BF-B2B5-435333D521E8}"/>
            </a:ext>
          </a:extLst>
        </xdr:cNvPr>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9" name="直線コネクタ 78">
          <a:extLst>
            <a:ext uri="{FF2B5EF4-FFF2-40B4-BE49-F238E27FC236}">
              <a16:creationId xmlns:a16="http://schemas.microsoft.com/office/drawing/2014/main" id="{50D4BC4E-B388-4F22-8CD3-E58AF020EE2B}"/>
            </a:ext>
          </a:extLst>
        </xdr:cNvPr>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80" name="有形固定資産減価償却率平均値テキスト">
          <a:extLst>
            <a:ext uri="{FF2B5EF4-FFF2-40B4-BE49-F238E27FC236}">
              <a16:creationId xmlns:a16="http://schemas.microsoft.com/office/drawing/2014/main" id="{D8653DE9-D998-4264-AD69-44F5DE72F3D3}"/>
            </a:ext>
          </a:extLst>
        </xdr:cNvPr>
        <xdr:cNvSpPr txBox="1"/>
      </xdr:nvSpPr>
      <xdr:spPr>
        <a:xfrm>
          <a:off x="4813300" y="5913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81" name="フローチャート: 判断 80">
          <a:extLst>
            <a:ext uri="{FF2B5EF4-FFF2-40B4-BE49-F238E27FC236}">
              <a16:creationId xmlns:a16="http://schemas.microsoft.com/office/drawing/2014/main" id="{D4F6AD71-F5F2-429F-A572-35A3A5CC35DB}"/>
            </a:ext>
          </a:extLst>
        </xdr:cNvPr>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2" name="フローチャート: 判断 81">
          <a:extLst>
            <a:ext uri="{FF2B5EF4-FFF2-40B4-BE49-F238E27FC236}">
              <a16:creationId xmlns:a16="http://schemas.microsoft.com/office/drawing/2014/main" id="{79DE35B2-B499-4614-B939-D62B3BE55C44}"/>
            </a:ext>
          </a:extLst>
        </xdr:cNvPr>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フローチャート: 判断 82">
          <a:extLst>
            <a:ext uri="{FF2B5EF4-FFF2-40B4-BE49-F238E27FC236}">
              <a16:creationId xmlns:a16="http://schemas.microsoft.com/office/drawing/2014/main" id="{74946C9B-6CB8-4DF3-BC86-039671211EE1}"/>
            </a:ext>
          </a:extLst>
        </xdr:cNvPr>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4" name="フローチャート: 判断 83">
          <a:extLst>
            <a:ext uri="{FF2B5EF4-FFF2-40B4-BE49-F238E27FC236}">
              <a16:creationId xmlns:a16="http://schemas.microsoft.com/office/drawing/2014/main" id="{CBC364E3-26E7-4DB2-86A2-78EE4CDDBDEF}"/>
            </a:ext>
          </a:extLst>
        </xdr:cNvPr>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id="{49CC513D-D4F3-4FC3-BC5B-7012ABBB5984}"/>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670D694-6BFF-4C0E-902D-6FF54BE171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D69B0D8-0DDF-4BE3-9212-184D3D9E6F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EA30C56-D5CF-4F35-93F5-E3153D02471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A3E2F95-395A-404C-AD98-155F079CBF6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B11B468-0F40-412A-B091-4BF3374D66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91" name="楕円 90">
          <a:extLst>
            <a:ext uri="{FF2B5EF4-FFF2-40B4-BE49-F238E27FC236}">
              <a16:creationId xmlns:a16="http://schemas.microsoft.com/office/drawing/2014/main" id="{43DE059D-4CF2-477E-94A6-FFF7C35753E6}"/>
            </a:ext>
          </a:extLst>
        </xdr:cNvPr>
        <xdr:cNvSpPr/>
      </xdr:nvSpPr>
      <xdr:spPr>
        <a:xfrm>
          <a:off x="4711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92" name="有形固定資産減価償却率該当値テキスト">
          <a:extLst>
            <a:ext uri="{FF2B5EF4-FFF2-40B4-BE49-F238E27FC236}">
              <a16:creationId xmlns:a16="http://schemas.microsoft.com/office/drawing/2014/main" id="{26630A4E-6333-416F-81F8-0EF8EEDEFE3A}"/>
            </a:ext>
          </a:extLst>
        </xdr:cNvPr>
        <xdr:cNvSpPr txBox="1"/>
      </xdr:nvSpPr>
      <xdr:spPr>
        <a:xfrm>
          <a:off x="4813300" y="5602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139700</xdr:rowOff>
    </xdr:from>
    <xdr:to>
      <xdr:col>19</xdr:col>
      <xdr:colOff>187325</xdr:colOff>
      <xdr:row>29</xdr:row>
      <xdr:rowOff>69850</xdr:rowOff>
    </xdr:to>
    <xdr:sp macro="" textlink="">
      <xdr:nvSpPr>
        <xdr:cNvPr id="93" name="楕円 92">
          <a:extLst>
            <a:ext uri="{FF2B5EF4-FFF2-40B4-BE49-F238E27FC236}">
              <a16:creationId xmlns:a16="http://schemas.microsoft.com/office/drawing/2014/main" id="{872C709D-CBB6-46F5-8713-D70D0A54B485}"/>
            </a:ext>
          </a:extLst>
        </xdr:cNvPr>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58632</xdr:rowOff>
    </xdr:to>
    <xdr:cxnSp macro="">
      <xdr:nvCxnSpPr>
        <xdr:cNvPr id="94" name="直線コネクタ 93">
          <a:extLst>
            <a:ext uri="{FF2B5EF4-FFF2-40B4-BE49-F238E27FC236}">
              <a16:creationId xmlns:a16="http://schemas.microsoft.com/office/drawing/2014/main" id="{5A89EE7A-6496-4BC1-9079-03443E3F20B6}"/>
            </a:ext>
          </a:extLst>
        </xdr:cNvPr>
        <xdr:cNvCxnSpPr/>
      </xdr:nvCxnSpPr>
      <xdr:spPr>
        <a:xfrm>
          <a:off x="4051300" y="576262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95" name="楕円 94">
          <a:extLst>
            <a:ext uri="{FF2B5EF4-FFF2-40B4-BE49-F238E27FC236}">
              <a16:creationId xmlns:a16="http://schemas.microsoft.com/office/drawing/2014/main" id="{4957D7AB-F214-4373-967C-F319D4E624A2}"/>
            </a:ext>
          </a:extLst>
        </xdr:cNvPr>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19050</xdr:rowOff>
    </xdr:to>
    <xdr:cxnSp macro="">
      <xdr:nvCxnSpPr>
        <xdr:cNvPr id="96" name="直線コネクタ 95">
          <a:extLst>
            <a:ext uri="{FF2B5EF4-FFF2-40B4-BE49-F238E27FC236}">
              <a16:creationId xmlns:a16="http://schemas.microsoft.com/office/drawing/2014/main" id="{BC874C5B-59BD-4BAB-BA6C-2F49A0728359}"/>
            </a:ext>
          </a:extLst>
        </xdr:cNvPr>
        <xdr:cNvCxnSpPr/>
      </xdr:nvCxnSpPr>
      <xdr:spPr>
        <a:xfrm>
          <a:off x="3289300" y="57302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97" name="楕円 96">
          <a:extLst>
            <a:ext uri="{FF2B5EF4-FFF2-40B4-BE49-F238E27FC236}">
              <a16:creationId xmlns:a16="http://schemas.microsoft.com/office/drawing/2014/main" id="{782D3AA7-0836-4D23-95F9-3514B5F4B00A}"/>
            </a:ext>
          </a:extLst>
        </xdr:cNvPr>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158115</xdr:rowOff>
    </xdr:to>
    <xdr:cxnSp macro="">
      <xdr:nvCxnSpPr>
        <xdr:cNvPr id="98" name="直線コネクタ 97">
          <a:extLst>
            <a:ext uri="{FF2B5EF4-FFF2-40B4-BE49-F238E27FC236}">
              <a16:creationId xmlns:a16="http://schemas.microsoft.com/office/drawing/2014/main" id="{32D36F3B-61F4-4A35-A7E9-502A3B7D3536}"/>
            </a:ext>
          </a:extLst>
        </xdr:cNvPr>
        <xdr:cNvCxnSpPr/>
      </xdr:nvCxnSpPr>
      <xdr:spPr>
        <a:xfrm>
          <a:off x="2527300" y="568706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35348</xdr:rowOff>
    </xdr:from>
    <xdr:to>
      <xdr:col>7</xdr:col>
      <xdr:colOff>187325</xdr:colOff>
      <xdr:row>28</xdr:row>
      <xdr:rowOff>136948</xdr:rowOff>
    </xdr:to>
    <xdr:sp macro="" textlink="">
      <xdr:nvSpPr>
        <xdr:cNvPr id="99" name="楕円 98">
          <a:extLst>
            <a:ext uri="{FF2B5EF4-FFF2-40B4-BE49-F238E27FC236}">
              <a16:creationId xmlns:a16="http://schemas.microsoft.com/office/drawing/2014/main" id="{8FACCB70-D5A6-417C-87CD-57EEA83B4586}"/>
            </a:ext>
          </a:extLst>
        </xdr:cNvPr>
        <xdr:cNvSpPr/>
      </xdr:nvSpPr>
      <xdr:spPr>
        <a:xfrm>
          <a:off x="1714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86148</xdr:rowOff>
    </xdr:from>
    <xdr:to>
      <xdr:col>11</xdr:col>
      <xdr:colOff>136525</xdr:colOff>
      <xdr:row>28</xdr:row>
      <xdr:rowOff>114935</xdr:rowOff>
    </xdr:to>
    <xdr:cxnSp macro="">
      <xdr:nvCxnSpPr>
        <xdr:cNvPr id="100" name="直線コネクタ 99">
          <a:extLst>
            <a:ext uri="{FF2B5EF4-FFF2-40B4-BE49-F238E27FC236}">
              <a16:creationId xmlns:a16="http://schemas.microsoft.com/office/drawing/2014/main" id="{E943B8C8-6D02-4CD3-847B-94B933C2C7E5}"/>
            </a:ext>
          </a:extLst>
        </xdr:cNvPr>
        <xdr:cNvCxnSpPr/>
      </xdr:nvCxnSpPr>
      <xdr:spPr>
        <a:xfrm>
          <a:off x="1765300" y="565827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101" name="n_1aveValue有形固定資産減価償却率">
          <a:extLst>
            <a:ext uri="{FF2B5EF4-FFF2-40B4-BE49-F238E27FC236}">
              <a16:creationId xmlns:a16="http://schemas.microsoft.com/office/drawing/2014/main" id="{D216FFD4-B59D-41C5-A0A3-1796E0D022D1}"/>
            </a:ext>
          </a:extLst>
        </xdr:cNvPr>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2" name="n_2aveValue有形固定資産減価償却率">
          <a:extLst>
            <a:ext uri="{FF2B5EF4-FFF2-40B4-BE49-F238E27FC236}">
              <a16:creationId xmlns:a16="http://schemas.microsoft.com/office/drawing/2014/main" id="{DD95B0E2-4051-4633-9FAE-D9213C386206}"/>
            </a:ext>
          </a:extLst>
        </xdr:cNvPr>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103" name="n_3aveValue有形固定資産減価償却率">
          <a:extLst>
            <a:ext uri="{FF2B5EF4-FFF2-40B4-BE49-F238E27FC236}">
              <a16:creationId xmlns:a16="http://schemas.microsoft.com/office/drawing/2014/main" id="{F241F5CD-147D-4B8D-8219-B31939365CC3}"/>
            </a:ext>
          </a:extLst>
        </xdr:cNvPr>
        <xdr:cNvSpPr txBox="1"/>
      </xdr:nvSpPr>
      <xdr:spPr>
        <a:xfrm>
          <a:off x="2324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4" name="n_4aveValue有形固定資産減価償却率">
          <a:extLst>
            <a:ext uri="{FF2B5EF4-FFF2-40B4-BE49-F238E27FC236}">
              <a16:creationId xmlns:a16="http://schemas.microsoft.com/office/drawing/2014/main" id="{E677C0C6-9DBB-432C-B3BA-B05D779BD83A}"/>
            </a:ext>
          </a:extLst>
        </xdr:cNvPr>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86377</xdr:rowOff>
    </xdr:from>
    <xdr:ext cx="405111" cy="259045"/>
    <xdr:sp macro="" textlink="">
      <xdr:nvSpPr>
        <xdr:cNvPr id="105" name="n_1mainValue有形固定資産減価償却率">
          <a:extLst>
            <a:ext uri="{FF2B5EF4-FFF2-40B4-BE49-F238E27FC236}">
              <a16:creationId xmlns:a16="http://schemas.microsoft.com/office/drawing/2014/main" id="{5FF81B9D-0F4F-4F38-87D4-A1E85777C259}"/>
            </a:ext>
          </a:extLst>
        </xdr:cNvPr>
        <xdr:cNvSpPr txBox="1"/>
      </xdr:nvSpPr>
      <xdr:spPr>
        <a:xfrm>
          <a:off x="383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106" name="n_2mainValue有形固定資産減価償却率">
          <a:extLst>
            <a:ext uri="{FF2B5EF4-FFF2-40B4-BE49-F238E27FC236}">
              <a16:creationId xmlns:a16="http://schemas.microsoft.com/office/drawing/2014/main" id="{6348C42D-34A6-4520-A87B-6B95E3329C95}"/>
            </a:ext>
          </a:extLst>
        </xdr:cNvPr>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107" name="n_3mainValue有形固定資産減価償却率">
          <a:extLst>
            <a:ext uri="{FF2B5EF4-FFF2-40B4-BE49-F238E27FC236}">
              <a16:creationId xmlns:a16="http://schemas.microsoft.com/office/drawing/2014/main" id="{B7D7B031-ACE4-4587-B3E2-C7C019B114F2}"/>
            </a:ext>
          </a:extLst>
        </xdr:cNvPr>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153475</xdr:rowOff>
    </xdr:from>
    <xdr:ext cx="405111" cy="259045"/>
    <xdr:sp macro="" textlink="">
      <xdr:nvSpPr>
        <xdr:cNvPr id="108" name="n_4mainValue有形固定資産減価償却率">
          <a:extLst>
            <a:ext uri="{FF2B5EF4-FFF2-40B4-BE49-F238E27FC236}">
              <a16:creationId xmlns:a16="http://schemas.microsoft.com/office/drawing/2014/main" id="{E8BEC52C-AC71-4C24-BD10-08F84D441FE8}"/>
            </a:ext>
          </a:extLst>
        </xdr:cNvPr>
        <xdr:cNvSpPr txBox="1"/>
      </xdr:nvSpPr>
      <xdr:spPr>
        <a:xfrm>
          <a:off x="15627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3D54251F-5CC7-4512-936B-AE3AD7D930B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64E9163-017B-42E4-9DA6-775C0136B4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5FA920E-D881-4A3E-A114-851C1EC6CB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E40BC109-0E50-485C-86DB-F5D2F76D2E7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16E4A58-9A03-4A26-BF6D-35B9229DCE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A5FB938F-9217-42F1-AD89-C87880955F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F2C0CFD-419B-4F18-8E17-F405655AD5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4D1AD0E6-B362-40F3-8813-4E4FF42E5E0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EF4F42A9-EB39-402A-96A0-373FD4F347B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EFA31DFD-1068-46F6-B046-E757E8D2DF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A27C3F21-A6C1-4313-817F-31EFC0898F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B4E71B2-532A-4C41-A3D1-17B520C648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338CDE76-544D-4060-8363-5A652E592D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令和２年度の債務償還比率は、全国平均及び愛知県平均を下回っている。これは、借入額の抑制を進めていることが要因である。今後も市債残高の減少に努めていく。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83A6DF7-C0E1-451C-B686-50A6F309792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3DE5049E-2AF8-41E6-AA18-99DDCF73CE0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2FC16D0A-EDA4-4782-9539-C0A94CA15AB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A26F99D-3312-474E-9052-20D36E459D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88416174-F815-462E-ABF6-2C1AA906EAE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31E9A8B4-3E26-4222-9A5B-4FCE6F28F44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9604748C-E847-4451-A652-1A01A948388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D67F0163-A063-41A5-8388-C991207B38B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D48CD050-9BCD-4D05-BEDA-18FE4B58269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3F1E2FF3-C70B-49B2-9D89-E3EEDDEE353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5F8D851F-44EB-4556-93CF-AB48650FB35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57B7AAC9-44BF-420D-85EE-57718E6A3C5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860E606D-B607-4858-8AD1-78329D415F5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F0713627-5C23-4DBF-8C00-3E75838EEE8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561FF146-0B86-47DB-9CF0-035FA919039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084114F-AC8D-455D-A2C5-AEDC880300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6509F60-6BF5-484D-A98D-BC3F7C4AEF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9" name="直線コネクタ 138">
          <a:extLst>
            <a:ext uri="{FF2B5EF4-FFF2-40B4-BE49-F238E27FC236}">
              <a16:creationId xmlns:a16="http://schemas.microsoft.com/office/drawing/2014/main" id="{40550764-D6BA-418B-9A91-F37D7382F2ED}"/>
            </a:ext>
          </a:extLst>
        </xdr:cNvPr>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40" name="債務償還比率最小値テキスト">
          <a:extLst>
            <a:ext uri="{FF2B5EF4-FFF2-40B4-BE49-F238E27FC236}">
              <a16:creationId xmlns:a16="http://schemas.microsoft.com/office/drawing/2014/main" id="{54D3F8F6-EFD4-4E19-B294-C3875B438C93}"/>
            </a:ext>
          </a:extLst>
        </xdr:cNvPr>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41" name="直線コネクタ 140">
          <a:extLst>
            <a:ext uri="{FF2B5EF4-FFF2-40B4-BE49-F238E27FC236}">
              <a16:creationId xmlns:a16="http://schemas.microsoft.com/office/drawing/2014/main" id="{08CB5ED6-8F01-479D-AE98-C27AAB9A0E0F}"/>
            </a:ext>
          </a:extLst>
        </xdr:cNvPr>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D5ECA4C-283A-4CB0-80DC-4946179CF89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A3E1D86-24D1-4869-A72A-703E53C0AB2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44" name="債務償還比率平均値テキスト">
          <a:extLst>
            <a:ext uri="{FF2B5EF4-FFF2-40B4-BE49-F238E27FC236}">
              <a16:creationId xmlns:a16="http://schemas.microsoft.com/office/drawing/2014/main" id="{90D1B0D6-AC0D-4430-893A-222B8E82E697}"/>
            </a:ext>
          </a:extLst>
        </xdr:cNvPr>
        <xdr:cNvSpPr txBox="1"/>
      </xdr:nvSpPr>
      <xdr:spPr>
        <a:xfrm>
          <a:off x="14846300" y="598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5" name="フローチャート: 判断 144">
          <a:extLst>
            <a:ext uri="{FF2B5EF4-FFF2-40B4-BE49-F238E27FC236}">
              <a16:creationId xmlns:a16="http://schemas.microsoft.com/office/drawing/2014/main" id="{4CA19290-E4B1-471A-AEA5-3A907824D8B3}"/>
            </a:ext>
          </a:extLst>
        </xdr:cNvPr>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46" name="フローチャート: 判断 145">
          <a:extLst>
            <a:ext uri="{FF2B5EF4-FFF2-40B4-BE49-F238E27FC236}">
              <a16:creationId xmlns:a16="http://schemas.microsoft.com/office/drawing/2014/main" id="{621426D7-FBAD-41F8-BE79-68587D4E4FD5}"/>
            </a:ext>
          </a:extLst>
        </xdr:cNvPr>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47" name="フローチャート: 判断 146">
          <a:extLst>
            <a:ext uri="{FF2B5EF4-FFF2-40B4-BE49-F238E27FC236}">
              <a16:creationId xmlns:a16="http://schemas.microsoft.com/office/drawing/2014/main" id="{69EE8312-6B9F-489A-92D6-1D49FFE6C9B9}"/>
            </a:ext>
          </a:extLst>
        </xdr:cNvPr>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8" name="フローチャート: 判断 147">
          <a:extLst>
            <a:ext uri="{FF2B5EF4-FFF2-40B4-BE49-F238E27FC236}">
              <a16:creationId xmlns:a16="http://schemas.microsoft.com/office/drawing/2014/main" id="{D466E266-C68E-489A-9C35-34B04A594D20}"/>
            </a:ext>
          </a:extLst>
        </xdr:cNvPr>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9" name="フローチャート: 判断 148">
          <a:extLst>
            <a:ext uri="{FF2B5EF4-FFF2-40B4-BE49-F238E27FC236}">
              <a16:creationId xmlns:a16="http://schemas.microsoft.com/office/drawing/2014/main" id="{0BA4E3E8-8090-4C2B-98F9-B7C544C08652}"/>
            </a:ext>
          </a:extLst>
        </xdr:cNvPr>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5E7F7A6-4BAA-4164-84D1-B1B216FE12B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528D618-2324-4985-93D7-F966D30CBFD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4A7FA38-92C1-4DF1-995C-36207561000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C62F3FE-0559-4DE5-9DD7-AF5F4CCA35D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8F6F5B5-E71A-48B2-84EA-A47A84F162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162678</xdr:rowOff>
    </xdr:from>
    <xdr:to>
      <xdr:col>76</xdr:col>
      <xdr:colOff>73025</xdr:colOff>
      <xdr:row>29</xdr:row>
      <xdr:rowOff>92828</xdr:rowOff>
    </xdr:to>
    <xdr:sp macro="" textlink="">
      <xdr:nvSpPr>
        <xdr:cNvPr id="155" name="楕円 154">
          <a:extLst>
            <a:ext uri="{FF2B5EF4-FFF2-40B4-BE49-F238E27FC236}">
              <a16:creationId xmlns:a16="http://schemas.microsoft.com/office/drawing/2014/main" id="{CD846DC3-CFAB-4504-BE96-40DFDAE4632F}"/>
            </a:ext>
          </a:extLst>
        </xdr:cNvPr>
        <xdr:cNvSpPr/>
      </xdr:nvSpPr>
      <xdr:spPr>
        <a:xfrm>
          <a:off x="14744700" y="573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14105</xdr:rowOff>
    </xdr:from>
    <xdr:ext cx="469744" cy="259045"/>
    <xdr:sp macro="" textlink="">
      <xdr:nvSpPr>
        <xdr:cNvPr id="156" name="債務償還比率該当値テキスト">
          <a:extLst>
            <a:ext uri="{FF2B5EF4-FFF2-40B4-BE49-F238E27FC236}">
              <a16:creationId xmlns:a16="http://schemas.microsoft.com/office/drawing/2014/main" id="{6DCBBD21-0139-4C5C-84F8-2520ED7996B6}"/>
            </a:ext>
          </a:extLst>
        </xdr:cNvPr>
        <xdr:cNvSpPr txBox="1"/>
      </xdr:nvSpPr>
      <xdr:spPr>
        <a:xfrm>
          <a:off x="14846300" y="55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74621</xdr:rowOff>
    </xdr:from>
    <xdr:to>
      <xdr:col>72</xdr:col>
      <xdr:colOff>123825</xdr:colOff>
      <xdr:row>29</xdr:row>
      <xdr:rowOff>4771</xdr:rowOff>
    </xdr:to>
    <xdr:sp macro="" textlink="">
      <xdr:nvSpPr>
        <xdr:cNvPr id="157" name="楕円 156">
          <a:extLst>
            <a:ext uri="{FF2B5EF4-FFF2-40B4-BE49-F238E27FC236}">
              <a16:creationId xmlns:a16="http://schemas.microsoft.com/office/drawing/2014/main" id="{F58C2F57-80FA-46A5-9E28-ECD4CA00936A}"/>
            </a:ext>
          </a:extLst>
        </xdr:cNvPr>
        <xdr:cNvSpPr/>
      </xdr:nvSpPr>
      <xdr:spPr>
        <a:xfrm>
          <a:off x="14033500" y="564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125421</xdr:rowOff>
    </xdr:from>
    <xdr:to>
      <xdr:col>76</xdr:col>
      <xdr:colOff>22225</xdr:colOff>
      <xdr:row>29</xdr:row>
      <xdr:rowOff>42028</xdr:rowOff>
    </xdr:to>
    <xdr:cxnSp macro="">
      <xdr:nvCxnSpPr>
        <xdr:cNvPr id="158" name="直線コネクタ 157">
          <a:extLst>
            <a:ext uri="{FF2B5EF4-FFF2-40B4-BE49-F238E27FC236}">
              <a16:creationId xmlns:a16="http://schemas.microsoft.com/office/drawing/2014/main" id="{098D881E-B700-4275-9AB2-F8FAF0920DC0}"/>
            </a:ext>
          </a:extLst>
        </xdr:cNvPr>
        <xdr:cNvCxnSpPr/>
      </xdr:nvCxnSpPr>
      <xdr:spPr>
        <a:xfrm>
          <a:off x="14084300" y="5697546"/>
          <a:ext cx="7112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82949</xdr:rowOff>
    </xdr:from>
    <xdr:to>
      <xdr:col>68</xdr:col>
      <xdr:colOff>123825</xdr:colOff>
      <xdr:row>29</xdr:row>
      <xdr:rowOff>13099</xdr:rowOff>
    </xdr:to>
    <xdr:sp macro="" textlink="">
      <xdr:nvSpPr>
        <xdr:cNvPr id="159" name="楕円 158">
          <a:extLst>
            <a:ext uri="{FF2B5EF4-FFF2-40B4-BE49-F238E27FC236}">
              <a16:creationId xmlns:a16="http://schemas.microsoft.com/office/drawing/2014/main" id="{573125FE-29EC-4650-89FD-AD124DA1CC67}"/>
            </a:ext>
          </a:extLst>
        </xdr:cNvPr>
        <xdr:cNvSpPr/>
      </xdr:nvSpPr>
      <xdr:spPr>
        <a:xfrm>
          <a:off x="13271500" y="56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125421</xdr:rowOff>
    </xdr:from>
    <xdr:to>
      <xdr:col>72</xdr:col>
      <xdr:colOff>73025</xdr:colOff>
      <xdr:row>28</xdr:row>
      <xdr:rowOff>133749</xdr:rowOff>
    </xdr:to>
    <xdr:cxnSp macro="">
      <xdr:nvCxnSpPr>
        <xdr:cNvPr id="160" name="直線コネクタ 159">
          <a:extLst>
            <a:ext uri="{FF2B5EF4-FFF2-40B4-BE49-F238E27FC236}">
              <a16:creationId xmlns:a16="http://schemas.microsoft.com/office/drawing/2014/main" id="{A79932EB-6D58-4D18-A0F7-656D05F9CBE0}"/>
            </a:ext>
          </a:extLst>
        </xdr:cNvPr>
        <xdr:cNvCxnSpPr/>
      </xdr:nvCxnSpPr>
      <xdr:spPr>
        <a:xfrm flipV="1">
          <a:off x="13322300" y="5697546"/>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106544</xdr:rowOff>
    </xdr:from>
    <xdr:to>
      <xdr:col>64</xdr:col>
      <xdr:colOff>123825</xdr:colOff>
      <xdr:row>29</xdr:row>
      <xdr:rowOff>36694</xdr:rowOff>
    </xdr:to>
    <xdr:sp macro="" textlink="">
      <xdr:nvSpPr>
        <xdr:cNvPr id="161" name="楕円 160">
          <a:extLst>
            <a:ext uri="{FF2B5EF4-FFF2-40B4-BE49-F238E27FC236}">
              <a16:creationId xmlns:a16="http://schemas.microsoft.com/office/drawing/2014/main" id="{247E54C6-618E-404A-8C0A-762962E741A4}"/>
            </a:ext>
          </a:extLst>
        </xdr:cNvPr>
        <xdr:cNvSpPr/>
      </xdr:nvSpPr>
      <xdr:spPr>
        <a:xfrm>
          <a:off x="12509500" y="56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133749</xdr:rowOff>
    </xdr:from>
    <xdr:to>
      <xdr:col>68</xdr:col>
      <xdr:colOff>73025</xdr:colOff>
      <xdr:row>28</xdr:row>
      <xdr:rowOff>157344</xdr:rowOff>
    </xdr:to>
    <xdr:cxnSp macro="">
      <xdr:nvCxnSpPr>
        <xdr:cNvPr id="162" name="直線コネクタ 161">
          <a:extLst>
            <a:ext uri="{FF2B5EF4-FFF2-40B4-BE49-F238E27FC236}">
              <a16:creationId xmlns:a16="http://schemas.microsoft.com/office/drawing/2014/main" id="{6850C87F-C6DC-44F3-A6AA-E50A29B0D033}"/>
            </a:ext>
          </a:extLst>
        </xdr:cNvPr>
        <xdr:cNvCxnSpPr/>
      </xdr:nvCxnSpPr>
      <xdr:spPr>
        <a:xfrm flipV="1">
          <a:off x="12560300" y="5705874"/>
          <a:ext cx="762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159439</xdr:rowOff>
    </xdr:from>
    <xdr:to>
      <xdr:col>60</xdr:col>
      <xdr:colOff>123825</xdr:colOff>
      <xdr:row>29</xdr:row>
      <xdr:rowOff>89589</xdr:rowOff>
    </xdr:to>
    <xdr:sp macro="" textlink="">
      <xdr:nvSpPr>
        <xdr:cNvPr id="163" name="楕円 162">
          <a:extLst>
            <a:ext uri="{FF2B5EF4-FFF2-40B4-BE49-F238E27FC236}">
              <a16:creationId xmlns:a16="http://schemas.microsoft.com/office/drawing/2014/main" id="{3D4B9874-3624-4845-B434-462522C259B4}"/>
            </a:ext>
          </a:extLst>
        </xdr:cNvPr>
        <xdr:cNvSpPr/>
      </xdr:nvSpPr>
      <xdr:spPr>
        <a:xfrm>
          <a:off x="11747500" y="57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157344</xdr:rowOff>
    </xdr:from>
    <xdr:to>
      <xdr:col>64</xdr:col>
      <xdr:colOff>73025</xdr:colOff>
      <xdr:row>29</xdr:row>
      <xdr:rowOff>38789</xdr:rowOff>
    </xdr:to>
    <xdr:cxnSp macro="">
      <xdr:nvCxnSpPr>
        <xdr:cNvPr id="164" name="直線コネクタ 163">
          <a:extLst>
            <a:ext uri="{FF2B5EF4-FFF2-40B4-BE49-F238E27FC236}">
              <a16:creationId xmlns:a16="http://schemas.microsoft.com/office/drawing/2014/main" id="{1FCBA090-A198-4696-A814-93239A00E05A}"/>
            </a:ext>
          </a:extLst>
        </xdr:cNvPr>
        <xdr:cNvCxnSpPr/>
      </xdr:nvCxnSpPr>
      <xdr:spPr>
        <a:xfrm flipV="1">
          <a:off x="11798300" y="5729469"/>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65" name="n_1aveValue債務償還比率">
          <a:extLst>
            <a:ext uri="{FF2B5EF4-FFF2-40B4-BE49-F238E27FC236}">
              <a16:creationId xmlns:a16="http://schemas.microsoft.com/office/drawing/2014/main" id="{EF3C7249-0927-4BBC-B57B-34E49EA6D511}"/>
            </a:ext>
          </a:extLst>
        </xdr:cNvPr>
        <xdr:cNvSpPr txBox="1"/>
      </xdr:nvSpPr>
      <xdr:spPr>
        <a:xfrm>
          <a:off x="13836727"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30515</xdr:rowOff>
    </xdr:from>
    <xdr:ext cx="469744" cy="259045"/>
    <xdr:sp macro="" textlink="">
      <xdr:nvSpPr>
        <xdr:cNvPr id="166" name="n_2aveValue債務償還比率">
          <a:extLst>
            <a:ext uri="{FF2B5EF4-FFF2-40B4-BE49-F238E27FC236}">
              <a16:creationId xmlns:a16="http://schemas.microsoft.com/office/drawing/2014/main" id="{5620AED7-0FE7-437F-BAD3-9339749A191C}"/>
            </a:ext>
          </a:extLst>
        </xdr:cNvPr>
        <xdr:cNvSpPr txBox="1"/>
      </xdr:nvSpPr>
      <xdr:spPr>
        <a:xfrm>
          <a:off x="130874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67" name="n_3aveValue債務償還比率">
          <a:extLst>
            <a:ext uri="{FF2B5EF4-FFF2-40B4-BE49-F238E27FC236}">
              <a16:creationId xmlns:a16="http://schemas.microsoft.com/office/drawing/2014/main" id="{D7477C4B-7CAF-49C5-AC00-4FD0F3C6AFCC}"/>
            </a:ext>
          </a:extLst>
        </xdr:cNvPr>
        <xdr:cNvSpPr txBox="1"/>
      </xdr:nvSpPr>
      <xdr:spPr>
        <a:xfrm>
          <a:off x="12325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68" name="n_4aveValue債務償還比率">
          <a:extLst>
            <a:ext uri="{FF2B5EF4-FFF2-40B4-BE49-F238E27FC236}">
              <a16:creationId xmlns:a16="http://schemas.microsoft.com/office/drawing/2014/main" id="{6E1453F0-F402-495E-8742-B690B424FA19}"/>
            </a:ext>
          </a:extLst>
        </xdr:cNvPr>
        <xdr:cNvSpPr txBox="1"/>
      </xdr:nvSpPr>
      <xdr:spPr>
        <a:xfrm>
          <a:off x="11563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21298</xdr:rowOff>
    </xdr:from>
    <xdr:ext cx="469744" cy="259045"/>
    <xdr:sp macro="" textlink="">
      <xdr:nvSpPr>
        <xdr:cNvPr id="169" name="n_1mainValue債務償還比率">
          <a:extLst>
            <a:ext uri="{FF2B5EF4-FFF2-40B4-BE49-F238E27FC236}">
              <a16:creationId xmlns:a16="http://schemas.microsoft.com/office/drawing/2014/main" id="{20C0A8AA-A445-4D98-ACAB-9335B4FF6144}"/>
            </a:ext>
          </a:extLst>
        </xdr:cNvPr>
        <xdr:cNvSpPr txBox="1"/>
      </xdr:nvSpPr>
      <xdr:spPr>
        <a:xfrm>
          <a:off x="13836727" y="542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29626</xdr:rowOff>
    </xdr:from>
    <xdr:ext cx="469744" cy="259045"/>
    <xdr:sp macro="" textlink="">
      <xdr:nvSpPr>
        <xdr:cNvPr id="170" name="n_2mainValue債務償還比率">
          <a:extLst>
            <a:ext uri="{FF2B5EF4-FFF2-40B4-BE49-F238E27FC236}">
              <a16:creationId xmlns:a16="http://schemas.microsoft.com/office/drawing/2014/main" id="{D3E6961A-BBD4-45AC-B3A8-BC5637F2883D}"/>
            </a:ext>
          </a:extLst>
        </xdr:cNvPr>
        <xdr:cNvSpPr txBox="1"/>
      </xdr:nvSpPr>
      <xdr:spPr>
        <a:xfrm>
          <a:off x="13087427" y="543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53221</xdr:rowOff>
    </xdr:from>
    <xdr:ext cx="469744" cy="259045"/>
    <xdr:sp macro="" textlink="">
      <xdr:nvSpPr>
        <xdr:cNvPr id="171" name="n_3mainValue債務償還比率">
          <a:extLst>
            <a:ext uri="{FF2B5EF4-FFF2-40B4-BE49-F238E27FC236}">
              <a16:creationId xmlns:a16="http://schemas.microsoft.com/office/drawing/2014/main" id="{AEE0AB67-DE43-477D-8D1C-4230BA1A5F94}"/>
            </a:ext>
          </a:extLst>
        </xdr:cNvPr>
        <xdr:cNvSpPr txBox="1"/>
      </xdr:nvSpPr>
      <xdr:spPr>
        <a:xfrm>
          <a:off x="12325427" y="54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106116</xdr:rowOff>
    </xdr:from>
    <xdr:ext cx="469744" cy="259045"/>
    <xdr:sp macro="" textlink="">
      <xdr:nvSpPr>
        <xdr:cNvPr id="172" name="n_4mainValue債務償還比率">
          <a:extLst>
            <a:ext uri="{FF2B5EF4-FFF2-40B4-BE49-F238E27FC236}">
              <a16:creationId xmlns:a16="http://schemas.microsoft.com/office/drawing/2014/main" id="{CB308623-6F73-4B24-AA79-B6F6E8BC1034}"/>
            </a:ext>
          </a:extLst>
        </xdr:cNvPr>
        <xdr:cNvSpPr txBox="1"/>
      </xdr:nvSpPr>
      <xdr:spPr>
        <a:xfrm>
          <a:off x="11563427" y="55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A7794AC-5E3F-4186-A914-276548885E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6C85065C-585C-4B49-B185-F96FFFA7012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90DD557-7A4A-4441-A174-EFFD03915C2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04FFB15-7AF2-48C2-9C69-E9CEAA43FA9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E10DB8F-A3E2-4E09-BC62-2C1D8EC956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75C82D1-EC17-4684-8555-04BD0D932A1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23770E-951F-46A4-BB2B-BC63C8E46C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B849AF-8B52-4EA3-BAEF-53CF64EFDE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ACF6F2-E642-47EC-BE7E-746AC1E6F0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B2C169-55C5-4483-AC8B-99983929F2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EE5B24-B036-403E-828B-EF4021BC4F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65D607-ABE1-49AA-B939-DD701956F2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B6C466-EB87-4BA5-AA14-31D5B47A1E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8DDD14-B9DA-4751-86A6-30A9756C85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9A4CFB-29BD-48E3-8D55-704B5CE943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D7DCC5-D3A0-4152-B4C4-35E79085D1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186,783
179,987
161.14
89,649,950
86,530,858
2,896,894
39,985,793
39,975,466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4663B9-BDAA-4B3B-91AD-5D587F1AA2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5C23B3-B167-4268-A908-70E233430F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02A89E-6ABC-48B9-9A2A-67E0CD6CFF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6D0522-179B-4CAD-9D1D-BF531D4566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C5C8CD-B76F-44F1-A482-E8B0307624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9D04BBC-C30C-4D32-A4B8-86228682772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D839EB-6AC3-417A-8210-CDCAEE1E75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D870EE-A5EF-48F2-AE28-9B0E114DF3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036D34-66E4-40DB-B2ED-CE8E3577B2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B257F9-DFEE-44B5-B43B-56296DBBC7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76C454-844F-4A43-93D4-3DD8C315D8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F7ADF2-D5F8-44E9-AA4A-568D578B7F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D4450F-0D67-4E34-B38D-E44AE6C8C2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9D5AA3-8421-4708-8266-0641509A25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1B4D3E-048D-43E0-BF7A-700B3ECD6F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9CED3B-324E-4EF8-956E-A173CEE051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990420-1F1B-4910-BBF3-04DBB1E2DE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A2C9A5-2004-4DCF-BAF6-EE87CED591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CDBCFC-BF46-452F-B9F9-F050E462A3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34BE9EB-2FFF-4BD4-B943-9591109741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BAA59E-DDAB-4AAB-BB25-6E2518596EF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9DBB3C-64CA-4DC9-8C4B-260F6FA1E9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A7E964-C35E-47E6-BDB4-03BB1EF384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EDE104-6C2D-4FF2-B416-F7FEC638FB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0DB2E1-E171-4A5D-9321-13F4BAC506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75A668-3B2B-4C3B-80AB-BE7B6D8AB9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49CBF5-BE35-4E62-B964-E8EE009ABA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D29C6F-425A-4667-9E97-6AD5B3E5AA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38DBF0-AA53-4CD3-877D-77A9E7EF48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B2C497-BA9C-42D2-AE4A-65D6F36167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5BBCBA-5099-4CCC-ADA2-ACE5050A20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AD75C9-28BD-4CE9-BCBB-FB6DDE96A1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6670405-F247-4438-8265-F40BFC3D813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70DA9F-B06A-4A22-B930-920F8E32283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26B3246-9A40-418F-9A78-D5C08D04483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669B9E1-EC7F-4D04-8145-7357B67A7E5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0194C3-A607-4FE8-B5C9-DCC4BD1FB0A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3D52A62-54AF-4ADC-9542-51DE1C95C2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087313-A8CF-4FEA-AEFB-458E273E002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E5BF882-E4F2-4293-BDB0-A299D32413F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2DDB4B9-6664-49D3-9876-09A2B4B4271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8AEDB13-90FD-45E8-B950-ED08B581BAF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F7E18A2-E2EA-4B19-A33C-D1275D77A2A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F194197-9947-4DED-A55A-B26A4B64B0D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357B887-F73C-4A5D-A4AF-FD0E6DF614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FB7F9B3-BE75-42FD-AED6-B135424A6E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B0C224E7-C7D2-4CB4-9CE9-24520192CEA3}"/>
            </a:ext>
          </a:extLst>
        </xdr:cNvPr>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A68D9F7F-6765-4FC5-A266-108179A50DBA}"/>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3FCC80E2-70BA-4099-A8D2-771335410718}"/>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a:extLst>
            <a:ext uri="{FF2B5EF4-FFF2-40B4-BE49-F238E27FC236}">
              <a16:creationId xmlns:a16="http://schemas.microsoft.com/office/drawing/2014/main" id="{2D14ADB0-C799-442D-918F-D3A0A302AC18}"/>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a:extLst>
            <a:ext uri="{FF2B5EF4-FFF2-40B4-BE49-F238E27FC236}">
              <a16:creationId xmlns:a16="http://schemas.microsoft.com/office/drawing/2014/main" id="{9BE3FFF0-A6FB-472E-B935-56315BDFED3E}"/>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a:extLst>
            <a:ext uri="{FF2B5EF4-FFF2-40B4-BE49-F238E27FC236}">
              <a16:creationId xmlns:a16="http://schemas.microsoft.com/office/drawing/2014/main" id="{096B52BC-5178-4BEF-99F8-B00E5B3EEAE2}"/>
            </a:ext>
          </a:extLst>
        </xdr:cNvPr>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a:extLst>
            <a:ext uri="{FF2B5EF4-FFF2-40B4-BE49-F238E27FC236}">
              <a16:creationId xmlns:a16="http://schemas.microsoft.com/office/drawing/2014/main" id="{6D9E2306-3A3D-458A-A081-184905FBD8EE}"/>
            </a:ext>
          </a:extLst>
        </xdr:cNvPr>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4CFB36EE-A62D-4CA9-B2EC-24BBE60D83D0}"/>
            </a:ext>
          </a:extLst>
        </xdr:cNvPr>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EAD63DE4-9D26-474B-8F87-97E94B5E5858}"/>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a:extLst>
            <a:ext uri="{FF2B5EF4-FFF2-40B4-BE49-F238E27FC236}">
              <a16:creationId xmlns:a16="http://schemas.microsoft.com/office/drawing/2014/main" id="{219CDFDF-26BA-429E-8B93-E152D0295C52}"/>
            </a:ext>
          </a:extLst>
        </xdr:cNvPr>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a:extLst>
            <a:ext uri="{FF2B5EF4-FFF2-40B4-BE49-F238E27FC236}">
              <a16:creationId xmlns:a16="http://schemas.microsoft.com/office/drawing/2014/main" id="{0A24FF8C-C79F-4326-95A9-D99DCD1DE009}"/>
            </a:ext>
          </a:extLst>
        </xdr:cNvPr>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062CCB-E214-450A-8093-B44EDBF221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282F81-65E8-4DFF-9449-8E6735E3F5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9FE4255-AE6D-4C67-84E1-F4A4313502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0D2C572-7F5C-490E-84CB-6834B967B4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4125CD-B8FE-4579-B602-A96B541CEF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F6BB9351-FE2F-4A5A-A02D-BA310A9D61CA}"/>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a:extLst>
            <a:ext uri="{FF2B5EF4-FFF2-40B4-BE49-F238E27FC236}">
              <a16:creationId xmlns:a16="http://schemas.microsoft.com/office/drawing/2014/main" id="{C85D63F0-8BE6-4A7B-AF4D-06C0274DC79D}"/>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6" name="楕円 75">
          <a:extLst>
            <a:ext uri="{FF2B5EF4-FFF2-40B4-BE49-F238E27FC236}">
              <a16:creationId xmlns:a16="http://schemas.microsoft.com/office/drawing/2014/main" id="{AC98239A-459D-4D12-A2FE-AED5D0465722}"/>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A13D1058-E75C-49EF-ACED-95EC234DBC6F}"/>
            </a:ext>
          </a:extLst>
        </xdr:cNvPr>
        <xdr:cNvCxnSpPr/>
      </xdr:nvCxnSpPr>
      <xdr:spPr>
        <a:xfrm>
          <a:off x="3797300" y="6682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8" name="楕円 77">
          <a:extLst>
            <a:ext uri="{FF2B5EF4-FFF2-40B4-BE49-F238E27FC236}">
              <a16:creationId xmlns:a16="http://schemas.microsoft.com/office/drawing/2014/main" id="{4A0B591F-2265-4F56-9F64-7FAB2FAC0B45}"/>
            </a:ext>
          </a:extLst>
        </xdr:cNvPr>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38</xdr:row>
      <xdr:rowOff>167640</xdr:rowOff>
    </xdr:to>
    <xdr:cxnSp macro="">
      <xdr:nvCxnSpPr>
        <xdr:cNvPr id="79" name="直線コネクタ 78">
          <a:extLst>
            <a:ext uri="{FF2B5EF4-FFF2-40B4-BE49-F238E27FC236}">
              <a16:creationId xmlns:a16="http://schemas.microsoft.com/office/drawing/2014/main" id="{76662FC1-27FB-46F1-9E5E-2C6B3186FAF9}"/>
            </a:ext>
          </a:extLst>
        </xdr:cNvPr>
        <xdr:cNvCxnSpPr/>
      </xdr:nvCxnSpPr>
      <xdr:spPr>
        <a:xfrm>
          <a:off x="2908300" y="6650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a:extLst>
            <a:ext uri="{FF2B5EF4-FFF2-40B4-BE49-F238E27FC236}">
              <a16:creationId xmlns:a16="http://schemas.microsoft.com/office/drawing/2014/main" id="{2C6C9322-64F9-46A8-BEF2-58AACA340AC3}"/>
            </a:ext>
          </a:extLst>
        </xdr:cNvPr>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134983</xdr:rowOff>
    </xdr:to>
    <xdr:cxnSp macro="">
      <xdr:nvCxnSpPr>
        <xdr:cNvPr id="81" name="直線コネクタ 80">
          <a:extLst>
            <a:ext uri="{FF2B5EF4-FFF2-40B4-BE49-F238E27FC236}">
              <a16:creationId xmlns:a16="http://schemas.microsoft.com/office/drawing/2014/main" id="{860B334A-870A-4218-8F9A-5B9000E63006}"/>
            </a:ext>
          </a:extLst>
        </xdr:cNvPr>
        <xdr:cNvCxnSpPr/>
      </xdr:nvCxnSpPr>
      <xdr:spPr>
        <a:xfrm>
          <a:off x="2019300" y="6617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22134</xdr:rowOff>
    </xdr:from>
    <xdr:to>
      <xdr:col>6</xdr:col>
      <xdr:colOff>38100</xdr:colOff>
      <xdr:row>38</xdr:row>
      <xdr:rowOff>123734</xdr:rowOff>
    </xdr:to>
    <xdr:sp macro="" textlink="">
      <xdr:nvSpPr>
        <xdr:cNvPr id="82" name="楕円 81">
          <a:extLst>
            <a:ext uri="{FF2B5EF4-FFF2-40B4-BE49-F238E27FC236}">
              <a16:creationId xmlns:a16="http://schemas.microsoft.com/office/drawing/2014/main" id="{8CF1D48C-EF9B-47F9-916E-62D3D1FE3A54}"/>
            </a:ext>
          </a:extLst>
        </xdr:cNvPr>
        <xdr:cNvSpPr/>
      </xdr:nvSpPr>
      <xdr:spPr>
        <a:xfrm>
          <a:off x="1079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72934</xdr:rowOff>
    </xdr:from>
    <xdr:to>
      <xdr:col>10</xdr:col>
      <xdr:colOff>114300</xdr:colOff>
      <xdr:row>38</xdr:row>
      <xdr:rowOff>102326</xdr:rowOff>
    </xdr:to>
    <xdr:cxnSp macro="">
      <xdr:nvCxnSpPr>
        <xdr:cNvPr id="83" name="直線コネクタ 82">
          <a:extLst>
            <a:ext uri="{FF2B5EF4-FFF2-40B4-BE49-F238E27FC236}">
              <a16:creationId xmlns:a16="http://schemas.microsoft.com/office/drawing/2014/main" id="{22702A0B-A327-4057-A2CE-D4F1F724A2A1}"/>
            </a:ext>
          </a:extLst>
        </xdr:cNvPr>
        <xdr:cNvCxnSpPr/>
      </xdr:nvCxnSpPr>
      <xdr:spPr>
        <a:xfrm>
          <a:off x="1130300" y="65880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a:extLst>
            <a:ext uri="{FF2B5EF4-FFF2-40B4-BE49-F238E27FC236}">
              <a16:creationId xmlns:a16="http://schemas.microsoft.com/office/drawing/2014/main" id="{BF00EF5E-D120-4C7F-B76F-A1837266612E}"/>
            </a:ext>
          </a:extLst>
        </xdr:cNvPr>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E12E46B4-51B3-4BA3-8514-DC3735F55FEC}"/>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a:extLst>
            <a:ext uri="{FF2B5EF4-FFF2-40B4-BE49-F238E27FC236}">
              <a16:creationId xmlns:a16="http://schemas.microsoft.com/office/drawing/2014/main" id="{8B0A7490-B7F9-4408-BE9B-D88B0D9D5BD4}"/>
            </a:ext>
          </a:extLst>
        </xdr:cNvPr>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a:extLst>
            <a:ext uri="{FF2B5EF4-FFF2-40B4-BE49-F238E27FC236}">
              <a16:creationId xmlns:a16="http://schemas.microsoft.com/office/drawing/2014/main" id="{FD96BA57-DE7E-4280-95FA-65ABA6FAD49F}"/>
            </a:ext>
          </a:extLst>
        </xdr:cNvPr>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8" name="n_1mainValue【道路】&#10;有形固定資産減価償却率">
          <a:extLst>
            <a:ext uri="{FF2B5EF4-FFF2-40B4-BE49-F238E27FC236}">
              <a16:creationId xmlns:a16="http://schemas.microsoft.com/office/drawing/2014/main" id="{38653893-5036-4ADA-A7C3-079E6D31A390}"/>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9" name="n_2mainValue【道路】&#10;有形固定資産減価償却率">
          <a:extLst>
            <a:ext uri="{FF2B5EF4-FFF2-40B4-BE49-F238E27FC236}">
              <a16:creationId xmlns:a16="http://schemas.microsoft.com/office/drawing/2014/main" id="{C415B551-0EC2-433D-9FA9-7406386A020A}"/>
            </a:ext>
          </a:extLst>
        </xdr:cNvPr>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90" name="n_3mainValue【道路】&#10;有形固定資産減価償却率">
          <a:extLst>
            <a:ext uri="{FF2B5EF4-FFF2-40B4-BE49-F238E27FC236}">
              <a16:creationId xmlns:a16="http://schemas.microsoft.com/office/drawing/2014/main" id="{4E324BC3-019D-47FD-874E-3129F0BEF034}"/>
            </a:ext>
          </a:extLst>
        </xdr:cNvPr>
        <xdr:cNvSpPr txBox="1"/>
      </xdr:nvSpPr>
      <xdr:spPr>
        <a:xfrm>
          <a:off x="1816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114861</xdr:rowOff>
    </xdr:from>
    <xdr:ext cx="405111" cy="259045"/>
    <xdr:sp macro="" textlink="">
      <xdr:nvSpPr>
        <xdr:cNvPr id="91" name="n_4mainValue【道路】&#10;有形固定資産減価償却率">
          <a:extLst>
            <a:ext uri="{FF2B5EF4-FFF2-40B4-BE49-F238E27FC236}">
              <a16:creationId xmlns:a16="http://schemas.microsoft.com/office/drawing/2014/main" id="{0617FB71-3BC3-4F65-BEAD-49A3D3899512}"/>
            </a:ext>
          </a:extLst>
        </xdr:cNvPr>
        <xdr:cNvSpPr txBox="1"/>
      </xdr:nvSpPr>
      <xdr:spPr>
        <a:xfrm>
          <a:off x="927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440B56A-9754-412F-A444-D2CF31C8B3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492BB21-71E3-4DFB-A3D6-AFFD740F10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0E17EF0-0950-484E-AF4E-3840CE6091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06AD4A9-2A34-4A3C-8C88-1587D3EA36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ED0A52D-DAE3-4018-8618-509BDDC819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3E8CFA6-0DBD-486E-9553-538D97A97B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14B218-BC0E-4666-8327-1805B5861D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83B5B72-A04B-4700-8023-27C5EB1B0B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6700C25-83D7-48F8-8576-980874185D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08CAC5A-758B-4C54-A2EA-6C8007B242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D486C65E-DD3E-47C0-ADF1-15F23D48A05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D40F925C-DCC1-4446-886F-79F10CD3266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1B7CC18B-FBE7-4B74-B5BA-0732997C440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3D9B7739-8031-4703-98B1-9DDCD8A425F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FBA80943-6D80-4C9F-AF1E-697621A8FE4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9678E254-E042-4B37-9243-2F93FA9225F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D0A31F4-C218-4368-884D-0E4385231AA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50C53385-B2A6-4E06-A6E2-DE728D06BDB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C495751A-0D0D-4FCB-A953-7613B8CA9A4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73D147D0-4A81-4B4A-8D05-5DFF8835606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1688D90A-7D12-4916-86B1-46607DFE5F5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AED92356-F697-4535-9F4A-3092E0D504C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a:extLst>
            <a:ext uri="{FF2B5EF4-FFF2-40B4-BE49-F238E27FC236}">
              <a16:creationId xmlns:a16="http://schemas.microsoft.com/office/drawing/2014/main" id="{04915E17-FF6A-4126-8C74-E8054D38914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D4946798-992D-4518-BB72-4C5A1D7F66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A3C8202E-29DC-46C3-8148-45FCE10EC9A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3279054F-BF9C-40A4-8B7F-8294F2B2215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a:extLst>
            <a:ext uri="{FF2B5EF4-FFF2-40B4-BE49-F238E27FC236}">
              <a16:creationId xmlns:a16="http://schemas.microsoft.com/office/drawing/2014/main" id="{7CD5D6A9-21F5-443A-B4FD-7E891E7C0FF5}"/>
            </a:ext>
          </a:extLst>
        </xdr:cNvPr>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a:extLst>
            <a:ext uri="{FF2B5EF4-FFF2-40B4-BE49-F238E27FC236}">
              <a16:creationId xmlns:a16="http://schemas.microsoft.com/office/drawing/2014/main" id="{8EBC5CA7-AEC9-4655-B13E-4BF3D0E163D8}"/>
            </a:ext>
          </a:extLst>
        </xdr:cNvPr>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a:extLst>
            <a:ext uri="{FF2B5EF4-FFF2-40B4-BE49-F238E27FC236}">
              <a16:creationId xmlns:a16="http://schemas.microsoft.com/office/drawing/2014/main" id="{76E822D3-31DC-42CC-8D42-2DDF4CB5D292}"/>
            </a:ext>
          </a:extLst>
        </xdr:cNvPr>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a:extLst>
            <a:ext uri="{FF2B5EF4-FFF2-40B4-BE49-F238E27FC236}">
              <a16:creationId xmlns:a16="http://schemas.microsoft.com/office/drawing/2014/main" id="{EA2E7FB5-D920-4EC6-8B9E-8442B0982270}"/>
            </a:ext>
          </a:extLst>
        </xdr:cNvPr>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a:extLst>
            <a:ext uri="{FF2B5EF4-FFF2-40B4-BE49-F238E27FC236}">
              <a16:creationId xmlns:a16="http://schemas.microsoft.com/office/drawing/2014/main" id="{534026E1-195E-4FAE-A283-FAFA1528F95D}"/>
            </a:ext>
          </a:extLst>
        </xdr:cNvPr>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3" name="【道路】&#10;一人当たり延長平均値テキスト">
          <a:extLst>
            <a:ext uri="{FF2B5EF4-FFF2-40B4-BE49-F238E27FC236}">
              <a16:creationId xmlns:a16="http://schemas.microsoft.com/office/drawing/2014/main" id="{6B8D1BC7-6420-47C0-978D-B35C452DFFCF}"/>
            </a:ext>
          </a:extLst>
        </xdr:cNvPr>
        <xdr:cNvSpPr txBox="1"/>
      </xdr:nvSpPr>
      <xdr:spPr>
        <a:xfrm>
          <a:off x="10515600" y="638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a:extLst>
            <a:ext uri="{FF2B5EF4-FFF2-40B4-BE49-F238E27FC236}">
              <a16:creationId xmlns:a16="http://schemas.microsoft.com/office/drawing/2014/main" id="{891E2EEE-E719-4798-BBF7-AEB558E5895C}"/>
            </a:ext>
          </a:extLst>
        </xdr:cNvPr>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a:extLst>
            <a:ext uri="{FF2B5EF4-FFF2-40B4-BE49-F238E27FC236}">
              <a16:creationId xmlns:a16="http://schemas.microsoft.com/office/drawing/2014/main" id="{FF173639-379B-4829-A1F8-F10C85D91F58}"/>
            </a:ext>
          </a:extLst>
        </xdr:cNvPr>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a:extLst>
            <a:ext uri="{FF2B5EF4-FFF2-40B4-BE49-F238E27FC236}">
              <a16:creationId xmlns:a16="http://schemas.microsoft.com/office/drawing/2014/main" id="{08E8C7D0-C622-4E00-9CAF-85FAF73B8B19}"/>
            </a:ext>
          </a:extLst>
        </xdr:cNvPr>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a:extLst>
            <a:ext uri="{FF2B5EF4-FFF2-40B4-BE49-F238E27FC236}">
              <a16:creationId xmlns:a16="http://schemas.microsoft.com/office/drawing/2014/main" id="{9771F375-4580-40AC-911F-3721A8FF2EB3}"/>
            </a:ext>
          </a:extLst>
        </xdr:cNvPr>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a:extLst>
            <a:ext uri="{FF2B5EF4-FFF2-40B4-BE49-F238E27FC236}">
              <a16:creationId xmlns:a16="http://schemas.microsoft.com/office/drawing/2014/main" id="{3541090E-B6A0-4344-9296-1F4B9DCF0BCA}"/>
            </a:ext>
          </a:extLst>
        </xdr:cNvPr>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0F078C2-9D19-4B5B-93A9-D07A891C17B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16E644-5BD7-474E-9AE8-1431F3CA88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3220586-C059-4EE4-A766-72293E233F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C47E107-B5C1-4C38-A238-C58BC92258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2A51E42A-2C7A-4484-AAE3-4D28D7A14BE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43144</xdr:rowOff>
    </xdr:from>
    <xdr:to>
      <xdr:col>55</xdr:col>
      <xdr:colOff>50800</xdr:colOff>
      <xdr:row>38</xdr:row>
      <xdr:rowOff>144744</xdr:rowOff>
    </xdr:to>
    <xdr:sp macro="" textlink="">
      <xdr:nvSpPr>
        <xdr:cNvPr id="134" name="楕円 133">
          <a:extLst>
            <a:ext uri="{FF2B5EF4-FFF2-40B4-BE49-F238E27FC236}">
              <a16:creationId xmlns:a16="http://schemas.microsoft.com/office/drawing/2014/main" id="{5C4C3F7B-6F15-47F4-B287-443E700ADBBB}"/>
            </a:ext>
          </a:extLst>
        </xdr:cNvPr>
        <xdr:cNvSpPr/>
      </xdr:nvSpPr>
      <xdr:spPr>
        <a:xfrm>
          <a:off x="10426700" y="65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21571</xdr:rowOff>
    </xdr:from>
    <xdr:ext cx="469744" cy="259045"/>
    <xdr:sp macro="" textlink="">
      <xdr:nvSpPr>
        <xdr:cNvPr id="135" name="【道路】&#10;一人当たり延長該当値テキスト">
          <a:extLst>
            <a:ext uri="{FF2B5EF4-FFF2-40B4-BE49-F238E27FC236}">
              <a16:creationId xmlns:a16="http://schemas.microsoft.com/office/drawing/2014/main" id="{1748A7B0-265E-493E-A1DC-93CF5D61A2E3}"/>
            </a:ext>
          </a:extLst>
        </xdr:cNvPr>
        <xdr:cNvSpPr txBox="1"/>
      </xdr:nvSpPr>
      <xdr:spPr>
        <a:xfrm>
          <a:off x="10515600" y="653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43252</xdr:rowOff>
    </xdr:from>
    <xdr:to>
      <xdr:col>50</xdr:col>
      <xdr:colOff>165100</xdr:colOff>
      <xdr:row>38</xdr:row>
      <xdr:rowOff>144852</xdr:rowOff>
    </xdr:to>
    <xdr:sp macro="" textlink="">
      <xdr:nvSpPr>
        <xdr:cNvPr id="136" name="楕円 135">
          <a:extLst>
            <a:ext uri="{FF2B5EF4-FFF2-40B4-BE49-F238E27FC236}">
              <a16:creationId xmlns:a16="http://schemas.microsoft.com/office/drawing/2014/main" id="{714F9C57-545D-4045-BA63-791E900A2276}"/>
            </a:ext>
          </a:extLst>
        </xdr:cNvPr>
        <xdr:cNvSpPr/>
      </xdr:nvSpPr>
      <xdr:spPr>
        <a:xfrm>
          <a:off x="9588500" y="65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93944</xdr:rowOff>
    </xdr:from>
    <xdr:to>
      <xdr:col>55</xdr:col>
      <xdr:colOff>0</xdr:colOff>
      <xdr:row>38</xdr:row>
      <xdr:rowOff>94052</xdr:rowOff>
    </xdr:to>
    <xdr:cxnSp macro="">
      <xdr:nvCxnSpPr>
        <xdr:cNvPr id="137" name="直線コネクタ 136">
          <a:extLst>
            <a:ext uri="{FF2B5EF4-FFF2-40B4-BE49-F238E27FC236}">
              <a16:creationId xmlns:a16="http://schemas.microsoft.com/office/drawing/2014/main" id="{074093F9-4D83-48C7-8A8D-E5E5A6E93B4E}"/>
            </a:ext>
          </a:extLst>
        </xdr:cNvPr>
        <xdr:cNvCxnSpPr/>
      </xdr:nvCxnSpPr>
      <xdr:spPr>
        <a:xfrm flipV="1">
          <a:off x="9639300" y="660904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41293</xdr:rowOff>
    </xdr:from>
    <xdr:to>
      <xdr:col>46</xdr:col>
      <xdr:colOff>38100</xdr:colOff>
      <xdr:row>38</xdr:row>
      <xdr:rowOff>142893</xdr:rowOff>
    </xdr:to>
    <xdr:sp macro="" textlink="">
      <xdr:nvSpPr>
        <xdr:cNvPr id="138" name="楕円 137">
          <a:extLst>
            <a:ext uri="{FF2B5EF4-FFF2-40B4-BE49-F238E27FC236}">
              <a16:creationId xmlns:a16="http://schemas.microsoft.com/office/drawing/2014/main" id="{40525D8A-43AE-463F-A62B-419455A4830F}"/>
            </a:ext>
          </a:extLst>
        </xdr:cNvPr>
        <xdr:cNvSpPr/>
      </xdr:nvSpPr>
      <xdr:spPr>
        <a:xfrm>
          <a:off x="8699500" y="65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92093</xdr:rowOff>
    </xdr:from>
    <xdr:to>
      <xdr:col>50</xdr:col>
      <xdr:colOff>114300</xdr:colOff>
      <xdr:row>38</xdr:row>
      <xdr:rowOff>94052</xdr:rowOff>
    </xdr:to>
    <xdr:cxnSp macro="">
      <xdr:nvCxnSpPr>
        <xdr:cNvPr id="139" name="直線コネクタ 138">
          <a:extLst>
            <a:ext uri="{FF2B5EF4-FFF2-40B4-BE49-F238E27FC236}">
              <a16:creationId xmlns:a16="http://schemas.microsoft.com/office/drawing/2014/main" id="{97503733-2FE6-41BA-B167-B47459890181}"/>
            </a:ext>
          </a:extLst>
        </xdr:cNvPr>
        <xdr:cNvCxnSpPr/>
      </xdr:nvCxnSpPr>
      <xdr:spPr>
        <a:xfrm>
          <a:off x="8750300" y="660719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38898</xdr:rowOff>
    </xdr:from>
    <xdr:to>
      <xdr:col>41</xdr:col>
      <xdr:colOff>101600</xdr:colOff>
      <xdr:row>38</xdr:row>
      <xdr:rowOff>140498</xdr:rowOff>
    </xdr:to>
    <xdr:sp macro="" textlink="">
      <xdr:nvSpPr>
        <xdr:cNvPr id="140" name="楕円 139">
          <a:extLst>
            <a:ext uri="{FF2B5EF4-FFF2-40B4-BE49-F238E27FC236}">
              <a16:creationId xmlns:a16="http://schemas.microsoft.com/office/drawing/2014/main" id="{50907BC9-FD3F-4B7D-9C67-A37354A30C57}"/>
            </a:ext>
          </a:extLst>
        </xdr:cNvPr>
        <xdr:cNvSpPr/>
      </xdr:nvSpPr>
      <xdr:spPr>
        <a:xfrm>
          <a:off x="7810500" y="65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89698</xdr:rowOff>
    </xdr:from>
    <xdr:to>
      <xdr:col>45</xdr:col>
      <xdr:colOff>177800</xdr:colOff>
      <xdr:row>38</xdr:row>
      <xdr:rowOff>92093</xdr:rowOff>
    </xdr:to>
    <xdr:cxnSp macro="">
      <xdr:nvCxnSpPr>
        <xdr:cNvPr id="141" name="直線コネクタ 140">
          <a:extLst>
            <a:ext uri="{FF2B5EF4-FFF2-40B4-BE49-F238E27FC236}">
              <a16:creationId xmlns:a16="http://schemas.microsoft.com/office/drawing/2014/main" id="{BE93DD5B-9B17-4E0A-9CBD-3A8EB3E385A1}"/>
            </a:ext>
          </a:extLst>
        </xdr:cNvPr>
        <xdr:cNvCxnSpPr/>
      </xdr:nvCxnSpPr>
      <xdr:spPr>
        <a:xfrm>
          <a:off x="7861300" y="6604798"/>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21481</xdr:rowOff>
    </xdr:from>
    <xdr:to>
      <xdr:col>36</xdr:col>
      <xdr:colOff>165100</xdr:colOff>
      <xdr:row>38</xdr:row>
      <xdr:rowOff>123081</xdr:rowOff>
    </xdr:to>
    <xdr:sp macro="" textlink="">
      <xdr:nvSpPr>
        <xdr:cNvPr id="142" name="楕円 141">
          <a:extLst>
            <a:ext uri="{FF2B5EF4-FFF2-40B4-BE49-F238E27FC236}">
              <a16:creationId xmlns:a16="http://schemas.microsoft.com/office/drawing/2014/main" id="{8EF9C98E-2E21-4D89-9DB0-7A21DE9512E7}"/>
            </a:ext>
          </a:extLst>
        </xdr:cNvPr>
        <xdr:cNvSpPr/>
      </xdr:nvSpPr>
      <xdr:spPr>
        <a:xfrm>
          <a:off x="6921500" y="65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72281</xdr:rowOff>
    </xdr:from>
    <xdr:to>
      <xdr:col>41</xdr:col>
      <xdr:colOff>50800</xdr:colOff>
      <xdr:row>38</xdr:row>
      <xdr:rowOff>89698</xdr:rowOff>
    </xdr:to>
    <xdr:cxnSp macro="">
      <xdr:nvCxnSpPr>
        <xdr:cNvPr id="143" name="直線コネクタ 142">
          <a:extLst>
            <a:ext uri="{FF2B5EF4-FFF2-40B4-BE49-F238E27FC236}">
              <a16:creationId xmlns:a16="http://schemas.microsoft.com/office/drawing/2014/main" id="{80B36B0F-1C16-4011-B7D6-7DC4F1925BE4}"/>
            </a:ext>
          </a:extLst>
        </xdr:cNvPr>
        <xdr:cNvCxnSpPr/>
      </xdr:nvCxnSpPr>
      <xdr:spPr>
        <a:xfrm>
          <a:off x="6972300" y="6587381"/>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4" name="n_1aveValue【道路】&#10;一人当たり延長">
          <a:extLst>
            <a:ext uri="{FF2B5EF4-FFF2-40B4-BE49-F238E27FC236}">
              <a16:creationId xmlns:a16="http://schemas.microsoft.com/office/drawing/2014/main" id="{8EDD8E4B-7123-4590-9418-15232312AFCC}"/>
            </a:ext>
          </a:extLst>
        </xdr:cNvPr>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5" name="n_2aveValue【道路】&#10;一人当たり延長">
          <a:extLst>
            <a:ext uri="{FF2B5EF4-FFF2-40B4-BE49-F238E27FC236}">
              <a16:creationId xmlns:a16="http://schemas.microsoft.com/office/drawing/2014/main" id="{27A2D0FF-0184-44A3-B321-DD417DF7EC26}"/>
            </a:ext>
          </a:extLst>
        </xdr:cNvPr>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6" name="n_3aveValue【道路】&#10;一人当たり延長">
          <a:extLst>
            <a:ext uri="{FF2B5EF4-FFF2-40B4-BE49-F238E27FC236}">
              <a16:creationId xmlns:a16="http://schemas.microsoft.com/office/drawing/2014/main" id="{80FA31F2-A4F9-4FE2-89C3-C5FFD56EFD69}"/>
            </a:ext>
          </a:extLst>
        </xdr:cNvPr>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a:extLst>
            <a:ext uri="{FF2B5EF4-FFF2-40B4-BE49-F238E27FC236}">
              <a16:creationId xmlns:a16="http://schemas.microsoft.com/office/drawing/2014/main" id="{24AF08DE-45E7-4C01-BC3C-B3538115B9F7}"/>
            </a:ext>
          </a:extLst>
        </xdr:cNvPr>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135979</xdr:rowOff>
    </xdr:from>
    <xdr:ext cx="469744" cy="259045"/>
    <xdr:sp macro="" textlink="">
      <xdr:nvSpPr>
        <xdr:cNvPr id="148" name="n_1mainValue【道路】&#10;一人当たり延長">
          <a:extLst>
            <a:ext uri="{FF2B5EF4-FFF2-40B4-BE49-F238E27FC236}">
              <a16:creationId xmlns:a16="http://schemas.microsoft.com/office/drawing/2014/main" id="{240F2F59-B919-4924-9155-338EA3757DA7}"/>
            </a:ext>
          </a:extLst>
        </xdr:cNvPr>
        <xdr:cNvSpPr txBox="1"/>
      </xdr:nvSpPr>
      <xdr:spPr>
        <a:xfrm>
          <a:off x="9391727" y="665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134020</xdr:rowOff>
    </xdr:from>
    <xdr:ext cx="469744" cy="259045"/>
    <xdr:sp macro="" textlink="">
      <xdr:nvSpPr>
        <xdr:cNvPr id="149" name="n_2mainValue【道路】&#10;一人当たり延長">
          <a:extLst>
            <a:ext uri="{FF2B5EF4-FFF2-40B4-BE49-F238E27FC236}">
              <a16:creationId xmlns:a16="http://schemas.microsoft.com/office/drawing/2014/main" id="{0A24A489-1D43-45D4-8F96-0C64663873A5}"/>
            </a:ext>
          </a:extLst>
        </xdr:cNvPr>
        <xdr:cNvSpPr txBox="1"/>
      </xdr:nvSpPr>
      <xdr:spPr>
        <a:xfrm>
          <a:off x="8515427" y="664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131625</xdr:rowOff>
    </xdr:from>
    <xdr:ext cx="469744" cy="259045"/>
    <xdr:sp macro="" textlink="">
      <xdr:nvSpPr>
        <xdr:cNvPr id="150" name="n_3mainValue【道路】&#10;一人当たり延長">
          <a:extLst>
            <a:ext uri="{FF2B5EF4-FFF2-40B4-BE49-F238E27FC236}">
              <a16:creationId xmlns:a16="http://schemas.microsoft.com/office/drawing/2014/main" id="{701EB502-C63F-48BB-837A-652A55ABB7F1}"/>
            </a:ext>
          </a:extLst>
        </xdr:cNvPr>
        <xdr:cNvSpPr txBox="1"/>
      </xdr:nvSpPr>
      <xdr:spPr>
        <a:xfrm>
          <a:off x="7626427" y="66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114208</xdr:rowOff>
    </xdr:from>
    <xdr:ext cx="469744" cy="259045"/>
    <xdr:sp macro="" textlink="">
      <xdr:nvSpPr>
        <xdr:cNvPr id="151" name="n_4mainValue【道路】&#10;一人当たり延長">
          <a:extLst>
            <a:ext uri="{FF2B5EF4-FFF2-40B4-BE49-F238E27FC236}">
              <a16:creationId xmlns:a16="http://schemas.microsoft.com/office/drawing/2014/main" id="{2D4CD8B0-7E35-4F4A-83DA-B7A3DD91252D}"/>
            </a:ext>
          </a:extLst>
        </xdr:cNvPr>
        <xdr:cNvSpPr txBox="1"/>
      </xdr:nvSpPr>
      <xdr:spPr>
        <a:xfrm>
          <a:off x="6737427" y="66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ADA8B27A-7CD9-4B97-BEB9-9A6EF5BD69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3B1F4DCC-90EF-483E-8719-9739E9EEF4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360C3685-E8B5-4059-A3C8-9A320C7118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B9D26563-6BCD-4E5C-AD8F-BB21808F76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AC0403B2-397F-458A-AF4E-1F85F68718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E2CF077-ED52-48FD-A839-26E7F79E78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2576F5D8-62E3-4930-8551-C603331F71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C07AB4D0-58CE-44DF-B1C9-CEA386AA10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B678DCBD-ED72-451E-AB0A-A1FDCB0B4D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F66C72D9-A6F3-4833-985B-1539911907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B602DA99-BEB1-49FE-B892-7E5BAE66E096}"/>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54D068A5-EF33-4317-8EBD-1C8CB831ED3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1045E6E9-F2C5-40AF-A0A8-F548CEA70BA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1788EAC9-0DD1-4C02-9127-8048B57CEEF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61FDCE7D-46AF-44E9-AB3E-48FED881D9B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D732B91F-E0D2-4AD7-A56B-A173AD525B1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8162DC2-0045-496F-92CE-CFA8B64CE9E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FEA19BCB-756B-47C0-B908-8A79E5BD5A9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BEA6E771-E106-4034-A32F-10CB1BDCA69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6B780E3-216B-4916-B309-7B970D3477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F02C73A3-E70D-4E2A-AFF2-D668CB09C92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CF03898-9802-4B11-AECE-27CF37FBA0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a:extLst>
            <a:ext uri="{FF2B5EF4-FFF2-40B4-BE49-F238E27FC236}">
              <a16:creationId xmlns:a16="http://schemas.microsoft.com/office/drawing/2014/main" id="{63A72E30-30D0-4EA9-ABE8-C4C99A6E6DE4}"/>
            </a:ext>
          </a:extLst>
        </xdr:cNvPr>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A21AB18-0C4B-4835-B123-B71DF5394387}"/>
            </a:ext>
          </a:extLst>
        </xdr:cNvPr>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a:extLst>
            <a:ext uri="{FF2B5EF4-FFF2-40B4-BE49-F238E27FC236}">
              <a16:creationId xmlns:a16="http://schemas.microsoft.com/office/drawing/2014/main" id="{32A27DAF-AA04-4AAF-8406-99D421428AF8}"/>
            </a:ext>
          </a:extLst>
        </xdr:cNvPr>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C2A00D46-672E-4903-9AE1-2EF914B1A71A}"/>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a:extLst>
            <a:ext uri="{FF2B5EF4-FFF2-40B4-BE49-F238E27FC236}">
              <a16:creationId xmlns:a16="http://schemas.microsoft.com/office/drawing/2014/main" id="{82D51D3A-4450-4549-AC47-4A6C3CB5EEE8}"/>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3874940-37DB-4A5F-89B4-0C56BB2B8F30}"/>
            </a:ext>
          </a:extLst>
        </xdr:cNvPr>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a:extLst>
            <a:ext uri="{FF2B5EF4-FFF2-40B4-BE49-F238E27FC236}">
              <a16:creationId xmlns:a16="http://schemas.microsoft.com/office/drawing/2014/main" id="{92D2F902-C1AA-4CEB-B692-52B80BF30BC0}"/>
            </a:ext>
          </a:extLst>
        </xdr:cNvPr>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a:extLst>
            <a:ext uri="{FF2B5EF4-FFF2-40B4-BE49-F238E27FC236}">
              <a16:creationId xmlns:a16="http://schemas.microsoft.com/office/drawing/2014/main" id="{908E5DC9-26E2-47BD-B270-F9D2FA50BAC1}"/>
            </a:ext>
          </a:extLst>
        </xdr:cNvPr>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a:extLst>
            <a:ext uri="{FF2B5EF4-FFF2-40B4-BE49-F238E27FC236}">
              <a16:creationId xmlns:a16="http://schemas.microsoft.com/office/drawing/2014/main" id="{3DA74949-3075-4EED-8BDD-EB90CB237C1F}"/>
            </a:ext>
          </a:extLst>
        </xdr:cNvPr>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a:extLst>
            <a:ext uri="{FF2B5EF4-FFF2-40B4-BE49-F238E27FC236}">
              <a16:creationId xmlns:a16="http://schemas.microsoft.com/office/drawing/2014/main" id="{B06BA8D8-3913-4106-BAE1-B73772B0D3E9}"/>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a:extLst>
            <a:ext uri="{FF2B5EF4-FFF2-40B4-BE49-F238E27FC236}">
              <a16:creationId xmlns:a16="http://schemas.microsoft.com/office/drawing/2014/main" id="{F9AB7C1C-B8C8-4D85-B0D6-83CA947603C7}"/>
            </a:ext>
          </a:extLst>
        </xdr:cNvPr>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5810B4-4DC1-49E3-98F5-9E461157BE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D32392-4E35-4AB8-B5FC-6498823ECAE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2B8AFE7-F4D1-4F60-BA17-40C7805C3D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37F65CC-65B2-4B6E-AF47-F12CBF97F4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EA4293A-FD9A-4096-A966-BA056275E6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xdr:rowOff>
    </xdr:from>
    <xdr:to>
      <xdr:col>24</xdr:col>
      <xdr:colOff>114300</xdr:colOff>
      <xdr:row>59</xdr:row>
      <xdr:rowOff>117094</xdr:rowOff>
    </xdr:to>
    <xdr:sp macro="" textlink="">
      <xdr:nvSpPr>
        <xdr:cNvPr id="190" name="楕円 189">
          <a:extLst>
            <a:ext uri="{FF2B5EF4-FFF2-40B4-BE49-F238E27FC236}">
              <a16:creationId xmlns:a16="http://schemas.microsoft.com/office/drawing/2014/main" id="{35EFACED-B0B4-4DD3-A5D4-B2EB5B4A3984}"/>
            </a:ext>
          </a:extLst>
        </xdr:cNvPr>
        <xdr:cNvSpPr/>
      </xdr:nvSpPr>
      <xdr:spPr>
        <a:xfrm>
          <a:off x="4584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38371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459EAFC-3EC3-4303-8F28-68DF255E584A}"/>
            </a:ext>
          </a:extLst>
        </xdr:cNvPr>
        <xdr:cNvSpPr txBox="1"/>
      </xdr:nvSpPr>
      <xdr:spPr>
        <a:xfrm>
          <a:off x="4673600"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113792</xdr:rowOff>
    </xdr:from>
    <xdr:to>
      <xdr:col>20</xdr:col>
      <xdr:colOff>38100</xdr:colOff>
      <xdr:row>59</xdr:row>
      <xdr:rowOff>43942</xdr:rowOff>
    </xdr:to>
    <xdr:sp macro="" textlink="">
      <xdr:nvSpPr>
        <xdr:cNvPr id="192" name="楕円 191">
          <a:extLst>
            <a:ext uri="{FF2B5EF4-FFF2-40B4-BE49-F238E27FC236}">
              <a16:creationId xmlns:a16="http://schemas.microsoft.com/office/drawing/2014/main" id="{A1FDDF4C-7704-481D-A5A8-79B04D549AC1}"/>
            </a:ext>
          </a:extLst>
        </xdr:cNvPr>
        <xdr:cNvSpPr/>
      </xdr:nvSpPr>
      <xdr:spPr>
        <a:xfrm>
          <a:off x="3746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164592</xdr:rowOff>
    </xdr:from>
    <xdr:to>
      <xdr:col>24</xdr:col>
      <xdr:colOff>63500</xdr:colOff>
      <xdr:row>59</xdr:row>
      <xdr:rowOff>66294</xdr:rowOff>
    </xdr:to>
    <xdr:cxnSp macro="">
      <xdr:nvCxnSpPr>
        <xdr:cNvPr id="193" name="直線コネクタ 192">
          <a:extLst>
            <a:ext uri="{FF2B5EF4-FFF2-40B4-BE49-F238E27FC236}">
              <a16:creationId xmlns:a16="http://schemas.microsoft.com/office/drawing/2014/main" id="{6D2D4D36-7B56-4253-A11B-7D11E47B1F37}"/>
            </a:ext>
          </a:extLst>
        </xdr:cNvPr>
        <xdr:cNvCxnSpPr/>
      </xdr:nvCxnSpPr>
      <xdr:spPr>
        <a:xfrm>
          <a:off x="3797300" y="101086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94" name="楕円 193">
          <a:extLst>
            <a:ext uri="{FF2B5EF4-FFF2-40B4-BE49-F238E27FC236}">
              <a16:creationId xmlns:a16="http://schemas.microsoft.com/office/drawing/2014/main" id="{967EC1E7-58E2-43F2-9C5A-3770940D7226}"/>
            </a:ext>
          </a:extLst>
        </xdr:cNvPr>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164592</xdr:rowOff>
    </xdr:to>
    <xdr:cxnSp macro="">
      <xdr:nvCxnSpPr>
        <xdr:cNvPr id="195" name="直線コネクタ 194">
          <a:extLst>
            <a:ext uri="{FF2B5EF4-FFF2-40B4-BE49-F238E27FC236}">
              <a16:creationId xmlns:a16="http://schemas.microsoft.com/office/drawing/2014/main" id="{85C557E5-233B-4892-AD8D-E9A8E96C26A7}"/>
            </a:ext>
          </a:extLst>
        </xdr:cNvPr>
        <xdr:cNvCxnSpPr/>
      </xdr:nvCxnSpPr>
      <xdr:spPr>
        <a:xfrm>
          <a:off x="2908300" y="100355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129794</xdr:rowOff>
    </xdr:from>
    <xdr:to>
      <xdr:col>10</xdr:col>
      <xdr:colOff>165100</xdr:colOff>
      <xdr:row>58</xdr:row>
      <xdr:rowOff>59944</xdr:rowOff>
    </xdr:to>
    <xdr:sp macro="" textlink="">
      <xdr:nvSpPr>
        <xdr:cNvPr id="196" name="楕円 195">
          <a:extLst>
            <a:ext uri="{FF2B5EF4-FFF2-40B4-BE49-F238E27FC236}">
              <a16:creationId xmlns:a16="http://schemas.microsoft.com/office/drawing/2014/main" id="{E49F350A-AAB3-4945-AC6E-021D46032F31}"/>
            </a:ext>
          </a:extLst>
        </xdr:cNvPr>
        <xdr:cNvSpPr/>
      </xdr:nvSpPr>
      <xdr:spPr>
        <a:xfrm>
          <a:off x="1968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xdr:rowOff>
    </xdr:from>
    <xdr:to>
      <xdr:col>15</xdr:col>
      <xdr:colOff>50800</xdr:colOff>
      <xdr:row>58</xdr:row>
      <xdr:rowOff>91440</xdr:rowOff>
    </xdr:to>
    <xdr:cxnSp macro="">
      <xdr:nvCxnSpPr>
        <xdr:cNvPr id="197" name="直線コネクタ 196">
          <a:extLst>
            <a:ext uri="{FF2B5EF4-FFF2-40B4-BE49-F238E27FC236}">
              <a16:creationId xmlns:a16="http://schemas.microsoft.com/office/drawing/2014/main" id="{C737E2D3-4601-417A-936C-79C82549D11F}"/>
            </a:ext>
          </a:extLst>
        </xdr:cNvPr>
        <xdr:cNvCxnSpPr/>
      </xdr:nvCxnSpPr>
      <xdr:spPr>
        <a:xfrm>
          <a:off x="2019300" y="9953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61214</xdr:rowOff>
    </xdr:from>
    <xdr:to>
      <xdr:col>6</xdr:col>
      <xdr:colOff>38100</xdr:colOff>
      <xdr:row>57</xdr:row>
      <xdr:rowOff>162814</xdr:rowOff>
    </xdr:to>
    <xdr:sp macro="" textlink="">
      <xdr:nvSpPr>
        <xdr:cNvPr id="198" name="楕円 197">
          <a:extLst>
            <a:ext uri="{FF2B5EF4-FFF2-40B4-BE49-F238E27FC236}">
              <a16:creationId xmlns:a16="http://schemas.microsoft.com/office/drawing/2014/main" id="{B405E6EF-9EC8-4330-BDBB-F50E8865CF16}"/>
            </a:ext>
          </a:extLst>
        </xdr:cNvPr>
        <xdr:cNvSpPr/>
      </xdr:nvSpPr>
      <xdr:spPr>
        <a:xfrm>
          <a:off x="1079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112014</xdr:rowOff>
    </xdr:from>
    <xdr:to>
      <xdr:col>10</xdr:col>
      <xdr:colOff>114300</xdr:colOff>
      <xdr:row>58</xdr:row>
      <xdr:rowOff>9144</xdr:rowOff>
    </xdr:to>
    <xdr:cxnSp macro="">
      <xdr:nvCxnSpPr>
        <xdr:cNvPr id="199" name="直線コネクタ 198">
          <a:extLst>
            <a:ext uri="{FF2B5EF4-FFF2-40B4-BE49-F238E27FC236}">
              <a16:creationId xmlns:a16="http://schemas.microsoft.com/office/drawing/2014/main" id="{2E78D472-2F85-450B-A017-46D2ACD90403}"/>
            </a:ext>
          </a:extLst>
        </xdr:cNvPr>
        <xdr:cNvCxnSpPr/>
      </xdr:nvCxnSpPr>
      <xdr:spPr>
        <a:xfrm>
          <a:off x="1130300" y="98846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14B54A2-733D-4B3F-87B6-AECD70EACFF2}"/>
            </a:ext>
          </a:extLst>
        </xdr:cNvPr>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910A47A-1488-4795-9278-508A25DE4635}"/>
            </a:ext>
          </a:extLst>
        </xdr:cNvPr>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60322BE-3831-489C-9CAE-163F1326F5DC}"/>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10E0F0D-159D-408C-A9B8-D3424E45297F}"/>
            </a:ext>
          </a:extLst>
        </xdr:cNvPr>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60469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09C1EF2-B01C-4BE0-B8E6-2A7C6A175225}"/>
            </a:ext>
          </a:extLst>
        </xdr:cNvPr>
        <xdr:cNvSpPr txBox="1"/>
      </xdr:nvSpPr>
      <xdr:spPr>
        <a:xfrm>
          <a:off x="3582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AFCD60E-55A8-449D-813C-EB445D85D4E2}"/>
            </a:ext>
          </a:extLst>
        </xdr:cNvPr>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76471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28D4BA4-2E00-4B92-8E6B-1689C4D62E38}"/>
            </a:ext>
          </a:extLst>
        </xdr:cNvPr>
        <xdr:cNvSpPr txBox="1"/>
      </xdr:nvSpPr>
      <xdr:spPr>
        <a:xfrm>
          <a:off x="1816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7891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96FA409-C569-4950-9540-1151B7D35722}"/>
            </a:ext>
          </a:extLst>
        </xdr:cNvPr>
        <xdr:cNvSpPr txBox="1"/>
      </xdr:nvSpPr>
      <xdr:spPr>
        <a:xfrm>
          <a:off x="927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6B95EDD-D6FE-455D-A636-6273E2DD73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D1BC1CF-63C3-4707-8741-1E7384A9BDC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267ADD4-A68D-48D7-8794-1CBF06083F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16A9F15-2AF2-4225-A2D4-7ED08EC60C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93E9115-1284-43AF-B326-FAAB0D0798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AE31098-C1FC-4A12-9147-F4FB36F7C5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BF967D7-DFA8-447C-901B-3953B3CB17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1A1BB9A-5F96-4618-AEA9-6D514F2C82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BE76D55-8262-4866-BBF2-2BD9DF745C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9FE0489-FA7A-458B-BA48-9E7B8BB1C6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A77DAA0D-48B5-4292-BB6C-593C3C616A7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D0CE7A5B-0F86-4911-ACDA-0627634B85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E808884-A457-42F6-BCC7-443C9D87C54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C73349B5-058F-412A-A7CD-3684E580684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5DB8D400-85A1-4A0B-AA02-A6DFF006F48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F0AB1A32-9E01-425E-A7F2-981996EC2B4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CE98F264-519E-4101-A0C5-B92BF094B8A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71EF2682-FB27-4A98-B90A-B509256033F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34E2894A-DEBB-4E00-A548-2472BCF910B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6DD8ADCB-75AE-4AD3-98C7-01FE952ACF8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2B204ED2-5488-4463-A4B6-BCD53CD2AE2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16E4623-090D-4415-8F92-B7339CCFA74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4EBCE04-0ED0-47A2-B024-D5F5342DD5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BE1EA5F8-B7B6-41CB-8E6D-AC4A5123937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A06D41D9-443F-4ABB-99F0-A118066FA4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a:extLst>
            <a:ext uri="{FF2B5EF4-FFF2-40B4-BE49-F238E27FC236}">
              <a16:creationId xmlns:a16="http://schemas.microsoft.com/office/drawing/2014/main" id="{FE5A8663-2A94-483F-AD8D-5AA2615A6AAC}"/>
            </a:ext>
          </a:extLst>
        </xdr:cNvPr>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9F88BE3E-F7A7-4FCF-B231-E230B4C84C67}"/>
            </a:ext>
          </a:extLst>
        </xdr:cNvPr>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a:extLst>
            <a:ext uri="{FF2B5EF4-FFF2-40B4-BE49-F238E27FC236}">
              <a16:creationId xmlns:a16="http://schemas.microsoft.com/office/drawing/2014/main" id="{E4E277F7-A0FD-45B3-874B-174A150004B1}"/>
            </a:ext>
          </a:extLst>
        </xdr:cNvPr>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6EA13DD6-69B6-48AE-A00D-C8CA4501C5D2}"/>
            </a:ext>
          </a:extLst>
        </xdr:cNvPr>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a:extLst>
            <a:ext uri="{FF2B5EF4-FFF2-40B4-BE49-F238E27FC236}">
              <a16:creationId xmlns:a16="http://schemas.microsoft.com/office/drawing/2014/main" id="{67458E37-EE65-4C4E-9BE5-FE7066FDCF6E}"/>
            </a:ext>
          </a:extLst>
        </xdr:cNvPr>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2387AC85-8221-49C7-882D-66DF5196D91D}"/>
            </a:ext>
          </a:extLst>
        </xdr:cNvPr>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a:extLst>
            <a:ext uri="{FF2B5EF4-FFF2-40B4-BE49-F238E27FC236}">
              <a16:creationId xmlns:a16="http://schemas.microsoft.com/office/drawing/2014/main" id="{91DB59A5-FA2D-4216-89C5-BB69CB31AA5C}"/>
            </a:ext>
          </a:extLst>
        </xdr:cNvPr>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a:extLst>
            <a:ext uri="{FF2B5EF4-FFF2-40B4-BE49-F238E27FC236}">
              <a16:creationId xmlns:a16="http://schemas.microsoft.com/office/drawing/2014/main" id="{E0C7D1A0-DC71-4114-B8F8-9D657189BE8B}"/>
            </a:ext>
          </a:extLst>
        </xdr:cNvPr>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a:extLst>
            <a:ext uri="{FF2B5EF4-FFF2-40B4-BE49-F238E27FC236}">
              <a16:creationId xmlns:a16="http://schemas.microsoft.com/office/drawing/2014/main" id="{43FA8A9D-DCE2-4E45-AE9A-452420C300B2}"/>
            </a:ext>
          </a:extLst>
        </xdr:cNvPr>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a:extLst>
            <a:ext uri="{FF2B5EF4-FFF2-40B4-BE49-F238E27FC236}">
              <a16:creationId xmlns:a16="http://schemas.microsoft.com/office/drawing/2014/main" id="{EC229039-FB73-4999-A494-70589D61361F}"/>
            </a:ext>
          </a:extLst>
        </xdr:cNvPr>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a:extLst>
            <a:ext uri="{FF2B5EF4-FFF2-40B4-BE49-F238E27FC236}">
              <a16:creationId xmlns:a16="http://schemas.microsoft.com/office/drawing/2014/main" id="{A7D16CD8-E217-462C-B625-18072E179343}"/>
            </a:ext>
          </a:extLst>
        </xdr:cNvPr>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6F13B4-57CA-42AA-BD04-AB83D8512C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E55F194-15D1-4BBD-A621-BB7FA7B56F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623A4A4-2727-4981-BA31-0E378DB938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59F7B74-353E-487B-81A0-6D9457CEF2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85B57F2-FF1A-4C84-9F1D-C9656359CD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89307</xdr:rowOff>
    </xdr:from>
    <xdr:to>
      <xdr:col>55</xdr:col>
      <xdr:colOff>50800</xdr:colOff>
      <xdr:row>64</xdr:row>
      <xdr:rowOff>19457</xdr:rowOff>
    </xdr:to>
    <xdr:sp macro="" textlink="">
      <xdr:nvSpPr>
        <xdr:cNvPr id="249" name="楕円 248">
          <a:extLst>
            <a:ext uri="{FF2B5EF4-FFF2-40B4-BE49-F238E27FC236}">
              <a16:creationId xmlns:a16="http://schemas.microsoft.com/office/drawing/2014/main" id="{95904ED4-3809-47BF-8FC4-C2762FEC8D26}"/>
            </a:ext>
          </a:extLst>
        </xdr:cNvPr>
        <xdr:cNvSpPr/>
      </xdr:nvSpPr>
      <xdr:spPr>
        <a:xfrm>
          <a:off x="10426700" y="108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4234</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2141F89B-6206-4C38-8F15-4D3EC564F959}"/>
            </a:ext>
          </a:extLst>
        </xdr:cNvPr>
        <xdr:cNvSpPr txBox="1"/>
      </xdr:nvSpPr>
      <xdr:spPr>
        <a:xfrm>
          <a:off x="10515600" y="1080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89553</xdr:rowOff>
    </xdr:from>
    <xdr:to>
      <xdr:col>50</xdr:col>
      <xdr:colOff>165100</xdr:colOff>
      <xdr:row>64</xdr:row>
      <xdr:rowOff>19703</xdr:rowOff>
    </xdr:to>
    <xdr:sp macro="" textlink="">
      <xdr:nvSpPr>
        <xdr:cNvPr id="251" name="楕円 250">
          <a:extLst>
            <a:ext uri="{FF2B5EF4-FFF2-40B4-BE49-F238E27FC236}">
              <a16:creationId xmlns:a16="http://schemas.microsoft.com/office/drawing/2014/main" id="{EF0FCFCA-A35F-44C5-86DE-CDD655C5FBC4}"/>
            </a:ext>
          </a:extLst>
        </xdr:cNvPr>
        <xdr:cNvSpPr/>
      </xdr:nvSpPr>
      <xdr:spPr>
        <a:xfrm>
          <a:off x="9588500" y="108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140107</xdr:rowOff>
    </xdr:from>
    <xdr:to>
      <xdr:col>55</xdr:col>
      <xdr:colOff>0</xdr:colOff>
      <xdr:row>63</xdr:row>
      <xdr:rowOff>140353</xdr:rowOff>
    </xdr:to>
    <xdr:cxnSp macro="">
      <xdr:nvCxnSpPr>
        <xdr:cNvPr id="252" name="直線コネクタ 251">
          <a:extLst>
            <a:ext uri="{FF2B5EF4-FFF2-40B4-BE49-F238E27FC236}">
              <a16:creationId xmlns:a16="http://schemas.microsoft.com/office/drawing/2014/main" id="{0BB5DA13-4D84-43A0-AC4A-4D0637192C41}"/>
            </a:ext>
          </a:extLst>
        </xdr:cNvPr>
        <xdr:cNvCxnSpPr/>
      </xdr:nvCxnSpPr>
      <xdr:spPr>
        <a:xfrm flipV="1">
          <a:off x="9639300" y="10941457"/>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89161</xdr:rowOff>
    </xdr:from>
    <xdr:to>
      <xdr:col>46</xdr:col>
      <xdr:colOff>38100</xdr:colOff>
      <xdr:row>64</xdr:row>
      <xdr:rowOff>19311</xdr:rowOff>
    </xdr:to>
    <xdr:sp macro="" textlink="">
      <xdr:nvSpPr>
        <xdr:cNvPr id="253" name="楕円 252">
          <a:extLst>
            <a:ext uri="{FF2B5EF4-FFF2-40B4-BE49-F238E27FC236}">
              <a16:creationId xmlns:a16="http://schemas.microsoft.com/office/drawing/2014/main" id="{1BC17CFD-D45E-4089-B5CD-65FA29731503}"/>
            </a:ext>
          </a:extLst>
        </xdr:cNvPr>
        <xdr:cNvSpPr/>
      </xdr:nvSpPr>
      <xdr:spPr>
        <a:xfrm>
          <a:off x="8699500" y="108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139961</xdr:rowOff>
    </xdr:from>
    <xdr:to>
      <xdr:col>50</xdr:col>
      <xdr:colOff>114300</xdr:colOff>
      <xdr:row>63</xdr:row>
      <xdr:rowOff>140353</xdr:rowOff>
    </xdr:to>
    <xdr:cxnSp macro="">
      <xdr:nvCxnSpPr>
        <xdr:cNvPr id="254" name="直線コネクタ 253">
          <a:extLst>
            <a:ext uri="{FF2B5EF4-FFF2-40B4-BE49-F238E27FC236}">
              <a16:creationId xmlns:a16="http://schemas.microsoft.com/office/drawing/2014/main" id="{07185FBD-6A70-47C9-8EA9-2F815A600345}"/>
            </a:ext>
          </a:extLst>
        </xdr:cNvPr>
        <xdr:cNvCxnSpPr/>
      </xdr:nvCxnSpPr>
      <xdr:spPr>
        <a:xfrm>
          <a:off x="8750300" y="1094131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88416</xdr:rowOff>
    </xdr:from>
    <xdr:to>
      <xdr:col>41</xdr:col>
      <xdr:colOff>101600</xdr:colOff>
      <xdr:row>64</xdr:row>
      <xdr:rowOff>18566</xdr:rowOff>
    </xdr:to>
    <xdr:sp macro="" textlink="">
      <xdr:nvSpPr>
        <xdr:cNvPr id="255" name="楕円 254">
          <a:extLst>
            <a:ext uri="{FF2B5EF4-FFF2-40B4-BE49-F238E27FC236}">
              <a16:creationId xmlns:a16="http://schemas.microsoft.com/office/drawing/2014/main" id="{4B1D0C89-4D55-4056-9130-3D874566B789}"/>
            </a:ext>
          </a:extLst>
        </xdr:cNvPr>
        <xdr:cNvSpPr/>
      </xdr:nvSpPr>
      <xdr:spPr>
        <a:xfrm>
          <a:off x="7810500" y="108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139216</xdr:rowOff>
    </xdr:from>
    <xdr:to>
      <xdr:col>45</xdr:col>
      <xdr:colOff>177800</xdr:colOff>
      <xdr:row>63</xdr:row>
      <xdr:rowOff>139961</xdr:rowOff>
    </xdr:to>
    <xdr:cxnSp macro="">
      <xdr:nvCxnSpPr>
        <xdr:cNvPr id="256" name="直線コネクタ 255">
          <a:extLst>
            <a:ext uri="{FF2B5EF4-FFF2-40B4-BE49-F238E27FC236}">
              <a16:creationId xmlns:a16="http://schemas.microsoft.com/office/drawing/2014/main" id="{4554619A-9930-4151-B182-F73EB2B9541C}"/>
            </a:ext>
          </a:extLst>
        </xdr:cNvPr>
        <xdr:cNvCxnSpPr/>
      </xdr:nvCxnSpPr>
      <xdr:spPr>
        <a:xfrm>
          <a:off x="7861300" y="10940566"/>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88626</xdr:rowOff>
    </xdr:from>
    <xdr:to>
      <xdr:col>36</xdr:col>
      <xdr:colOff>165100</xdr:colOff>
      <xdr:row>64</xdr:row>
      <xdr:rowOff>18776</xdr:rowOff>
    </xdr:to>
    <xdr:sp macro="" textlink="">
      <xdr:nvSpPr>
        <xdr:cNvPr id="257" name="楕円 256">
          <a:extLst>
            <a:ext uri="{FF2B5EF4-FFF2-40B4-BE49-F238E27FC236}">
              <a16:creationId xmlns:a16="http://schemas.microsoft.com/office/drawing/2014/main" id="{DBC4EEBE-10C8-46B8-A073-73F043CDDE5C}"/>
            </a:ext>
          </a:extLst>
        </xdr:cNvPr>
        <xdr:cNvSpPr/>
      </xdr:nvSpPr>
      <xdr:spPr>
        <a:xfrm>
          <a:off x="6921500" y="108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139216</xdr:rowOff>
    </xdr:from>
    <xdr:to>
      <xdr:col>41</xdr:col>
      <xdr:colOff>50800</xdr:colOff>
      <xdr:row>63</xdr:row>
      <xdr:rowOff>139426</xdr:rowOff>
    </xdr:to>
    <xdr:cxnSp macro="">
      <xdr:nvCxnSpPr>
        <xdr:cNvPr id="258" name="直線コネクタ 257">
          <a:extLst>
            <a:ext uri="{FF2B5EF4-FFF2-40B4-BE49-F238E27FC236}">
              <a16:creationId xmlns:a16="http://schemas.microsoft.com/office/drawing/2014/main" id="{0977DEC6-2003-4EE9-96A4-A540FE67C569}"/>
            </a:ext>
          </a:extLst>
        </xdr:cNvPr>
        <xdr:cNvCxnSpPr/>
      </xdr:nvCxnSpPr>
      <xdr:spPr>
        <a:xfrm flipV="1">
          <a:off x="6972300" y="10940566"/>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B5B3FDE5-ADFC-4430-91A6-D9A89215D6EC}"/>
            </a:ext>
          </a:extLst>
        </xdr:cNvPr>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B5A579C6-47FF-4F7E-99C8-4A399519768E}"/>
            </a:ext>
          </a:extLst>
        </xdr:cNvPr>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B415A34A-A28D-47ED-8FBD-4E6038EB5BBA}"/>
            </a:ext>
          </a:extLst>
        </xdr:cNvPr>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6CF749D2-C25F-49C6-88B0-FB32D22BD12D}"/>
            </a:ext>
          </a:extLst>
        </xdr:cNvPr>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10830</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35966542-D114-4D01-B541-9A186ABD9E7A}"/>
            </a:ext>
          </a:extLst>
        </xdr:cNvPr>
        <xdr:cNvSpPr txBox="1"/>
      </xdr:nvSpPr>
      <xdr:spPr>
        <a:xfrm>
          <a:off x="9327095" y="109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10438</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577A2D62-AE85-4534-BD89-A034AE3C224F}"/>
            </a:ext>
          </a:extLst>
        </xdr:cNvPr>
        <xdr:cNvSpPr txBox="1"/>
      </xdr:nvSpPr>
      <xdr:spPr>
        <a:xfrm>
          <a:off x="8450795" y="1098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9693</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9721EBAB-0539-4A89-B7A4-85741F10A7E1}"/>
            </a:ext>
          </a:extLst>
        </xdr:cNvPr>
        <xdr:cNvSpPr txBox="1"/>
      </xdr:nvSpPr>
      <xdr:spPr>
        <a:xfrm>
          <a:off x="7561795" y="1098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9903</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3E26F581-3047-4CC4-96BB-16C7182B3AA3}"/>
            </a:ext>
          </a:extLst>
        </xdr:cNvPr>
        <xdr:cNvSpPr txBox="1"/>
      </xdr:nvSpPr>
      <xdr:spPr>
        <a:xfrm>
          <a:off x="6672795" y="1098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24AEF78-3820-4221-8B5E-141F626A7F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C4C739-C958-46D0-B5BE-6AE33BBAB8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6A48652D-B1C5-4CA1-A09D-BC803649A3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9CF4B0D-9594-480C-BAF6-1C4F7C25F9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C9CF3CCA-3108-49B1-B969-F45770E3E5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6D8DB2E2-0D61-4213-B93C-301E8CD264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E32470C6-5C8E-4189-B43E-036D940A0C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4A0DA958-207B-46F2-827D-BA20A5EED2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F7DEDB00-F698-4231-B631-2C695CEB74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2B8CC1DD-23D7-4A17-B8BD-2F119566B68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222D512B-D974-4822-8A37-B17DFE01D50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6A173FAD-B465-4759-B5A5-68AF89FC8A5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a:extLst>
            <a:ext uri="{FF2B5EF4-FFF2-40B4-BE49-F238E27FC236}">
              <a16:creationId xmlns:a16="http://schemas.microsoft.com/office/drawing/2014/main" id="{F789AD1D-7C9A-4DB0-9E9C-7C7DC23F776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E4F1FA52-E2BB-4834-ADD0-81295ADB59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13B72BA7-7F31-4C26-A50C-EF2078BA69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851AD9EE-32EE-472D-8CA3-CF4F812CA50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34A334C4-9BAB-42EE-B095-D478B1B828C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8B9B83F9-985A-42C4-8197-DB92360CD3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39E2CC5E-7706-4F70-8C82-028FB308D53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A8E2F51-4077-4897-AC22-800928EE636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EA600FF0-0749-4D46-BC1E-4F401C55A5D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7A9FEED-017F-45E3-83AD-40AFFECF53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6CC86D2A-8002-4EEA-BF6C-80FF4C881A6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F3C754F8-4FE0-41E7-A1A6-E727689F90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85</xdr:row>
      <xdr:rowOff>121920</xdr:rowOff>
    </xdr:to>
    <xdr:cxnSp macro="">
      <xdr:nvCxnSpPr>
        <xdr:cNvPr id="291" name="直線コネクタ 290">
          <a:extLst>
            <a:ext uri="{FF2B5EF4-FFF2-40B4-BE49-F238E27FC236}">
              <a16:creationId xmlns:a16="http://schemas.microsoft.com/office/drawing/2014/main" id="{A3972366-1DAE-4055-85DB-BFDC4597AA26}"/>
            </a:ext>
          </a:extLst>
        </xdr:cNvPr>
        <xdr:cNvCxnSpPr/>
      </xdr:nvCxnSpPr>
      <xdr:spPr>
        <a:xfrm flipV="1">
          <a:off x="4634865" y="13700761"/>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125747</xdr:rowOff>
    </xdr:from>
    <xdr:ext cx="405111" cy="259045"/>
    <xdr:sp macro="" textlink="">
      <xdr:nvSpPr>
        <xdr:cNvPr id="292" name="【公営住宅】&#10;有形固定資産減価償却率最小値テキスト">
          <a:extLst>
            <a:ext uri="{FF2B5EF4-FFF2-40B4-BE49-F238E27FC236}">
              <a16:creationId xmlns:a16="http://schemas.microsoft.com/office/drawing/2014/main" id="{5DD5406B-8DAD-4F9A-8066-981B327922A8}"/>
            </a:ext>
          </a:extLst>
        </xdr:cNvPr>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121920</xdr:rowOff>
    </xdr:from>
    <xdr:to>
      <xdr:col>24</xdr:col>
      <xdr:colOff>152400</xdr:colOff>
      <xdr:row>85</xdr:row>
      <xdr:rowOff>121920</xdr:rowOff>
    </xdr:to>
    <xdr:cxnSp macro="">
      <xdr:nvCxnSpPr>
        <xdr:cNvPr id="293" name="直線コネクタ 292">
          <a:extLst>
            <a:ext uri="{FF2B5EF4-FFF2-40B4-BE49-F238E27FC236}">
              <a16:creationId xmlns:a16="http://schemas.microsoft.com/office/drawing/2014/main" id="{279D8C60-ED7C-4E87-AC01-3F1357FE6EC8}"/>
            </a:ext>
          </a:extLst>
        </xdr:cNvPr>
        <xdr:cNvCxnSpPr/>
      </xdr:nvCxnSpPr>
      <xdr:spPr>
        <a:xfrm>
          <a:off x="4546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5EF256A0-FCE9-4229-A528-E884B1DA8935}"/>
            </a:ext>
          </a:extLst>
        </xdr:cNvPr>
        <xdr:cNvSpPr txBox="1"/>
      </xdr:nvSpPr>
      <xdr:spPr>
        <a:xfrm>
          <a:off x="46736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95" name="直線コネクタ 294">
          <a:extLst>
            <a:ext uri="{FF2B5EF4-FFF2-40B4-BE49-F238E27FC236}">
              <a16:creationId xmlns:a16="http://schemas.microsoft.com/office/drawing/2014/main" id="{5E25467B-5A5A-46A0-A9F5-1F52420862E3}"/>
            </a:ext>
          </a:extLst>
        </xdr:cNvPr>
        <xdr:cNvCxnSpPr/>
      </xdr:nvCxnSpPr>
      <xdr:spPr>
        <a:xfrm>
          <a:off x="4546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5A9857B8-C801-48CB-A4DB-34E5D483B922}"/>
            </a:ext>
          </a:extLst>
        </xdr:cNvPr>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7" name="フローチャート: 判断 296">
          <a:extLst>
            <a:ext uri="{FF2B5EF4-FFF2-40B4-BE49-F238E27FC236}">
              <a16:creationId xmlns:a16="http://schemas.microsoft.com/office/drawing/2014/main" id="{667D76C5-553B-45EF-9CB3-E674F92E6275}"/>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82550</xdr:rowOff>
    </xdr:from>
    <xdr:to>
      <xdr:col>20</xdr:col>
      <xdr:colOff>38100</xdr:colOff>
      <xdr:row>83</xdr:row>
      <xdr:rowOff>12700</xdr:rowOff>
    </xdr:to>
    <xdr:sp macro="" textlink="">
      <xdr:nvSpPr>
        <xdr:cNvPr id="298" name="フローチャート: 判断 297">
          <a:extLst>
            <a:ext uri="{FF2B5EF4-FFF2-40B4-BE49-F238E27FC236}">
              <a16:creationId xmlns:a16="http://schemas.microsoft.com/office/drawing/2014/main" id="{3C88E847-F6C2-411C-8C0C-489032993CD5}"/>
            </a:ext>
          </a:extLst>
        </xdr:cNvPr>
        <xdr:cNvSpPr/>
      </xdr:nvSpPr>
      <xdr:spPr>
        <a:xfrm>
          <a:off x="3746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9" name="フローチャート: 判断 298">
          <a:extLst>
            <a:ext uri="{FF2B5EF4-FFF2-40B4-BE49-F238E27FC236}">
              <a16:creationId xmlns:a16="http://schemas.microsoft.com/office/drawing/2014/main" id="{E28EB9E4-401A-4C6E-87A7-44120F4DBF26}"/>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0" name="フローチャート: 判断 299">
          <a:extLst>
            <a:ext uri="{FF2B5EF4-FFF2-40B4-BE49-F238E27FC236}">
              <a16:creationId xmlns:a16="http://schemas.microsoft.com/office/drawing/2014/main" id="{01DBBD41-523F-4B13-86D9-5AD77452B4E7}"/>
            </a:ext>
          </a:extLst>
        </xdr:cNvPr>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17780</xdr:rowOff>
    </xdr:from>
    <xdr:to>
      <xdr:col>6</xdr:col>
      <xdr:colOff>38100</xdr:colOff>
      <xdr:row>82</xdr:row>
      <xdr:rowOff>119380</xdr:rowOff>
    </xdr:to>
    <xdr:sp macro="" textlink="">
      <xdr:nvSpPr>
        <xdr:cNvPr id="301" name="フローチャート: 判断 300">
          <a:extLst>
            <a:ext uri="{FF2B5EF4-FFF2-40B4-BE49-F238E27FC236}">
              <a16:creationId xmlns:a16="http://schemas.microsoft.com/office/drawing/2014/main" id="{6746939D-BCED-4F72-9CF7-C7B0AA345BF9}"/>
            </a:ext>
          </a:extLst>
        </xdr:cNvPr>
        <xdr:cNvSpPr/>
      </xdr:nvSpPr>
      <xdr:spPr>
        <a:xfrm>
          <a:off x="1079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63F8172-7ED9-4E23-8FA5-A2AB0C2CB13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D9CF847-072C-4A4A-AEA5-45D62592F2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C7937FC-9D3B-4AB2-951E-0531ABDA72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1ABC458-BE5B-44F4-8B6C-0EAAB70247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EBA87A3-6D9D-4EB7-A67C-9809D9547E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307" name="楕円 306">
          <a:extLst>
            <a:ext uri="{FF2B5EF4-FFF2-40B4-BE49-F238E27FC236}">
              <a16:creationId xmlns:a16="http://schemas.microsoft.com/office/drawing/2014/main" id="{3F652A73-4570-405E-8E30-583CFDD2CEDC}"/>
            </a:ext>
          </a:extLst>
        </xdr:cNvPr>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104157</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E471D41D-39B6-4227-A121-1F92134AC6F2}"/>
            </a:ext>
          </a:extLst>
        </xdr:cNvPr>
        <xdr:cNvSpPr txBox="1"/>
      </xdr:nvSpPr>
      <xdr:spPr>
        <a:xfrm>
          <a:off x="4673600" y="1364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309" name="楕円 308">
          <a:extLst>
            <a:ext uri="{FF2B5EF4-FFF2-40B4-BE49-F238E27FC236}">
              <a16:creationId xmlns:a16="http://schemas.microsoft.com/office/drawing/2014/main" id="{26654742-69AF-47EC-896C-0D8902E1C448}"/>
            </a:ext>
          </a:extLst>
        </xdr:cNvPr>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68580</xdr:rowOff>
    </xdr:to>
    <xdr:cxnSp macro="">
      <xdr:nvCxnSpPr>
        <xdr:cNvPr id="310" name="直線コネクタ 309">
          <a:extLst>
            <a:ext uri="{FF2B5EF4-FFF2-40B4-BE49-F238E27FC236}">
              <a16:creationId xmlns:a16="http://schemas.microsoft.com/office/drawing/2014/main" id="{4CF6499E-5675-46A7-A1A9-33D7AC86D1A2}"/>
            </a:ext>
          </a:extLst>
        </xdr:cNvPr>
        <xdr:cNvCxnSpPr/>
      </xdr:nvCxnSpPr>
      <xdr:spPr>
        <a:xfrm>
          <a:off x="3797300" y="136893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17780</xdr:rowOff>
    </xdr:from>
    <xdr:to>
      <xdr:col>15</xdr:col>
      <xdr:colOff>101600</xdr:colOff>
      <xdr:row>79</xdr:row>
      <xdr:rowOff>119380</xdr:rowOff>
    </xdr:to>
    <xdr:sp macro="" textlink="">
      <xdr:nvSpPr>
        <xdr:cNvPr id="311" name="楕円 310">
          <a:extLst>
            <a:ext uri="{FF2B5EF4-FFF2-40B4-BE49-F238E27FC236}">
              <a16:creationId xmlns:a16="http://schemas.microsoft.com/office/drawing/2014/main" id="{DF334586-1973-4B81-964B-70C8260F2BC6}"/>
            </a:ext>
          </a:extLst>
        </xdr:cNvPr>
        <xdr:cNvSpPr/>
      </xdr:nvSpPr>
      <xdr:spPr>
        <a:xfrm>
          <a:off x="2857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68580</xdr:rowOff>
    </xdr:from>
    <xdr:to>
      <xdr:col>19</xdr:col>
      <xdr:colOff>177800</xdr:colOff>
      <xdr:row>79</xdr:row>
      <xdr:rowOff>144780</xdr:rowOff>
    </xdr:to>
    <xdr:cxnSp macro="">
      <xdr:nvCxnSpPr>
        <xdr:cNvPr id="312" name="直線コネクタ 311">
          <a:extLst>
            <a:ext uri="{FF2B5EF4-FFF2-40B4-BE49-F238E27FC236}">
              <a16:creationId xmlns:a16="http://schemas.microsoft.com/office/drawing/2014/main" id="{2DCE67F0-06E6-46A9-95DC-87ADDCFF8812}"/>
            </a:ext>
          </a:extLst>
        </xdr:cNvPr>
        <xdr:cNvCxnSpPr/>
      </xdr:nvCxnSpPr>
      <xdr:spPr>
        <a:xfrm>
          <a:off x="2908300" y="13613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109220</xdr:rowOff>
    </xdr:from>
    <xdr:to>
      <xdr:col>10</xdr:col>
      <xdr:colOff>165100</xdr:colOff>
      <xdr:row>79</xdr:row>
      <xdr:rowOff>39370</xdr:rowOff>
    </xdr:to>
    <xdr:sp macro="" textlink="">
      <xdr:nvSpPr>
        <xdr:cNvPr id="313" name="楕円 312">
          <a:extLst>
            <a:ext uri="{FF2B5EF4-FFF2-40B4-BE49-F238E27FC236}">
              <a16:creationId xmlns:a16="http://schemas.microsoft.com/office/drawing/2014/main" id="{B2B995CB-9140-468B-B5E4-252C0B1E93B9}"/>
            </a:ext>
          </a:extLst>
        </xdr:cNvPr>
        <xdr:cNvSpPr/>
      </xdr:nvSpPr>
      <xdr:spPr>
        <a:xfrm>
          <a:off x="1968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160020</xdr:rowOff>
    </xdr:from>
    <xdr:to>
      <xdr:col>15</xdr:col>
      <xdr:colOff>50800</xdr:colOff>
      <xdr:row>79</xdr:row>
      <xdr:rowOff>68580</xdr:rowOff>
    </xdr:to>
    <xdr:cxnSp macro="">
      <xdr:nvCxnSpPr>
        <xdr:cNvPr id="314" name="直線コネクタ 313">
          <a:extLst>
            <a:ext uri="{FF2B5EF4-FFF2-40B4-BE49-F238E27FC236}">
              <a16:creationId xmlns:a16="http://schemas.microsoft.com/office/drawing/2014/main" id="{284149EE-FD80-41FF-9B5C-6E0FA1F715A2}"/>
            </a:ext>
          </a:extLst>
        </xdr:cNvPr>
        <xdr:cNvCxnSpPr/>
      </xdr:nvCxnSpPr>
      <xdr:spPr>
        <a:xfrm>
          <a:off x="2019300" y="13533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105411</xdr:rowOff>
    </xdr:from>
    <xdr:to>
      <xdr:col>6</xdr:col>
      <xdr:colOff>38100</xdr:colOff>
      <xdr:row>78</xdr:row>
      <xdr:rowOff>35561</xdr:rowOff>
    </xdr:to>
    <xdr:sp macro="" textlink="">
      <xdr:nvSpPr>
        <xdr:cNvPr id="315" name="楕円 314">
          <a:extLst>
            <a:ext uri="{FF2B5EF4-FFF2-40B4-BE49-F238E27FC236}">
              <a16:creationId xmlns:a16="http://schemas.microsoft.com/office/drawing/2014/main" id="{90AE4B0D-2E7C-4F2B-9750-82CBF430C7CC}"/>
            </a:ext>
          </a:extLst>
        </xdr:cNvPr>
        <xdr:cNvSpPr/>
      </xdr:nvSpPr>
      <xdr:spPr>
        <a:xfrm>
          <a:off x="1079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156211</xdr:rowOff>
    </xdr:from>
    <xdr:to>
      <xdr:col>10</xdr:col>
      <xdr:colOff>114300</xdr:colOff>
      <xdr:row>78</xdr:row>
      <xdr:rowOff>160020</xdr:rowOff>
    </xdr:to>
    <xdr:cxnSp macro="">
      <xdr:nvCxnSpPr>
        <xdr:cNvPr id="316" name="直線コネクタ 315">
          <a:extLst>
            <a:ext uri="{FF2B5EF4-FFF2-40B4-BE49-F238E27FC236}">
              <a16:creationId xmlns:a16="http://schemas.microsoft.com/office/drawing/2014/main" id="{5C8B7BBE-65E9-41FD-B7A1-FBCEAF868204}"/>
            </a:ext>
          </a:extLst>
        </xdr:cNvPr>
        <xdr:cNvCxnSpPr/>
      </xdr:nvCxnSpPr>
      <xdr:spPr>
        <a:xfrm>
          <a:off x="1130300" y="13357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3827</xdr:rowOff>
    </xdr:from>
    <xdr:ext cx="405111" cy="259045"/>
    <xdr:sp macro="" textlink="">
      <xdr:nvSpPr>
        <xdr:cNvPr id="317" name="n_1aveValue【公営住宅】&#10;有形固定資産減価償却率">
          <a:extLst>
            <a:ext uri="{FF2B5EF4-FFF2-40B4-BE49-F238E27FC236}">
              <a16:creationId xmlns:a16="http://schemas.microsoft.com/office/drawing/2014/main" id="{15739104-23C7-4D6E-9954-BC3224AC6D24}"/>
            </a:ext>
          </a:extLst>
        </xdr:cNvPr>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8" name="n_2aveValue【公営住宅】&#10;有形固定資産減価償却率">
          <a:extLst>
            <a:ext uri="{FF2B5EF4-FFF2-40B4-BE49-F238E27FC236}">
              <a16:creationId xmlns:a16="http://schemas.microsoft.com/office/drawing/2014/main" id="{6BE672B0-DA98-4CD9-BD05-D4F813C4D1C2}"/>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9" name="n_3aveValue【公営住宅】&#10;有形固定資産減価償却率">
          <a:extLst>
            <a:ext uri="{FF2B5EF4-FFF2-40B4-BE49-F238E27FC236}">
              <a16:creationId xmlns:a16="http://schemas.microsoft.com/office/drawing/2014/main" id="{C9379585-932C-4CBE-AAB0-6C32DB2856CB}"/>
            </a:ext>
          </a:extLst>
        </xdr:cNvPr>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0" name="n_4aveValue【公営住宅】&#10;有形固定資産減価償却率">
          <a:extLst>
            <a:ext uri="{FF2B5EF4-FFF2-40B4-BE49-F238E27FC236}">
              <a16:creationId xmlns:a16="http://schemas.microsoft.com/office/drawing/2014/main" id="{A25F4B67-23EF-4FF7-8A18-38356E464A9F}"/>
            </a:ext>
          </a:extLst>
        </xdr:cNvPr>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40657</xdr:rowOff>
    </xdr:from>
    <xdr:ext cx="405111" cy="259045"/>
    <xdr:sp macro="" textlink="">
      <xdr:nvSpPr>
        <xdr:cNvPr id="321" name="n_1mainValue【公営住宅】&#10;有形固定資産減価償却率">
          <a:extLst>
            <a:ext uri="{FF2B5EF4-FFF2-40B4-BE49-F238E27FC236}">
              <a16:creationId xmlns:a16="http://schemas.microsoft.com/office/drawing/2014/main" id="{C92E1DC9-36A7-4E76-AF0E-59BFD4D2F678}"/>
            </a:ext>
          </a:extLst>
        </xdr:cNvPr>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135907</xdr:rowOff>
    </xdr:from>
    <xdr:ext cx="405111" cy="259045"/>
    <xdr:sp macro="" textlink="">
      <xdr:nvSpPr>
        <xdr:cNvPr id="322" name="n_2mainValue【公営住宅】&#10;有形固定資産減価償却率">
          <a:extLst>
            <a:ext uri="{FF2B5EF4-FFF2-40B4-BE49-F238E27FC236}">
              <a16:creationId xmlns:a16="http://schemas.microsoft.com/office/drawing/2014/main" id="{C84F2094-4B4E-4089-BA99-FDD06FDA2ADB}"/>
            </a:ext>
          </a:extLst>
        </xdr:cNvPr>
        <xdr:cNvSpPr txBox="1"/>
      </xdr:nvSpPr>
      <xdr:spPr>
        <a:xfrm>
          <a:off x="2705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55897</xdr:rowOff>
    </xdr:from>
    <xdr:ext cx="405111" cy="259045"/>
    <xdr:sp macro="" textlink="">
      <xdr:nvSpPr>
        <xdr:cNvPr id="323" name="n_3mainValue【公営住宅】&#10;有形固定資産減価償却率">
          <a:extLst>
            <a:ext uri="{FF2B5EF4-FFF2-40B4-BE49-F238E27FC236}">
              <a16:creationId xmlns:a16="http://schemas.microsoft.com/office/drawing/2014/main" id="{5B36FEEA-5A3C-4373-9E95-F4B5B07A50D8}"/>
            </a:ext>
          </a:extLst>
        </xdr:cNvPr>
        <xdr:cNvSpPr txBox="1"/>
      </xdr:nvSpPr>
      <xdr:spPr>
        <a:xfrm>
          <a:off x="1816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52088</xdr:rowOff>
    </xdr:from>
    <xdr:ext cx="405111" cy="259045"/>
    <xdr:sp macro="" textlink="">
      <xdr:nvSpPr>
        <xdr:cNvPr id="324" name="n_4mainValue【公営住宅】&#10;有形固定資産減価償却率">
          <a:extLst>
            <a:ext uri="{FF2B5EF4-FFF2-40B4-BE49-F238E27FC236}">
              <a16:creationId xmlns:a16="http://schemas.microsoft.com/office/drawing/2014/main" id="{4984535E-6E98-4EA7-BBE2-9F24FB75CB0C}"/>
            </a:ext>
          </a:extLst>
        </xdr:cNvPr>
        <xdr:cNvSpPr txBox="1"/>
      </xdr:nvSpPr>
      <xdr:spPr>
        <a:xfrm>
          <a:off x="927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B7D0002B-1B79-40AB-A270-4573975EE7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CCE34A74-0103-4CBC-97CE-D0418406FA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4F73C44-6A75-45CC-A12C-EF99B6248F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D3DE7C9C-0D2B-4B25-841D-EE0642A7B2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DE532B78-564E-4360-B078-00F393727D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E4063525-CDFD-46AD-9351-E2FDFE75F5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C4D09DFD-6D93-437A-AE7F-BCEDDDFC0B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12684571-C85A-495C-8AF8-0007E35826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461A94CB-05AF-461A-AE47-B37064C216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1117939-15B9-4BFE-B68C-95D5A928F2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398338C4-8769-43A5-9B2B-79C1A1891DD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C1256814-B016-4C02-8390-5EC09226AB2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85573FEA-324A-44FF-9F02-D66044B67B6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1FB886E5-FE64-4ED6-8864-FCF2BF1C8EC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F3BC3D06-2D71-4DBB-B15B-760D83AFCE1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B239D2C8-184A-4B8A-8D79-46FED07786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36D3AD00-BB65-4E92-97D5-A5C0634B803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C62F7A32-925F-4561-B5E2-ABB0C060E31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1FC9C215-0A67-49ED-BB99-7152C6682A7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8B63F9D0-7977-4E08-BE93-529D3467092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7FC78A0E-353E-41ED-8FB0-DE999E79341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82EC6732-E265-4A33-AD69-FD5C735A78B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AC8F4BB9-B2BC-400C-B564-9A1E6EB2E8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23298FE9-3696-45FF-AC30-E62990C331D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a:extLst>
            <a:ext uri="{FF2B5EF4-FFF2-40B4-BE49-F238E27FC236}">
              <a16:creationId xmlns:a16="http://schemas.microsoft.com/office/drawing/2014/main" id="{2614DDAB-7585-488F-8EB2-F571FC8A75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50" name="直線コネクタ 349">
          <a:extLst>
            <a:ext uri="{FF2B5EF4-FFF2-40B4-BE49-F238E27FC236}">
              <a16:creationId xmlns:a16="http://schemas.microsoft.com/office/drawing/2014/main" id="{36145B0E-5A01-4B4F-9352-E41F6490C77E}"/>
            </a:ext>
          </a:extLst>
        </xdr:cNvPr>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51" name="【公営住宅】&#10;一人当たり面積最小値テキスト">
          <a:extLst>
            <a:ext uri="{FF2B5EF4-FFF2-40B4-BE49-F238E27FC236}">
              <a16:creationId xmlns:a16="http://schemas.microsoft.com/office/drawing/2014/main" id="{79EF52E6-450E-477F-BD33-7D09579F7D32}"/>
            </a:ext>
          </a:extLst>
        </xdr:cNvPr>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2" name="直線コネクタ 351">
          <a:extLst>
            <a:ext uri="{FF2B5EF4-FFF2-40B4-BE49-F238E27FC236}">
              <a16:creationId xmlns:a16="http://schemas.microsoft.com/office/drawing/2014/main" id="{394869E1-6996-4CD3-AC6B-CC624459A642}"/>
            </a:ext>
          </a:extLst>
        </xdr:cNvPr>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3" name="【公営住宅】&#10;一人当たり面積最大値テキスト">
          <a:extLst>
            <a:ext uri="{FF2B5EF4-FFF2-40B4-BE49-F238E27FC236}">
              <a16:creationId xmlns:a16="http://schemas.microsoft.com/office/drawing/2014/main" id="{2F8D034B-056E-4864-AAD9-E562466BF00C}"/>
            </a:ext>
          </a:extLst>
        </xdr:cNvPr>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4" name="直線コネクタ 353">
          <a:extLst>
            <a:ext uri="{FF2B5EF4-FFF2-40B4-BE49-F238E27FC236}">
              <a16:creationId xmlns:a16="http://schemas.microsoft.com/office/drawing/2014/main" id="{66B911BD-628B-4D93-BCE2-E9EDECE8935E}"/>
            </a:ext>
          </a:extLst>
        </xdr:cNvPr>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5" name="【公営住宅】&#10;一人当たり面積平均値テキスト">
          <a:extLst>
            <a:ext uri="{FF2B5EF4-FFF2-40B4-BE49-F238E27FC236}">
              <a16:creationId xmlns:a16="http://schemas.microsoft.com/office/drawing/2014/main" id="{92B689AE-751A-41FD-A3DC-C7BAF3311C88}"/>
            </a:ext>
          </a:extLst>
        </xdr:cNvPr>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6" name="フローチャート: 判断 355">
          <a:extLst>
            <a:ext uri="{FF2B5EF4-FFF2-40B4-BE49-F238E27FC236}">
              <a16:creationId xmlns:a16="http://schemas.microsoft.com/office/drawing/2014/main" id="{780A1542-5279-4603-84FD-E9653083BFB0}"/>
            </a:ext>
          </a:extLst>
        </xdr:cNvPr>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7" name="フローチャート: 判断 356">
          <a:extLst>
            <a:ext uri="{FF2B5EF4-FFF2-40B4-BE49-F238E27FC236}">
              <a16:creationId xmlns:a16="http://schemas.microsoft.com/office/drawing/2014/main" id="{0F3649A4-2FC1-4AAF-AD21-9AD03D73964C}"/>
            </a:ext>
          </a:extLst>
        </xdr:cNvPr>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8" name="フローチャート: 判断 357">
          <a:extLst>
            <a:ext uri="{FF2B5EF4-FFF2-40B4-BE49-F238E27FC236}">
              <a16:creationId xmlns:a16="http://schemas.microsoft.com/office/drawing/2014/main" id="{15727707-1125-4232-8546-23D6610F504F}"/>
            </a:ext>
          </a:extLst>
        </xdr:cNvPr>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9" name="フローチャート: 判断 358">
          <a:extLst>
            <a:ext uri="{FF2B5EF4-FFF2-40B4-BE49-F238E27FC236}">
              <a16:creationId xmlns:a16="http://schemas.microsoft.com/office/drawing/2014/main" id="{3DC55D56-937E-4F0B-9A66-15EA70D5274B}"/>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60" name="フローチャート: 判断 359">
          <a:extLst>
            <a:ext uri="{FF2B5EF4-FFF2-40B4-BE49-F238E27FC236}">
              <a16:creationId xmlns:a16="http://schemas.microsoft.com/office/drawing/2014/main" id="{D1783B54-F621-42EE-9063-F33BB7AD4665}"/>
            </a:ext>
          </a:extLst>
        </xdr:cNvPr>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73A171-FDE4-41B9-A031-C5ECD19E6A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88F0AB7-3302-42C6-B6F4-B2DCDD7A495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A2BAF16-8166-4682-8A59-0C29A20E95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629D0D43-E694-4F58-B57A-C38FB4E85C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7316B86-AF5A-46EF-AA63-F2C5A664E1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139156</xdr:rowOff>
    </xdr:from>
    <xdr:to>
      <xdr:col>55</xdr:col>
      <xdr:colOff>50800</xdr:colOff>
      <xdr:row>84</xdr:row>
      <xdr:rowOff>69306</xdr:rowOff>
    </xdr:to>
    <xdr:sp macro="" textlink="">
      <xdr:nvSpPr>
        <xdr:cNvPr id="366" name="楕円 365">
          <a:extLst>
            <a:ext uri="{FF2B5EF4-FFF2-40B4-BE49-F238E27FC236}">
              <a16:creationId xmlns:a16="http://schemas.microsoft.com/office/drawing/2014/main" id="{803F7B52-06A5-42D3-AE5E-03E4BB7DD90D}"/>
            </a:ext>
          </a:extLst>
        </xdr:cNvPr>
        <xdr:cNvSpPr/>
      </xdr:nvSpPr>
      <xdr:spPr>
        <a:xfrm>
          <a:off x="10426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117583</xdr:rowOff>
    </xdr:from>
    <xdr:ext cx="469744" cy="259045"/>
    <xdr:sp macro="" textlink="">
      <xdr:nvSpPr>
        <xdr:cNvPr id="367" name="【公営住宅】&#10;一人当たり面積該当値テキスト">
          <a:extLst>
            <a:ext uri="{FF2B5EF4-FFF2-40B4-BE49-F238E27FC236}">
              <a16:creationId xmlns:a16="http://schemas.microsoft.com/office/drawing/2014/main" id="{1491B13C-9686-4AFB-8FB4-C2CB97F2BF59}"/>
            </a:ext>
          </a:extLst>
        </xdr:cNvPr>
        <xdr:cNvSpPr txBox="1"/>
      </xdr:nvSpPr>
      <xdr:spPr>
        <a:xfrm>
          <a:off x="10515600"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139156</xdr:rowOff>
    </xdr:from>
    <xdr:to>
      <xdr:col>50</xdr:col>
      <xdr:colOff>165100</xdr:colOff>
      <xdr:row>84</xdr:row>
      <xdr:rowOff>69306</xdr:rowOff>
    </xdr:to>
    <xdr:sp macro="" textlink="">
      <xdr:nvSpPr>
        <xdr:cNvPr id="368" name="楕円 367">
          <a:extLst>
            <a:ext uri="{FF2B5EF4-FFF2-40B4-BE49-F238E27FC236}">
              <a16:creationId xmlns:a16="http://schemas.microsoft.com/office/drawing/2014/main" id="{1CC21EE3-A671-4B27-B2D4-47CC0BED66FE}"/>
            </a:ext>
          </a:extLst>
        </xdr:cNvPr>
        <xdr:cNvSpPr/>
      </xdr:nvSpPr>
      <xdr:spPr>
        <a:xfrm>
          <a:off x="958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18506</xdr:rowOff>
    </xdr:from>
    <xdr:to>
      <xdr:col>55</xdr:col>
      <xdr:colOff>0</xdr:colOff>
      <xdr:row>84</xdr:row>
      <xdr:rowOff>18506</xdr:rowOff>
    </xdr:to>
    <xdr:cxnSp macro="">
      <xdr:nvCxnSpPr>
        <xdr:cNvPr id="369" name="直線コネクタ 368">
          <a:extLst>
            <a:ext uri="{FF2B5EF4-FFF2-40B4-BE49-F238E27FC236}">
              <a16:creationId xmlns:a16="http://schemas.microsoft.com/office/drawing/2014/main" id="{EE0B78D4-10ED-499B-8755-B6EAC7AA0897}"/>
            </a:ext>
          </a:extLst>
        </xdr:cNvPr>
        <xdr:cNvCxnSpPr/>
      </xdr:nvCxnSpPr>
      <xdr:spPr>
        <a:xfrm>
          <a:off x="9639300" y="14420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138068</xdr:rowOff>
    </xdr:from>
    <xdr:to>
      <xdr:col>46</xdr:col>
      <xdr:colOff>38100</xdr:colOff>
      <xdr:row>84</xdr:row>
      <xdr:rowOff>68218</xdr:rowOff>
    </xdr:to>
    <xdr:sp macro="" textlink="">
      <xdr:nvSpPr>
        <xdr:cNvPr id="370" name="楕円 369">
          <a:extLst>
            <a:ext uri="{FF2B5EF4-FFF2-40B4-BE49-F238E27FC236}">
              <a16:creationId xmlns:a16="http://schemas.microsoft.com/office/drawing/2014/main" id="{CDA500E5-0A9A-4E71-8FD3-98BA33B3A40D}"/>
            </a:ext>
          </a:extLst>
        </xdr:cNvPr>
        <xdr:cNvSpPr/>
      </xdr:nvSpPr>
      <xdr:spPr>
        <a:xfrm>
          <a:off x="8699500" y="143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17418</xdr:rowOff>
    </xdr:from>
    <xdr:to>
      <xdr:col>50</xdr:col>
      <xdr:colOff>114300</xdr:colOff>
      <xdr:row>84</xdr:row>
      <xdr:rowOff>18506</xdr:rowOff>
    </xdr:to>
    <xdr:cxnSp macro="">
      <xdr:nvCxnSpPr>
        <xdr:cNvPr id="371" name="直線コネクタ 370">
          <a:extLst>
            <a:ext uri="{FF2B5EF4-FFF2-40B4-BE49-F238E27FC236}">
              <a16:creationId xmlns:a16="http://schemas.microsoft.com/office/drawing/2014/main" id="{9F43E3C0-4C3E-4C80-AEDE-0CC910759363}"/>
            </a:ext>
          </a:extLst>
        </xdr:cNvPr>
        <xdr:cNvCxnSpPr/>
      </xdr:nvCxnSpPr>
      <xdr:spPr>
        <a:xfrm>
          <a:off x="8750300" y="144192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134801</xdr:rowOff>
    </xdr:from>
    <xdr:to>
      <xdr:col>41</xdr:col>
      <xdr:colOff>101600</xdr:colOff>
      <xdr:row>84</xdr:row>
      <xdr:rowOff>64951</xdr:rowOff>
    </xdr:to>
    <xdr:sp macro="" textlink="">
      <xdr:nvSpPr>
        <xdr:cNvPr id="372" name="楕円 371">
          <a:extLst>
            <a:ext uri="{FF2B5EF4-FFF2-40B4-BE49-F238E27FC236}">
              <a16:creationId xmlns:a16="http://schemas.microsoft.com/office/drawing/2014/main" id="{E9133F22-588F-4D9F-8BF7-32F2F66A896F}"/>
            </a:ext>
          </a:extLst>
        </xdr:cNvPr>
        <xdr:cNvSpPr/>
      </xdr:nvSpPr>
      <xdr:spPr>
        <a:xfrm>
          <a:off x="7810500" y="143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14151</xdr:rowOff>
    </xdr:from>
    <xdr:to>
      <xdr:col>45</xdr:col>
      <xdr:colOff>177800</xdr:colOff>
      <xdr:row>84</xdr:row>
      <xdr:rowOff>17418</xdr:rowOff>
    </xdr:to>
    <xdr:cxnSp macro="">
      <xdr:nvCxnSpPr>
        <xdr:cNvPr id="373" name="直線コネクタ 372">
          <a:extLst>
            <a:ext uri="{FF2B5EF4-FFF2-40B4-BE49-F238E27FC236}">
              <a16:creationId xmlns:a16="http://schemas.microsoft.com/office/drawing/2014/main" id="{4BF7A40C-6322-4F0A-BEC7-ED278DC66625}"/>
            </a:ext>
          </a:extLst>
        </xdr:cNvPr>
        <xdr:cNvCxnSpPr/>
      </xdr:nvCxnSpPr>
      <xdr:spPr>
        <a:xfrm>
          <a:off x="7861300" y="144159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154395</xdr:rowOff>
    </xdr:from>
    <xdr:to>
      <xdr:col>36</xdr:col>
      <xdr:colOff>165100</xdr:colOff>
      <xdr:row>84</xdr:row>
      <xdr:rowOff>84545</xdr:rowOff>
    </xdr:to>
    <xdr:sp macro="" textlink="">
      <xdr:nvSpPr>
        <xdr:cNvPr id="374" name="楕円 373">
          <a:extLst>
            <a:ext uri="{FF2B5EF4-FFF2-40B4-BE49-F238E27FC236}">
              <a16:creationId xmlns:a16="http://schemas.microsoft.com/office/drawing/2014/main" id="{1CE0C336-6BCD-449E-BFF5-61BAE164929A}"/>
            </a:ext>
          </a:extLst>
        </xdr:cNvPr>
        <xdr:cNvSpPr/>
      </xdr:nvSpPr>
      <xdr:spPr>
        <a:xfrm>
          <a:off x="6921500" y="143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14151</xdr:rowOff>
    </xdr:from>
    <xdr:to>
      <xdr:col>41</xdr:col>
      <xdr:colOff>50800</xdr:colOff>
      <xdr:row>84</xdr:row>
      <xdr:rowOff>33745</xdr:rowOff>
    </xdr:to>
    <xdr:cxnSp macro="">
      <xdr:nvCxnSpPr>
        <xdr:cNvPr id="375" name="直線コネクタ 374">
          <a:extLst>
            <a:ext uri="{FF2B5EF4-FFF2-40B4-BE49-F238E27FC236}">
              <a16:creationId xmlns:a16="http://schemas.microsoft.com/office/drawing/2014/main" id="{8294B247-B83A-4677-B3CC-DD365C15296B}"/>
            </a:ext>
          </a:extLst>
        </xdr:cNvPr>
        <xdr:cNvCxnSpPr/>
      </xdr:nvCxnSpPr>
      <xdr:spPr>
        <a:xfrm flipV="1">
          <a:off x="6972300" y="144159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6" name="n_1aveValue【公営住宅】&#10;一人当たり面積">
          <a:extLst>
            <a:ext uri="{FF2B5EF4-FFF2-40B4-BE49-F238E27FC236}">
              <a16:creationId xmlns:a16="http://schemas.microsoft.com/office/drawing/2014/main" id="{BAE9CF63-DAE5-4C34-AA43-303E5B054C82}"/>
            </a:ext>
          </a:extLst>
        </xdr:cNvPr>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7" name="n_2aveValue【公営住宅】&#10;一人当たり面積">
          <a:extLst>
            <a:ext uri="{FF2B5EF4-FFF2-40B4-BE49-F238E27FC236}">
              <a16:creationId xmlns:a16="http://schemas.microsoft.com/office/drawing/2014/main" id="{B490306A-48EB-4DF5-9621-65C031EB6F9A}"/>
            </a:ext>
          </a:extLst>
        </xdr:cNvPr>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8" name="n_3aveValue【公営住宅】&#10;一人当たり面積">
          <a:extLst>
            <a:ext uri="{FF2B5EF4-FFF2-40B4-BE49-F238E27FC236}">
              <a16:creationId xmlns:a16="http://schemas.microsoft.com/office/drawing/2014/main" id="{9E81472A-E5FF-443B-9AB9-1B3D79D5417B}"/>
            </a:ext>
          </a:extLst>
        </xdr:cNvPr>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9" name="n_4aveValue【公営住宅】&#10;一人当たり面積">
          <a:extLst>
            <a:ext uri="{FF2B5EF4-FFF2-40B4-BE49-F238E27FC236}">
              <a16:creationId xmlns:a16="http://schemas.microsoft.com/office/drawing/2014/main" id="{348BD378-7BAA-4845-AB7D-60991B7A3E1E}"/>
            </a:ext>
          </a:extLst>
        </xdr:cNvPr>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60433</xdr:rowOff>
    </xdr:from>
    <xdr:ext cx="469744" cy="259045"/>
    <xdr:sp macro="" textlink="">
      <xdr:nvSpPr>
        <xdr:cNvPr id="380" name="n_1mainValue【公営住宅】&#10;一人当たり面積">
          <a:extLst>
            <a:ext uri="{FF2B5EF4-FFF2-40B4-BE49-F238E27FC236}">
              <a16:creationId xmlns:a16="http://schemas.microsoft.com/office/drawing/2014/main" id="{F38F8748-9E18-499B-B3DB-3E97290B6A0F}"/>
            </a:ext>
          </a:extLst>
        </xdr:cNvPr>
        <xdr:cNvSpPr txBox="1"/>
      </xdr:nvSpPr>
      <xdr:spPr>
        <a:xfrm>
          <a:off x="93917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59345</xdr:rowOff>
    </xdr:from>
    <xdr:ext cx="469744" cy="259045"/>
    <xdr:sp macro="" textlink="">
      <xdr:nvSpPr>
        <xdr:cNvPr id="381" name="n_2mainValue【公営住宅】&#10;一人当たり面積">
          <a:extLst>
            <a:ext uri="{FF2B5EF4-FFF2-40B4-BE49-F238E27FC236}">
              <a16:creationId xmlns:a16="http://schemas.microsoft.com/office/drawing/2014/main" id="{083C0095-C7D0-44BA-986A-3ADFAEB0F23E}"/>
            </a:ext>
          </a:extLst>
        </xdr:cNvPr>
        <xdr:cNvSpPr txBox="1"/>
      </xdr:nvSpPr>
      <xdr:spPr>
        <a:xfrm>
          <a:off x="8515427" y="144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56078</xdr:rowOff>
    </xdr:from>
    <xdr:ext cx="469744" cy="259045"/>
    <xdr:sp macro="" textlink="">
      <xdr:nvSpPr>
        <xdr:cNvPr id="382" name="n_3mainValue【公営住宅】&#10;一人当たり面積">
          <a:extLst>
            <a:ext uri="{FF2B5EF4-FFF2-40B4-BE49-F238E27FC236}">
              <a16:creationId xmlns:a16="http://schemas.microsoft.com/office/drawing/2014/main" id="{6FFBF281-2AA9-4823-B67F-7D5F78D3F288}"/>
            </a:ext>
          </a:extLst>
        </xdr:cNvPr>
        <xdr:cNvSpPr txBox="1"/>
      </xdr:nvSpPr>
      <xdr:spPr>
        <a:xfrm>
          <a:off x="7626427" y="1445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75672</xdr:rowOff>
    </xdr:from>
    <xdr:ext cx="469744" cy="259045"/>
    <xdr:sp macro="" textlink="">
      <xdr:nvSpPr>
        <xdr:cNvPr id="383" name="n_4mainValue【公営住宅】&#10;一人当たり面積">
          <a:extLst>
            <a:ext uri="{FF2B5EF4-FFF2-40B4-BE49-F238E27FC236}">
              <a16:creationId xmlns:a16="http://schemas.microsoft.com/office/drawing/2014/main" id="{88BA8B5D-8442-4B05-BD8A-487820A7ECCE}"/>
            </a:ext>
          </a:extLst>
        </xdr:cNvPr>
        <xdr:cNvSpPr txBox="1"/>
      </xdr:nvSpPr>
      <xdr:spPr>
        <a:xfrm>
          <a:off x="6737427" y="144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2D3E36EC-A1C6-4BF6-AE02-BD95304606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A79521BE-4199-408F-8C4D-5E30CABE88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75B2C1F2-C05B-45E8-9A7E-130F3C28DB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3D780E03-EE16-472C-9793-ED1103D501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54A07C36-46F5-4F51-BB2D-3F18016E48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727FC9CB-CBF9-49A3-B793-93DFE26560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5BCD2866-6994-4791-9415-E105F55159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762C75CD-76CB-4A11-9E8A-0AB1F803BDD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CD0F8C27-5B79-4483-B53D-30B22C08B9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F144307C-CA8E-459A-82B9-7287458801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DE1F32CB-8CBE-4560-B5EA-61640406F2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6CF09D53-E946-4A8C-9880-030A589036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586E8A6F-7BC7-4805-883F-0B8899B257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349D3A29-78EA-4A48-BA92-8912B28FB1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3E72C7AF-7325-4417-A3D1-7352377A04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2B295B55-0884-4915-A2B1-A2A1ED1C56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22C2A01B-8FDD-4E4B-A6B6-684E3DDAEF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1DBCB3A1-1AF2-425E-8AA1-A36F7B8262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BAFE035F-5063-4626-A932-F8544BD0FA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484C18AF-B287-49CA-965D-68CF284B9C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E701B14-871D-4B73-B966-DCAE022D72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78422FA4-0CD3-4815-984F-8EA54FEEA9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BBE58C6A-148B-4CD2-980C-7BF738DC02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819E325C-F52D-43A3-9A81-130BAE9EA7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32E501BE-8A13-4AB7-9675-6F67738402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C69F0FA0-7FC4-4FF2-8B12-D5EA663102E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137EF751-1D2F-4AA0-B9BE-6B01B83D84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a:extLst>
            <a:ext uri="{FF2B5EF4-FFF2-40B4-BE49-F238E27FC236}">
              <a16:creationId xmlns:a16="http://schemas.microsoft.com/office/drawing/2014/main" id="{642F9A2D-9E10-48BE-AF91-84D2D4A12943}"/>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a:extLst>
            <a:ext uri="{FF2B5EF4-FFF2-40B4-BE49-F238E27FC236}">
              <a16:creationId xmlns:a16="http://schemas.microsoft.com/office/drawing/2014/main" id="{713F395A-B314-47A5-A231-3700D1A92B4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a:extLst>
            <a:ext uri="{FF2B5EF4-FFF2-40B4-BE49-F238E27FC236}">
              <a16:creationId xmlns:a16="http://schemas.microsoft.com/office/drawing/2014/main" id="{7905920E-551F-468A-9111-3C5128374C2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a:extLst>
            <a:ext uri="{FF2B5EF4-FFF2-40B4-BE49-F238E27FC236}">
              <a16:creationId xmlns:a16="http://schemas.microsoft.com/office/drawing/2014/main" id="{86E87950-E6DE-4F18-A6FB-6BBEBF7EF2DC}"/>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a:extLst>
            <a:ext uri="{FF2B5EF4-FFF2-40B4-BE49-F238E27FC236}">
              <a16:creationId xmlns:a16="http://schemas.microsoft.com/office/drawing/2014/main" id="{02CD018B-D08C-419E-9C5C-525E923AD3D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a:extLst>
            <a:ext uri="{FF2B5EF4-FFF2-40B4-BE49-F238E27FC236}">
              <a16:creationId xmlns:a16="http://schemas.microsoft.com/office/drawing/2014/main" id="{EEAE83C2-88E5-4AD4-A0F8-53169A95B349}"/>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a:extLst>
            <a:ext uri="{FF2B5EF4-FFF2-40B4-BE49-F238E27FC236}">
              <a16:creationId xmlns:a16="http://schemas.microsoft.com/office/drawing/2014/main" id="{FC8DA299-00BF-4E65-BDDF-D614D2DFF76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a:extLst>
            <a:ext uri="{FF2B5EF4-FFF2-40B4-BE49-F238E27FC236}">
              <a16:creationId xmlns:a16="http://schemas.microsoft.com/office/drawing/2014/main" id="{1A8E2B4D-6AA6-4B53-941A-266A2474C41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4378CEF-356B-4DF6-9896-AD048BA60F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DA8258BD-054B-4FD8-8B10-8F51F7A7B47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B2298538-F906-42C0-898C-2F267D6558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2" name="直線コネクタ 421">
          <a:extLst>
            <a:ext uri="{FF2B5EF4-FFF2-40B4-BE49-F238E27FC236}">
              <a16:creationId xmlns:a16="http://schemas.microsoft.com/office/drawing/2014/main" id="{B778E3F7-E19F-4CB5-A273-7D6AA63168F7}"/>
            </a:ext>
          </a:extLst>
        </xdr:cNvPr>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3" name="【認定こども園・幼稚園・保育所】&#10;有形固定資産減価償却率最小値テキスト">
          <a:extLst>
            <a:ext uri="{FF2B5EF4-FFF2-40B4-BE49-F238E27FC236}">
              <a16:creationId xmlns:a16="http://schemas.microsoft.com/office/drawing/2014/main" id="{AD9FDC93-42D3-44EC-872B-973BAE9FED6F}"/>
            </a:ext>
          </a:extLst>
        </xdr:cNvPr>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4" name="直線コネクタ 423">
          <a:extLst>
            <a:ext uri="{FF2B5EF4-FFF2-40B4-BE49-F238E27FC236}">
              <a16:creationId xmlns:a16="http://schemas.microsoft.com/office/drawing/2014/main" id="{E7AB12F8-369E-4F6F-AF7A-7A9E8D6AF229}"/>
            </a:ext>
          </a:extLst>
        </xdr:cNvPr>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5" name="【認定こども園・幼稚園・保育所】&#10;有形固定資産減価償却率最大値テキスト">
          <a:extLst>
            <a:ext uri="{FF2B5EF4-FFF2-40B4-BE49-F238E27FC236}">
              <a16:creationId xmlns:a16="http://schemas.microsoft.com/office/drawing/2014/main" id="{AA228B4D-97AE-451C-8CF1-CAF34D2398C2}"/>
            </a:ext>
          </a:extLst>
        </xdr:cNvPr>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6" name="直線コネクタ 425">
          <a:extLst>
            <a:ext uri="{FF2B5EF4-FFF2-40B4-BE49-F238E27FC236}">
              <a16:creationId xmlns:a16="http://schemas.microsoft.com/office/drawing/2014/main" id="{3DC8CBF2-6C87-4912-8F05-265A040AFAD8}"/>
            </a:ext>
          </a:extLst>
        </xdr:cNvPr>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2EA8BA07-8763-447B-85DB-CD15873773B2}"/>
            </a:ext>
          </a:extLst>
        </xdr:cNvPr>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8" name="フローチャート: 判断 427">
          <a:extLst>
            <a:ext uri="{FF2B5EF4-FFF2-40B4-BE49-F238E27FC236}">
              <a16:creationId xmlns:a16="http://schemas.microsoft.com/office/drawing/2014/main" id="{BDEFBD41-6C89-411A-B7EE-E787D459BF05}"/>
            </a:ext>
          </a:extLst>
        </xdr:cNvPr>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9" name="フローチャート: 判断 428">
          <a:extLst>
            <a:ext uri="{FF2B5EF4-FFF2-40B4-BE49-F238E27FC236}">
              <a16:creationId xmlns:a16="http://schemas.microsoft.com/office/drawing/2014/main" id="{8548266B-B24A-4B36-A034-A150DF4F4512}"/>
            </a:ext>
          </a:extLst>
        </xdr:cNvPr>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30" name="フローチャート: 判断 429">
          <a:extLst>
            <a:ext uri="{FF2B5EF4-FFF2-40B4-BE49-F238E27FC236}">
              <a16:creationId xmlns:a16="http://schemas.microsoft.com/office/drawing/2014/main" id="{4A8BFA2B-226A-4EFA-B419-DF2BFF56E26C}"/>
            </a:ext>
          </a:extLst>
        </xdr:cNvPr>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31" name="フローチャート: 判断 430">
          <a:extLst>
            <a:ext uri="{FF2B5EF4-FFF2-40B4-BE49-F238E27FC236}">
              <a16:creationId xmlns:a16="http://schemas.microsoft.com/office/drawing/2014/main" id="{1250B829-92BD-4175-81C1-8CFDCD7EA9A7}"/>
            </a:ext>
          </a:extLst>
        </xdr:cNvPr>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2" name="フローチャート: 判断 431">
          <a:extLst>
            <a:ext uri="{FF2B5EF4-FFF2-40B4-BE49-F238E27FC236}">
              <a16:creationId xmlns:a16="http://schemas.microsoft.com/office/drawing/2014/main" id="{B144C9E0-3C15-4DDA-B66F-70F30F935717}"/>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911547A-28AC-4B67-A383-7BDFD81762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2C2E68E-A403-463A-98B2-C505D9C213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D99FA0F-EFBD-40DB-9197-CA06383B28E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D8BAE18-B48E-4F48-8AF0-0A13CFA464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1CE71DA-A968-4BBB-82C3-7901F26866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8" name="楕円 437">
          <a:extLst>
            <a:ext uri="{FF2B5EF4-FFF2-40B4-BE49-F238E27FC236}">
              <a16:creationId xmlns:a16="http://schemas.microsoft.com/office/drawing/2014/main" id="{C1A11174-603A-4A93-99BB-997EE6F95935}"/>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139717</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D9B64AC4-5ECC-4FDB-9475-3594EB08DD0D}"/>
            </a:ext>
          </a:extLst>
        </xdr:cNvPr>
        <xdr:cNvSpPr txBox="1"/>
      </xdr:nvSpPr>
      <xdr:spPr>
        <a:xfrm>
          <a:off x="16357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73406</xdr:rowOff>
    </xdr:from>
    <xdr:to>
      <xdr:col>81</xdr:col>
      <xdr:colOff>101600</xdr:colOff>
      <xdr:row>38</xdr:row>
      <xdr:rowOff>3556</xdr:rowOff>
    </xdr:to>
    <xdr:sp macro="" textlink="">
      <xdr:nvSpPr>
        <xdr:cNvPr id="440" name="楕円 439">
          <a:extLst>
            <a:ext uri="{FF2B5EF4-FFF2-40B4-BE49-F238E27FC236}">
              <a16:creationId xmlns:a16="http://schemas.microsoft.com/office/drawing/2014/main" id="{1EE4C390-3036-4C9C-93E9-95BE71AF6A4F}"/>
            </a:ext>
          </a:extLst>
        </xdr:cNvPr>
        <xdr:cNvSpPr/>
      </xdr:nvSpPr>
      <xdr:spPr>
        <a:xfrm>
          <a:off x="15430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124206</xdr:rowOff>
    </xdr:from>
    <xdr:to>
      <xdr:col>85</xdr:col>
      <xdr:colOff>127000</xdr:colOff>
      <xdr:row>37</xdr:row>
      <xdr:rowOff>167640</xdr:rowOff>
    </xdr:to>
    <xdr:cxnSp macro="">
      <xdr:nvCxnSpPr>
        <xdr:cNvPr id="441" name="直線コネクタ 440">
          <a:extLst>
            <a:ext uri="{FF2B5EF4-FFF2-40B4-BE49-F238E27FC236}">
              <a16:creationId xmlns:a16="http://schemas.microsoft.com/office/drawing/2014/main" id="{D5F6E4FC-65D8-404B-A4AE-55879C5884F9}"/>
            </a:ext>
          </a:extLst>
        </xdr:cNvPr>
        <xdr:cNvCxnSpPr/>
      </xdr:nvCxnSpPr>
      <xdr:spPr>
        <a:xfrm>
          <a:off x="15481300" y="64678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34544</xdr:rowOff>
    </xdr:from>
    <xdr:to>
      <xdr:col>76</xdr:col>
      <xdr:colOff>165100</xdr:colOff>
      <xdr:row>37</xdr:row>
      <xdr:rowOff>136144</xdr:rowOff>
    </xdr:to>
    <xdr:sp macro="" textlink="">
      <xdr:nvSpPr>
        <xdr:cNvPr id="442" name="楕円 441">
          <a:extLst>
            <a:ext uri="{FF2B5EF4-FFF2-40B4-BE49-F238E27FC236}">
              <a16:creationId xmlns:a16="http://schemas.microsoft.com/office/drawing/2014/main" id="{0852A215-A745-4FC7-9901-C4054CF41655}"/>
            </a:ext>
          </a:extLst>
        </xdr:cNvPr>
        <xdr:cNvSpPr/>
      </xdr:nvSpPr>
      <xdr:spPr>
        <a:xfrm>
          <a:off x="14541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85344</xdr:rowOff>
    </xdr:from>
    <xdr:to>
      <xdr:col>81</xdr:col>
      <xdr:colOff>50800</xdr:colOff>
      <xdr:row>37</xdr:row>
      <xdr:rowOff>124206</xdr:rowOff>
    </xdr:to>
    <xdr:cxnSp macro="">
      <xdr:nvCxnSpPr>
        <xdr:cNvPr id="443" name="直線コネクタ 442">
          <a:extLst>
            <a:ext uri="{FF2B5EF4-FFF2-40B4-BE49-F238E27FC236}">
              <a16:creationId xmlns:a16="http://schemas.microsoft.com/office/drawing/2014/main" id="{72294262-8364-4625-9EAA-D05BED2544AE}"/>
            </a:ext>
          </a:extLst>
        </xdr:cNvPr>
        <xdr:cNvCxnSpPr/>
      </xdr:nvCxnSpPr>
      <xdr:spPr>
        <a:xfrm>
          <a:off x="14592300" y="64289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164846</xdr:rowOff>
    </xdr:from>
    <xdr:to>
      <xdr:col>72</xdr:col>
      <xdr:colOff>38100</xdr:colOff>
      <xdr:row>37</xdr:row>
      <xdr:rowOff>94996</xdr:rowOff>
    </xdr:to>
    <xdr:sp macro="" textlink="">
      <xdr:nvSpPr>
        <xdr:cNvPr id="444" name="楕円 443">
          <a:extLst>
            <a:ext uri="{FF2B5EF4-FFF2-40B4-BE49-F238E27FC236}">
              <a16:creationId xmlns:a16="http://schemas.microsoft.com/office/drawing/2014/main" id="{A9AEB11D-C57B-4D4A-A908-916CC0530C06}"/>
            </a:ext>
          </a:extLst>
        </xdr:cNvPr>
        <xdr:cNvSpPr/>
      </xdr:nvSpPr>
      <xdr:spPr>
        <a:xfrm>
          <a:off x="13652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44196</xdr:rowOff>
    </xdr:from>
    <xdr:to>
      <xdr:col>76</xdr:col>
      <xdr:colOff>114300</xdr:colOff>
      <xdr:row>37</xdr:row>
      <xdr:rowOff>85344</xdr:rowOff>
    </xdr:to>
    <xdr:cxnSp macro="">
      <xdr:nvCxnSpPr>
        <xdr:cNvPr id="445" name="直線コネクタ 444">
          <a:extLst>
            <a:ext uri="{FF2B5EF4-FFF2-40B4-BE49-F238E27FC236}">
              <a16:creationId xmlns:a16="http://schemas.microsoft.com/office/drawing/2014/main" id="{73EFCCB1-31CC-4381-9E21-64D6440E4129}"/>
            </a:ext>
          </a:extLst>
        </xdr:cNvPr>
        <xdr:cNvCxnSpPr/>
      </xdr:nvCxnSpPr>
      <xdr:spPr>
        <a:xfrm>
          <a:off x="13703300" y="63878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121412</xdr:rowOff>
    </xdr:from>
    <xdr:to>
      <xdr:col>67</xdr:col>
      <xdr:colOff>101600</xdr:colOff>
      <xdr:row>37</xdr:row>
      <xdr:rowOff>51562</xdr:rowOff>
    </xdr:to>
    <xdr:sp macro="" textlink="">
      <xdr:nvSpPr>
        <xdr:cNvPr id="446" name="楕円 445">
          <a:extLst>
            <a:ext uri="{FF2B5EF4-FFF2-40B4-BE49-F238E27FC236}">
              <a16:creationId xmlns:a16="http://schemas.microsoft.com/office/drawing/2014/main" id="{3EE280A1-89EE-4784-8484-0B970D8464CB}"/>
            </a:ext>
          </a:extLst>
        </xdr:cNvPr>
        <xdr:cNvSpPr/>
      </xdr:nvSpPr>
      <xdr:spPr>
        <a:xfrm>
          <a:off x="1276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xdr:rowOff>
    </xdr:from>
    <xdr:to>
      <xdr:col>71</xdr:col>
      <xdr:colOff>177800</xdr:colOff>
      <xdr:row>37</xdr:row>
      <xdr:rowOff>44196</xdr:rowOff>
    </xdr:to>
    <xdr:cxnSp macro="">
      <xdr:nvCxnSpPr>
        <xdr:cNvPr id="447" name="直線コネクタ 446">
          <a:extLst>
            <a:ext uri="{FF2B5EF4-FFF2-40B4-BE49-F238E27FC236}">
              <a16:creationId xmlns:a16="http://schemas.microsoft.com/office/drawing/2014/main" id="{BF367088-871E-4DB8-AC0F-18B9666453A2}"/>
            </a:ext>
          </a:extLst>
        </xdr:cNvPr>
        <xdr:cNvCxnSpPr/>
      </xdr:nvCxnSpPr>
      <xdr:spPr>
        <a:xfrm>
          <a:off x="12814300" y="63444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CF855175-3A73-4E8B-93DF-42D79FD7E807}"/>
            </a:ext>
          </a:extLst>
        </xdr:cNvPr>
        <xdr:cNvSpPr txBox="1"/>
      </xdr:nvSpPr>
      <xdr:spPr>
        <a:xfrm>
          <a:off x="15266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BB9EC5C4-36E6-40C6-B626-647038A05B27}"/>
            </a:ext>
          </a:extLst>
        </xdr:cNvPr>
        <xdr:cNvSpPr txBox="1"/>
      </xdr:nvSpPr>
      <xdr:spPr>
        <a:xfrm>
          <a:off x="14389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1BCC19D-5B44-4424-AE66-E8D97405FD64}"/>
            </a:ext>
          </a:extLst>
        </xdr:cNvPr>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A1207359-A5DE-4850-9EF8-89C4DEB58286}"/>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20083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4E41EE0B-3B60-4315-8731-B198A426D434}"/>
            </a:ext>
          </a:extLst>
        </xdr:cNvPr>
        <xdr:cNvSpPr txBox="1"/>
      </xdr:nvSpPr>
      <xdr:spPr>
        <a:xfrm>
          <a:off x="152660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CFFAD6EB-1674-449B-8C0D-A1442409461A}"/>
            </a:ext>
          </a:extLst>
        </xdr:cNvPr>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111523</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5BC621FC-1C94-402F-AF6E-BA2D8C023127}"/>
            </a:ext>
          </a:extLst>
        </xdr:cNvPr>
        <xdr:cNvSpPr txBox="1"/>
      </xdr:nvSpPr>
      <xdr:spPr>
        <a:xfrm>
          <a:off x="13500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68089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20FB9D6C-8950-40F1-87EC-5138E2DC7C28}"/>
            </a:ext>
          </a:extLst>
        </xdr:cNvPr>
        <xdr:cNvSpPr txBox="1"/>
      </xdr:nvSpPr>
      <xdr:spPr>
        <a:xfrm>
          <a:off x="12611744" y="606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A686E3D1-4C8A-4799-8F65-E6D8A9B83D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B4FB3224-4766-45B5-9A4A-30CF849B7C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BCB9AF0-5428-440C-97C4-0BEB12CD1B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9552C070-53D5-4D6E-8C42-937F85EC61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1749397-79A4-42D6-BE89-68C717B9E5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3395D88B-DC9F-4B7D-9B15-EAAB74B55BB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8736ED04-2CA4-434E-B736-F7DC9D0D0A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D4566F8-D005-4A05-B9D8-7FC61BCD43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6300C3A-1C01-413F-9753-9054D545C9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4C8512D2-AF03-4767-A53F-16D3E509CC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4773AB2-5C85-405D-8048-5EB3DA1CA4F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A2D107D6-0E09-4EF8-8FE6-9F417721E0D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441F39FD-5F8C-4DD1-90E4-4CCB8CAA891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D76F6590-D515-4F93-90EB-AAC6EA87434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45AB2944-BFE5-4672-A480-33E9754440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208C17AC-6165-4C1D-8771-07C82BC9F05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F863A6C-8FB2-4E1C-B423-7AA10EE605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FCBDECE-B77D-400B-A45F-3E375F70909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42EBAB81-3C37-4A0C-ABAF-A1E1DF894C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6BBDBBD7-6DE5-433A-A3B6-B5CB810DE48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FC5C5DAE-315A-44AD-A4F3-D9558AD41F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7" name="直線コネクタ 476">
          <a:extLst>
            <a:ext uri="{FF2B5EF4-FFF2-40B4-BE49-F238E27FC236}">
              <a16:creationId xmlns:a16="http://schemas.microsoft.com/office/drawing/2014/main" id="{76A8EEED-A0F0-40A4-BC35-F5AB4A542913}"/>
            </a:ext>
          </a:extLst>
        </xdr:cNvPr>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CBFD7561-A2E5-49BD-BEEB-0459E115A982}"/>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9" name="直線コネクタ 478">
          <a:extLst>
            <a:ext uri="{FF2B5EF4-FFF2-40B4-BE49-F238E27FC236}">
              <a16:creationId xmlns:a16="http://schemas.microsoft.com/office/drawing/2014/main" id="{F9F040C2-910C-49A8-B63A-1A7DC4C7EBBE}"/>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897C421B-1E02-4AB0-B5E0-F6CD20C951D8}"/>
            </a:ext>
          </a:extLst>
        </xdr:cNvPr>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81" name="直線コネクタ 480">
          <a:extLst>
            <a:ext uri="{FF2B5EF4-FFF2-40B4-BE49-F238E27FC236}">
              <a16:creationId xmlns:a16="http://schemas.microsoft.com/office/drawing/2014/main" id="{833CD5B2-4E31-4EDE-831C-CEB19FE01194}"/>
            </a:ext>
          </a:extLst>
        </xdr:cNvPr>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89650AC2-B53B-48DF-A44E-203BC19A9075}"/>
            </a:ext>
          </a:extLst>
        </xdr:cNvPr>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3" name="フローチャート: 判断 482">
          <a:extLst>
            <a:ext uri="{FF2B5EF4-FFF2-40B4-BE49-F238E27FC236}">
              <a16:creationId xmlns:a16="http://schemas.microsoft.com/office/drawing/2014/main" id="{3C019FE4-C19E-4F26-8369-3CBFA76A119A}"/>
            </a:ext>
          </a:extLst>
        </xdr:cNvPr>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4" name="フローチャート: 判断 483">
          <a:extLst>
            <a:ext uri="{FF2B5EF4-FFF2-40B4-BE49-F238E27FC236}">
              <a16:creationId xmlns:a16="http://schemas.microsoft.com/office/drawing/2014/main" id="{E9FABD19-4D89-4182-B06B-1D6A2F0EF629}"/>
            </a:ext>
          </a:extLst>
        </xdr:cNvPr>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5" name="フローチャート: 判断 484">
          <a:extLst>
            <a:ext uri="{FF2B5EF4-FFF2-40B4-BE49-F238E27FC236}">
              <a16:creationId xmlns:a16="http://schemas.microsoft.com/office/drawing/2014/main" id="{C941A0A9-0795-465E-B3C6-F0011FE3FFFA}"/>
            </a:ext>
          </a:extLst>
        </xdr:cNvPr>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6" name="フローチャート: 判断 485">
          <a:extLst>
            <a:ext uri="{FF2B5EF4-FFF2-40B4-BE49-F238E27FC236}">
              <a16:creationId xmlns:a16="http://schemas.microsoft.com/office/drawing/2014/main" id="{F7F1EBD4-2E4C-4D3E-842B-D90C0A8C344F}"/>
            </a:ext>
          </a:extLst>
        </xdr:cNvPr>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7" name="フローチャート: 判断 486">
          <a:extLst>
            <a:ext uri="{FF2B5EF4-FFF2-40B4-BE49-F238E27FC236}">
              <a16:creationId xmlns:a16="http://schemas.microsoft.com/office/drawing/2014/main" id="{0860BB28-C607-4C19-BC2A-E3D7B4EBDB65}"/>
            </a:ext>
          </a:extLst>
        </xdr:cNvPr>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4257D7B-699E-4FC4-91EF-DEE3E10E259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6D557F8-2012-4AE2-A5F7-4BAB55A519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7872879-D79D-462B-8DA4-2F5A81399D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1AB7A9F-1397-4080-82EB-58497BBF24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DD976EE-F39A-4144-BC30-14C1E1DE14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93" name="楕円 492">
          <a:extLst>
            <a:ext uri="{FF2B5EF4-FFF2-40B4-BE49-F238E27FC236}">
              <a16:creationId xmlns:a16="http://schemas.microsoft.com/office/drawing/2014/main" id="{B29FEF21-F363-4AD7-91F8-ECF9620CF905}"/>
            </a:ext>
          </a:extLst>
        </xdr:cNvPr>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4CF282C4-AC91-4B31-8BDE-090F75B1B6B6}"/>
            </a:ext>
          </a:extLst>
        </xdr:cNvPr>
        <xdr:cNvSpPr txBox="1"/>
      </xdr:nvSpPr>
      <xdr:spPr>
        <a:xfrm>
          <a:off x="22199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95" name="楕円 494">
          <a:extLst>
            <a:ext uri="{FF2B5EF4-FFF2-40B4-BE49-F238E27FC236}">
              <a16:creationId xmlns:a16="http://schemas.microsoft.com/office/drawing/2014/main" id="{7C1A574D-8BA7-47A9-9F82-ED2F8CEC14B2}"/>
            </a:ext>
          </a:extLst>
        </xdr:cNvPr>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7620</xdr:rowOff>
    </xdr:to>
    <xdr:cxnSp macro="">
      <xdr:nvCxnSpPr>
        <xdr:cNvPr id="496" name="直線コネクタ 495">
          <a:extLst>
            <a:ext uri="{FF2B5EF4-FFF2-40B4-BE49-F238E27FC236}">
              <a16:creationId xmlns:a16="http://schemas.microsoft.com/office/drawing/2014/main" id="{BE9F156B-0338-4E39-A002-5E95FEAFF4EA}"/>
            </a:ext>
          </a:extLst>
        </xdr:cNvPr>
        <xdr:cNvCxnSpPr/>
      </xdr:nvCxnSpPr>
      <xdr:spPr>
        <a:xfrm>
          <a:off x="21323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123698</xdr:rowOff>
    </xdr:from>
    <xdr:to>
      <xdr:col>107</xdr:col>
      <xdr:colOff>101600</xdr:colOff>
      <xdr:row>38</xdr:row>
      <xdr:rowOff>53848</xdr:rowOff>
    </xdr:to>
    <xdr:sp macro="" textlink="">
      <xdr:nvSpPr>
        <xdr:cNvPr id="497" name="楕円 496">
          <a:extLst>
            <a:ext uri="{FF2B5EF4-FFF2-40B4-BE49-F238E27FC236}">
              <a16:creationId xmlns:a16="http://schemas.microsoft.com/office/drawing/2014/main" id="{4D46EB7A-1B6D-40EB-81AA-80D3CC0B95C4}"/>
            </a:ext>
          </a:extLst>
        </xdr:cNvPr>
        <xdr:cNvSpPr/>
      </xdr:nvSpPr>
      <xdr:spPr>
        <a:xfrm>
          <a:off x="20383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7620</xdr:rowOff>
    </xdr:to>
    <xdr:cxnSp macro="">
      <xdr:nvCxnSpPr>
        <xdr:cNvPr id="498" name="直線コネクタ 497">
          <a:extLst>
            <a:ext uri="{FF2B5EF4-FFF2-40B4-BE49-F238E27FC236}">
              <a16:creationId xmlns:a16="http://schemas.microsoft.com/office/drawing/2014/main" id="{DFCB0AA1-190B-43DA-8060-0D9C332D381D}"/>
            </a:ext>
          </a:extLst>
        </xdr:cNvPr>
        <xdr:cNvCxnSpPr/>
      </xdr:nvCxnSpPr>
      <xdr:spPr>
        <a:xfrm>
          <a:off x="20434300" y="651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123698</xdr:rowOff>
    </xdr:from>
    <xdr:to>
      <xdr:col>102</xdr:col>
      <xdr:colOff>165100</xdr:colOff>
      <xdr:row>38</xdr:row>
      <xdr:rowOff>53848</xdr:rowOff>
    </xdr:to>
    <xdr:sp macro="" textlink="">
      <xdr:nvSpPr>
        <xdr:cNvPr id="499" name="楕円 498">
          <a:extLst>
            <a:ext uri="{FF2B5EF4-FFF2-40B4-BE49-F238E27FC236}">
              <a16:creationId xmlns:a16="http://schemas.microsoft.com/office/drawing/2014/main" id="{D8F09B49-0A43-46ED-A1B4-C2490D30EA49}"/>
            </a:ext>
          </a:extLst>
        </xdr:cNvPr>
        <xdr:cNvSpPr/>
      </xdr:nvSpPr>
      <xdr:spPr>
        <a:xfrm>
          <a:off x="19494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xdr:rowOff>
    </xdr:from>
    <xdr:to>
      <xdr:col>107</xdr:col>
      <xdr:colOff>50800</xdr:colOff>
      <xdr:row>38</xdr:row>
      <xdr:rowOff>3048</xdr:rowOff>
    </xdr:to>
    <xdr:cxnSp macro="">
      <xdr:nvCxnSpPr>
        <xdr:cNvPr id="500" name="直線コネクタ 499">
          <a:extLst>
            <a:ext uri="{FF2B5EF4-FFF2-40B4-BE49-F238E27FC236}">
              <a16:creationId xmlns:a16="http://schemas.microsoft.com/office/drawing/2014/main" id="{DDCBCF5A-8286-43BB-97D6-047B4397EAA8}"/>
            </a:ext>
          </a:extLst>
        </xdr:cNvPr>
        <xdr:cNvCxnSpPr/>
      </xdr:nvCxnSpPr>
      <xdr:spPr>
        <a:xfrm>
          <a:off x="19545300" y="651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141986</xdr:rowOff>
    </xdr:from>
    <xdr:to>
      <xdr:col>98</xdr:col>
      <xdr:colOff>38100</xdr:colOff>
      <xdr:row>38</xdr:row>
      <xdr:rowOff>72136</xdr:rowOff>
    </xdr:to>
    <xdr:sp macro="" textlink="">
      <xdr:nvSpPr>
        <xdr:cNvPr id="501" name="楕円 500">
          <a:extLst>
            <a:ext uri="{FF2B5EF4-FFF2-40B4-BE49-F238E27FC236}">
              <a16:creationId xmlns:a16="http://schemas.microsoft.com/office/drawing/2014/main" id="{1A540F3C-0673-4864-9D5C-84C1216144C5}"/>
            </a:ext>
          </a:extLst>
        </xdr:cNvPr>
        <xdr:cNvSpPr/>
      </xdr:nvSpPr>
      <xdr:spPr>
        <a:xfrm>
          <a:off x="18605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xdr:rowOff>
    </xdr:from>
    <xdr:to>
      <xdr:col>102</xdr:col>
      <xdr:colOff>114300</xdr:colOff>
      <xdr:row>38</xdr:row>
      <xdr:rowOff>21336</xdr:rowOff>
    </xdr:to>
    <xdr:cxnSp macro="">
      <xdr:nvCxnSpPr>
        <xdr:cNvPr id="502" name="直線コネクタ 501">
          <a:extLst>
            <a:ext uri="{FF2B5EF4-FFF2-40B4-BE49-F238E27FC236}">
              <a16:creationId xmlns:a16="http://schemas.microsoft.com/office/drawing/2014/main" id="{55687BD7-105D-495D-BD0B-9F0C3A362275}"/>
            </a:ext>
          </a:extLst>
        </xdr:cNvPr>
        <xdr:cNvCxnSpPr/>
      </xdr:nvCxnSpPr>
      <xdr:spPr>
        <a:xfrm flipV="1">
          <a:off x="18656300" y="6518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B941C3D1-D415-4358-88B0-63DE24B24FCD}"/>
            </a:ext>
          </a:extLst>
        </xdr:cNvPr>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D1E493F0-7F55-47E0-8E55-E9C8998D0C9A}"/>
            </a:ext>
          </a:extLst>
        </xdr:cNvPr>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745848F6-C069-4797-AFD7-010C6D8A01D4}"/>
            </a:ext>
          </a:extLst>
        </xdr:cNvPr>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B917977C-7531-4A9A-8CD3-4DD98D94A6F6}"/>
            </a:ext>
          </a:extLst>
        </xdr:cNvPr>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C1D1E624-8C29-4CEF-B05A-0637AEDF7E15}"/>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70375</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5E75561-17DD-480F-9BFF-53ED2D56161A}"/>
            </a:ext>
          </a:extLst>
        </xdr:cNvPr>
        <xdr:cNvSpPr txBox="1"/>
      </xdr:nvSpPr>
      <xdr:spPr>
        <a:xfrm>
          <a:off x="20199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70375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5EB94F0-02DB-4901-8774-198CD81D1A96}"/>
            </a:ext>
          </a:extLst>
        </xdr:cNvPr>
        <xdr:cNvSpPr txBox="1"/>
      </xdr:nvSpPr>
      <xdr:spPr>
        <a:xfrm>
          <a:off x="19310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63263</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13922257-3842-4BDE-A914-FBCF2E28FD86}"/>
            </a:ext>
          </a:extLst>
        </xdr:cNvPr>
        <xdr:cNvSpPr txBox="1"/>
      </xdr:nvSpPr>
      <xdr:spPr>
        <a:xfrm>
          <a:off x="18421427" y="657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25CCDEC9-8959-47A7-89B0-A82DFFE148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3ABCEA44-7197-41BA-8876-DEED74BDAE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987D2130-086B-44FE-9604-2662090C57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9ACBA729-038E-467A-AF72-AF9C4296AA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42F66922-6E58-45A3-B104-615396524B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21F2DCBC-4C95-442F-9D22-D5B17A73E1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AADF110A-BABC-4C30-B7E8-63498CEBE6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ECFB32F-964F-4FFD-9AA7-2DD623DAD4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7DB3BFA-EAEB-4561-B227-844D2BC3BE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703E1600-B33A-45C5-BB35-A56DDC07C6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a:extLst>
            <a:ext uri="{FF2B5EF4-FFF2-40B4-BE49-F238E27FC236}">
              <a16:creationId xmlns:a16="http://schemas.microsoft.com/office/drawing/2014/main" id="{F24BCB10-C4CA-44DF-B9FD-16BEF60815F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a:extLst>
            <a:ext uri="{FF2B5EF4-FFF2-40B4-BE49-F238E27FC236}">
              <a16:creationId xmlns:a16="http://schemas.microsoft.com/office/drawing/2014/main" id="{FB04274B-EF73-47B0-8DA3-0837B30DE11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a:extLst>
            <a:ext uri="{FF2B5EF4-FFF2-40B4-BE49-F238E27FC236}">
              <a16:creationId xmlns:a16="http://schemas.microsoft.com/office/drawing/2014/main" id="{DAE937DC-9DDA-4DA6-908A-E961150100A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a:extLst>
            <a:ext uri="{FF2B5EF4-FFF2-40B4-BE49-F238E27FC236}">
              <a16:creationId xmlns:a16="http://schemas.microsoft.com/office/drawing/2014/main" id="{A83B971A-618F-4CB3-B791-26C3452B70B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a:extLst>
            <a:ext uri="{FF2B5EF4-FFF2-40B4-BE49-F238E27FC236}">
              <a16:creationId xmlns:a16="http://schemas.microsoft.com/office/drawing/2014/main" id="{51F47762-E127-45E3-A957-7874E4FAF5E7}"/>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a:extLst>
            <a:ext uri="{FF2B5EF4-FFF2-40B4-BE49-F238E27FC236}">
              <a16:creationId xmlns:a16="http://schemas.microsoft.com/office/drawing/2014/main" id="{17922EC8-DEB6-439C-B860-342BFFC4644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a:extLst>
            <a:ext uri="{FF2B5EF4-FFF2-40B4-BE49-F238E27FC236}">
              <a16:creationId xmlns:a16="http://schemas.microsoft.com/office/drawing/2014/main" id="{A424ED53-ECEB-40E6-ADB1-27904ED64FA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a:extLst>
            <a:ext uri="{FF2B5EF4-FFF2-40B4-BE49-F238E27FC236}">
              <a16:creationId xmlns:a16="http://schemas.microsoft.com/office/drawing/2014/main" id="{43329E05-7885-4F42-ABEC-7008B8EB79E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a:extLst>
            <a:ext uri="{FF2B5EF4-FFF2-40B4-BE49-F238E27FC236}">
              <a16:creationId xmlns:a16="http://schemas.microsoft.com/office/drawing/2014/main" id="{46982B79-4995-4531-BF8F-692207E0394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6296EEB4-34F3-4ED6-8C93-3F93DF21FE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B262C442-2835-4BBB-A8F5-589CDDF1C83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BC7E9B00-093B-4A57-9AB6-0EEBA3AF98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3" name="直線コネクタ 532">
          <a:extLst>
            <a:ext uri="{FF2B5EF4-FFF2-40B4-BE49-F238E27FC236}">
              <a16:creationId xmlns:a16="http://schemas.microsoft.com/office/drawing/2014/main" id="{3496DF34-E70E-4BD0-A021-AC1E67AB8A1C}"/>
            </a:ext>
          </a:extLst>
        </xdr:cNvPr>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12CE2F75-A2BD-4126-B7EB-302C33A5C5DE}"/>
            </a:ext>
          </a:extLst>
        </xdr:cNvPr>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5" name="直線コネクタ 534">
          <a:extLst>
            <a:ext uri="{FF2B5EF4-FFF2-40B4-BE49-F238E27FC236}">
              <a16:creationId xmlns:a16="http://schemas.microsoft.com/office/drawing/2014/main" id="{86CAAF86-BAC7-4AC6-B172-56532E1EAF0C}"/>
            </a:ext>
          </a:extLst>
        </xdr:cNvPr>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5B46F142-5667-4E58-9B30-B719B3244E33}"/>
            </a:ext>
          </a:extLst>
        </xdr:cNvPr>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7" name="直線コネクタ 536">
          <a:extLst>
            <a:ext uri="{FF2B5EF4-FFF2-40B4-BE49-F238E27FC236}">
              <a16:creationId xmlns:a16="http://schemas.microsoft.com/office/drawing/2014/main" id="{B38104E6-C38E-4F00-9F8F-BFE50F964D30}"/>
            </a:ext>
          </a:extLst>
        </xdr:cNvPr>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8BB607F-6484-44E1-9354-CDFCFABCF1CD}"/>
            </a:ext>
          </a:extLst>
        </xdr:cNvPr>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9" name="フローチャート: 判断 538">
          <a:extLst>
            <a:ext uri="{FF2B5EF4-FFF2-40B4-BE49-F238E27FC236}">
              <a16:creationId xmlns:a16="http://schemas.microsoft.com/office/drawing/2014/main" id="{7C7EE417-C9BB-42DE-B632-35F654F49B2F}"/>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40" name="フローチャート: 判断 539">
          <a:extLst>
            <a:ext uri="{FF2B5EF4-FFF2-40B4-BE49-F238E27FC236}">
              <a16:creationId xmlns:a16="http://schemas.microsoft.com/office/drawing/2014/main" id="{C18A60D9-4FBC-4722-9BBC-924AD2B565CA}"/>
            </a:ext>
          </a:extLst>
        </xdr:cNvPr>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41" name="フローチャート: 判断 540">
          <a:extLst>
            <a:ext uri="{FF2B5EF4-FFF2-40B4-BE49-F238E27FC236}">
              <a16:creationId xmlns:a16="http://schemas.microsoft.com/office/drawing/2014/main" id="{D522CD29-6F06-4116-881C-CBED99099F50}"/>
            </a:ext>
          </a:extLst>
        </xdr:cNvPr>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2" name="フローチャート: 判断 541">
          <a:extLst>
            <a:ext uri="{FF2B5EF4-FFF2-40B4-BE49-F238E27FC236}">
              <a16:creationId xmlns:a16="http://schemas.microsoft.com/office/drawing/2014/main" id="{C2331119-2722-458D-B916-E67A78641851}"/>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3" name="フローチャート: 判断 542">
          <a:extLst>
            <a:ext uri="{FF2B5EF4-FFF2-40B4-BE49-F238E27FC236}">
              <a16:creationId xmlns:a16="http://schemas.microsoft.com/office/drawing/2014/main" id="{212ECCCC-0324-41E3-A4D4-31DF1AD171F5}"/>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1E2688B-5F0C-4325-BE06-6853B7B3FC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7928FFF-6951-42E6-8CD9-A68B6C466B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2C45D18-1891-4241-91A8-BB014003BA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05C0BB7-FC0A-4150-9EED-2BDD471981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E4D24C6-5411-44EB-9234-FE04D768DE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49" name="楕円 548">
          <a:extLst>
            <a:ext uri="{FF2B5EF4-FFF2-40B4-BE49-F238E27FC236}">
              <a16:creationId xmlns:a16="http://schemas.microsoft.com/office/drawing/2014/main" id="{8CFB652B-9020-412A-B7CF-9C53E9EA7E5A}"/>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2D34B6AB-AD6A-4B16-8C28-C372C400AFCC}"/>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51" name="楕円 550">
          <a:extLst>
            <a:ext uri="{FF2B5EF4-FFF2-40B4-BE49-F238E27FC236}">
              <a16:creationId xmlns:a16="http://schemas.microsoft.com/office/drawing/2014/main" id="{7F2D9494-2A00-428D-A231-27F8E677C053}"/>
            </a:ext>
          </a:extLst>
        </xdr:cNvPr>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58</xdr:row>
      <xdr:rowOff>0</xdr:rowOff>
    </xdr:to>
    <xdr:cxnSp macro="">
      <xdr:nvCxnSpPr>
        <xdr:cNvPr id="552" name="直線コネクタ 551">
          <a:extLst>
            <a:ext uri="{FF2B5EF4-FFF2-40B4-BE49-F238E27FC236}">
              <a16:creationId xmlns:a16="http://schemas.microsoft.com/office/drawing/2014/main" id="{ABF2C333-A145-47BE-857B-6E12B34C14BD}"/>
            </a:ext>
          </a:extLst>
        </xdr:cNvPr>
        <xdr:cNvCxnSpPr/>
      </xdr:nvCxnSpPr>
      <xdr:spPr>
        <a:xfrm>
          <a:off x="15481300" y="9852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113792</xdr:rowOff>
    </xdr:from>
    <xdr:to>
      <xdr:col>76</xdr:col>
      <xdr:colOff>165100</xdr:colOff>
      <xdr:row>57</xdr:row>
      <xdr:rowOff>43942</xdr:rowOff>
    </xdr:to>
    <xdr:sp macro="" textlink="">
      <xdr:nvSpPr>
        <xdr:cNvPr id="553" name="楕円 552">
          <a:extLst>
            <a:ext uri="{FF2B5EF4-FFF2-40B4-BE49-F238E27FC236}">
              <a16:creationId xmlns:a16="http://schemas.microsoft.com/office/drawing/2014/main" id="{11B490E9-8C38-4D81-8018-F7D32E83C2FF}"/>
            </a:ext>
          </a:extLst>
        </xdr:cNvPr>
        <xdr:cNvSpPr/>
      </xdr:nvSpPr>
      <xdr:spPr>
        <a:xfrm>
          <a:off x="14541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164592</xdr:rowOff>
    </xdr:from>
    <xdr:to>
      <xdr:col>81</xdr:col>
      <xdr:colOff>50800</xdr:colOff>
      <xdr:row>57</xdr:row>
      <xdr:rowOff>80010</xdr:rowOff>
    </xdr:to>
    <xdr:cxnSp macro="">
      <xdr:nvCxnSpPr>
        <xdr:cNvPr id="554" name="直線コネクタ 553">
          <a:extLst>
            <a:ext uri="{FF2B5EF4-FFF2-40B4-BE49-F238E27FC236}">
              <a16:creationId xmlns:a16="http://schemas.microsoft.com/office/drawing/2014/main" id="{4EAD5946-DA3E-4BA8-9964-6379483744F2}"/>
            </a:ext>
          </a:extLst>
        </xdr:cNvPr>
        <xdr:cNvCxnSpPr/>
      </xdr:nvCxnSpPr>
      <xdr:spPr>
        <a:xfrm>
          <a:off x="14592300" y="9765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22352</xdr:rowOff>
    </xdr:from>
    <xdr:to>
      <xdr:col>72</xdr:col>
      <xdr:colOff>38100</xdr:colOff>
      <xdr:row>56</xdr:row>
      <xdr:rowOff>123952</xdr:rowOff>
    </xdr:to>
    <xdr:sp macro="" textlink="">
      <xdr:nvSpPr>
        <xdr:cNvPr id="555" name="楕円 554">
          <a:extLst>
            <a:ext uri="{FF2B5EF4-FFF2-40B4-BE49-F238E27FC236}">
              <a16:creationId xmlns:a16="http://schemas.microsoft.com/office/drawing/2014/main" id="{AF4066B3-39F8-47A3-8CA3-2D0A45534530}"/>
            </a:ext>
          </a:extLst>
        </xdr:cNvPr>
        <xdr:cNvSpPr/>
      </xdr:nvSpPr>
      <xdr:spPr>
        <a:xfrm>
          <a:off x="1365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73152</xdr:rowOff>
    </xdr:from>
    <xdr:to>
      <xdr:col>76</xdr:col>
      <xdr:colOff>114300</xdr:colOff>
      <xdr:row>56</xdr:row>
      <xdr:rowOff>164592</xdr:rowOff>
    </xdr:to>
    <xdr:cxnSp macro="">
      <xdr:nvCxnSpPr>
        <xdr:cNvPr id="556" name="直線コネクタ 555">
          <a:extLst>
            <a:ext uri="{FF2B5EF4-FFF2-40B4-BE49-F238E27FC236}">
              <a16:creationId xmlns:a16="http://schemas.microsoft.com/office/drawing/2014/main" id="{EDA187B6-A10B-43C3-8D7B-6898C3B96AFC}"/>
            </a:ext>
          </a:extLst>
        </xdr:cNvPr>
        <xdr:cNvCxnSpPr/>
      </xdr:nvCxnSpPr>
      <xdr:spPr>
        <a:xfrm>
          <a:off x="13703300" y="9674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102362</xdr:rowOff>
    </xdr:from>
    <xdr:to>
      <xdr:col>67</xdr:col>
      <xdr:colOff>101600</xdr:colOff>
      <xdr:row>56</xdr:row>
      <xdr:rowOff>32512</xdr:rowOff>
    </xdr:to>
    <xdr:sp macro="" textlink="">
      <xdr:nvSpPr>
        <xdr:cNvPr id="557" name="楕円 556">
          <a:extLst>
            <a:ext uri="{FF2B5EF4-FFF2-40B4-BE49-F238E27FC236}">
              <a16:creationId xmlns:a16="http://schemas.microsoft.com/office/drawing/2014/main" id="{A22B2103-BD81-4C51-AB5E-AABF4C212116}"/>
            </a:ext>
          </a:extLst>
        </xdr:cNvPr>
        <xdr:cNvSpPr/>
      </xdr:nvSpPr>
      <xdr:spPr>
        <a:xfrm>
          <a:off x="12763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153162</xdr:rowOff>
    </xdr:from>
    <xdr:to>
      <xdr:col>71</xdr:col>
      <xdr:colOff>177800</xdr:colOff>
      <xdr:row>56</xdr:row>
      <xdr:rowOff>73152</xdr:rowOff>
    </xdr:to>
    <xdr:cxnSp macro="">
      <xdr:nvCxnSpPr>
        <xdr:cNvPr id="558" name="直線コネクタ 557">
          <a:extLst>
            <a:ext uri="{FF2B5EF4-FFF2-40B4-BE49-F238E27FC236}">
              <a16:creationId xmlns:a16="http://schemas.microsoft.com/office/drawing/2014/main" id="{A59C8C17-863C-46F4-BAFB-2352A03E1023}"/>
            </a:ext>
          </a:extLst>
        </xdr:cNvPr>
        <xdr:cNvCxnSpPr/>
      </xdr:nvCxnSpPr>
      <xdr:spPr>
        <a:xfrm>
          <a:off x="12814300" y="95829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559" name="n_1aveValue【学校施設】&#10;有形固定資産減価償却率">
          <a:extLst>
            <a:ext uri="{FF2B5EF4-FFF2-40B4-BE49-F238E27FC236}">
              <a16:creationId xmlns:a16="http://schemas.microsoft.com/office/drawing/2014/main" id="{AB48C9C4-B5C0-462C-97EB-62A579BD9E3C}"/>
            </a:ext>
          </a:extLst>
        </xdr:cNvPr>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60" name="n_2aveValue【学校施設】&#10;有形固定資産減価償却率">
          <a:extLst>
            <a:ext uri="{FF2B5EF4-FFF2-40B4-BE49-F238E27FC236}">
              <a16:creationId xmlns:a16="http://schemas.microsoft.com/office/drawing/2014/main" id="{AF986505-85CB-40DA-823E-8905EA0F2583}"/>
            </a:ext>
          </a:extLst>
        </xdr:cNvPr>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61" name="n_3aveValue【学校施設】&#10;有形固定資産減価償却率">
          <a:extLst>
            <a:ext uri="{FF2B5EF4-FFF2-40B4-BE49-F238E27FC236}">
              <a16:creationId xmlns:a16="http://schemas.microsoft.com/office/drawing/2014/main" id="{BFFCA40A-3E35-47A6-AB3F-D6AD0FB7AAA9}"/>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62" name="n_4aveValue【学校施設】&#10;有形固定資産減価償却率">
          <a:extLst>
            <a:ext uri="{FF2B5EF4-FFF2-40B4-BE49-F238E27FC236}">
              <a16:creationId xmlns:a16="http://schemas.microsoft.com/office/drawing/2014/main" id="{1F9D993F-BEF6-4B0B-AB2E-33824FE9D816}"/>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563" name="n_1mainValue【学校施設】&#10;有形固定資産減価償却率">
          <a:extLst>
            <a:ext uri="{FF2B5EF4-FFF2-40B4-BE49-F238E27FC236}">
              <a16:creationId xmlns:a16="http://schemas.microsoft.com/office/drawing/2014/main" id="{53E13974-58D7-413F-BACA-2F0F0BA6A1EF}"/>
            </a:ext>
          </a:extLst>
        </xdr:cNvPr>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60469</xdr:rowOff>
    </xdr:from>
    <xdr:ext cx="405111" cy="259045"/>
    <xdr:sp macro="" textlink="">
      <xdr:nvSpPr>
        <xdr:cNvPr id="564" name="n_2mainValue【学校施設】&#10;有形固定資産減価償却率">
          <a:extLst>
            <a:ext uri="{FF2B5EF4-FFF2-40B4-BE49-F238E27FC236}">
              <a16:creationId xmlns:a16="http://schemas.microsoft.com/office/drawing/2014/main" id="{D9744E91-03A3-4D5D-AF16-F75C13351F96}"/>
            </a:ext>
          </a:extLst>
        </xdr:cNvPr>
        <xdr:cNvSpPr txBox="1"/>
      </xdr:nvSpPr>
      <xdr:spPr>
        <a:xfrm>
          <a:off x="14389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140479</xdr:rowOff>
    </xdr:from>
    <xdr:ext cx="405111" cy="259045"/>
    <xdr:sp macro="" textlink="">
      <xdr:nvSpPr>
        <xdr:cNvPr id="565" name="n_3mainValue【学校施設】&#10;有形固定資産減価償却率">
          <a:extLst>
            <a:ext uri="{FF2B5EF4-FFF2-40B4-BE49-F238E27FC236}">
              <a16:creationId xmlns:a16="http://schemas.microsoft.com/office/drawing/2014/main" id="{05BF256D-4A2D-4CAC-898F-117A1650254A}"/>
            </a:ext>
          </a:extLst>
        </xdr:cNvPr>
        <xdr:cNvSpPr txBox="1"/>
      </xdr:nvSpPr>
      <xdr:spPr>
        <a:xfrm>
          <a:off x="13500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49039</xdr:rowOff>
    </xdr:from>
    <xdr:ext cx="405111" cy="259045"/>
    <xdr:sp macro="" textlink="">
      <xdr:nvSpPr>
        <xdr:cNvPr id="566" name="n_4mainValue【学校施設】&#10;有形固定資産減価償却率">
          <a:extLst>
            <a:ext uri="{FF2B5EF4-FFF2-40B4-BE49-F238E27FC236}">
              <a16:creationId xmlns:a16="http://schemas.microsoft.com/office/drawing/2014/main" id="{009E05AB-4123-4964-A1EE-191306255E2C}"/>
            </a:ext>
          </a:extLst>
        </xdr:cNvPr>
        <xdr:cNvSpPr txBox="1"/>
      </xdr:nvSpPr>
      <xdr:spPr>
        <a:xfrm>
          <a:off x="12611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2C164E54-FEB3-4DDB-99D3-3AC92BF5BA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56A63BA-76C8-49A5-8C76-B3A95B750B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ED781E03-0288-4B69-8633-8C1A81CE02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65EFEE1D-F9C0-4113-AD88-6A617C5A9E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7AC2D81F-007B-44E5-A8C5-04BA70708D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FB67D1C-CDE4-4B30-A0F7-CC517B68F9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1B832A7B-85CE-4D55-BC52-B9EE538A1C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9ABF6D37-83B9-46DC-82A0-48ED234916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F08B190F-92C7-4D9F-95B4-A91441F132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E0A136A9-61BD-4F87-979B-EF7398D228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D4153B67-5A8F-4D67-B33D-1617F654867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8" name="直線コネクタ 577">
          <a:extLst>
            <a:ext uri="{FF2B5EF4-FFF2-40B4-BE49-F238E27FC236}">
              <a16:creationId xmlns:a16="http://schemas.microsoft.com/office/drawing/2014/main" id="{109A0F85-ABAD-4C1F-BB3C-30A46284A0B7}"/>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9" name="テキスト ボックス 578">
          <a:extLst>
            <a:ext uri="{FF2B5EF4-FFF2-40B4-BE49-F238E27FC236}">
              <a16:creationId xmlns:a16="http://schemas.microsoft.com/office/drawing/2014/main" id="{1CFD1ED7-E88B-4F9A-8635-8495B9CA3E8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0" name="直線コネクタ 579">
          <a:extLst>
            <a:ext uri="{FF2B5EF4-FFF2-40B4-BE49-F238E27FC236}">
              <a16:creationId xmlns:a16="http://schemas.microsoft.com/office/drawing/2014/main" id="{A5E92A88-8305-4630-9D6F-4179F4254FC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1" name="テキスト ボックス 580">
          <a:extLst>
            <a:ext uri="{FF2B5EF4-FFF2-40B4-BE49-F238E27FC236}">
              <a16:creationId xmlns:a16="http://schemas.microsoft.com/office/drawing/2014/main" id="{362607A1-5F2A-4270-AEC8-F901C10C9C7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2" name="直線コネクタ 581">
          <a:extLst>
            <a:ext uri="{FF2B5EF4-FFF2-40B4-BE49-F238E27FC236}">
              <a16:creationId xmlns:a16="http://schemas.microsoft.com/office/drawing/2014/main" id="{3F190CC4-3AEE-440E-8577-4B6CAD5F8C95}"/>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3" name="テキスト ボックス 582">
          <a:extLst>
            <a:ext uri="{FF2B5EF4-FFF2-40B4-BE49-F238E27FC236}">
              <a16:creationId xmlns:a16="http://schemas.microsoft.com/office/drawing/2014/main" id="{45E832BF-46C5-481E-8DAD-BE1E811C8ADD}"/>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84D22574-90CA-4991-948D-69C193E806F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C71E4E4C-FEC4-4937-9A00-F066A9F9263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6" name="直線コネクタ 585">
          <a:extLst>
            <a:ext uri="{FF2B5EF4-FFF2-40B4-BE49-F238E27FC236}">
              <a16:creationId xmlns:a16="http://schemas.microsoft.com/office/drawing/2014/main" id="{B8567C4B-30DC-47D5-916A-01C0AAB5C977}"/>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7" name="テキスト ボックス 586">
          <a:extLst>
            <a:ext uri="{FF2B5EF4-FFF2-40B4-BE49-F238E27FC236}">
              <a16:creationId xmlns:a16="http://schemas.microsoft.com/office/drawing/2014/main" id="{F68B1904-EF35-40C4-A951-19D7726BC06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AE392A45-1555-4120-96E9-EFC49E76ADB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223CACA8-ADC2-4CCB-9F83-2E926811351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0" name="直線コネクタ 589">
          <a:extLst>
            <a:ext uri="{FF2B5EF4-FFF2-40B4-BE49-F238E27FC236}">
              <a16:creationId xmlns:a16="http://schemas.microsoft.com/office/drawing/2014/main" id="{6F6759DE-CB6F-43D9-AC80-689C1DA71499}"/>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1" name="テキスト ボックス 590">
          <a:extLst>
            <a:ext uri="{FF2B5EF4-FFF2-40B4-BE49-F238E27FC236}">
              <a16:creationId xmlns:a16="http://schemas.microsoft.com/office/drawing/2014/main" id="{E4D4FEAA-E4B0-4E17-AF13-7CD9D03C0E43}"/>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7A62FCE5-86C3-42A5-B78F-1C7C49DB9C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BE1F6145-733E-4325-AD04-5CD7C9BF4A0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F86BD138-6CD7-4ECB-BD37-EAB8AC1A74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5" name="直線コネクタ 594">
          <a:extLst>
            <a:ext uri="{FF2B5EF4-FFF2-40B4-BE49-F238E27FC236}">
              <a16:creationId xmlns:a16="http://schemas.microsoft.com/office/drawing/2014/main" id="{53C84562-0B2D-4CB6-9D9D-6F02F4FADB22}"/>
            </a:ext>
          </a:extLst>
        </xdr:cNvPr>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6" name="【学校施設】&#10;一人当たり面積最小値テキスト">
          <a:extLst>
            <a:ext uri="{FF2B5EF4-FFF2-40B4-BE49-F238E27FC236}">
              <a16:creationId xmlns:a16="http://schemas.microsoft.com/office/drawing/2014/main" id="{292A9285-BBDC-4E32-B48C-30F7BD1AE3DC}"/>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7" name="直線コネクタ 596">
          <a:extLst>
            <a:ext uri="{FF2B5EF4-FFF2-40B4-BE49-F238E27FC236}">
              <a16:creationId xmlns:a16="http://schemas.microsoft.com/office/drawing/2014/main" id="{F7788B33-BF72-4FC0-A3F8-7EA0C4DA29A0}"/>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8" name="【学校施設】&#10;一人当たり面積最大値テキスト">
          <a:extLst>
            <a:ext uri="{FF2B5EF4-FFF2-40B4-BE49-F238E27FC236}">
              <a16:creationId xmlns:a16="http://schemas.microsoft.com/office/drawing/2014/main" id="{90207CBC-B13B-4DA3-B93C-ECA3D3562521}"/>
            </a:ext>
          </a:extLst>
        </xdr:cNvPr>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9" name="直線コネクタ 598">
          <a:extLst>
            <a:ext uri="{FF2B5EF4-FFF2-40B4-BE49-F238E27FC236}">
              <a16:creationId xmlns:a16="http://schemas.microsoft.com/office/drawing/2014/main" id="{4179ED0D-B414-449A-840E-19F614CD2870}"/>
            </a:ext>
          </a:extLst>
        </xdr:cNvPr>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600" name="【学校施設】&#10;一人当たり面積平均値テキスト">
          <a:extLst>
            <a:ext uri="{FF2B5EF4-FFF2-40B4-BE49-F238E27FC236}">
              <a16:creationId xmlns:a16="http://schemas.microsoft.com/office/drawing/2014/main" id="{3A2165AF-9D89-45D4-9CA8-6D071251C17E}"/>
            </a:ext>
          </a:extLst>
        </xdr:cNvPr>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01" name="フローチャート: 判断 600">
          <a:extLst>
            <a:ext uri="{FF2B5EF4-FFF2-40B4-BE49-F238E27FC236}">
              <a16:creationId xmlns:a16="http://schemas.microsoft.com/office/drawing/2014/main" id="{9EE1F16A-8967-47CE-992A-809B053B6E3D}"/>
            </a:ext>
          </a:extLst>
        </xdr:cNvPr>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2" name="フローチャート: 判断 601">
          <a:extLst>
            <a:ext uri="{FF2B5EF4-FFF2-40B4-BE49-F238E27FC236}">
              <a16:creationId xmlns:a16="http://schemas.microsoft.com/office/drawing/2014/main" id="{7E16ED77-8809-47FE-9750-0C6A4458F184}"/>
            </a:ext>
          </a:extLst>
        </xdr:cNvPr>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3" name="フローチャート: 判断 602">
          <a:extLst>
            <a:ext uri="{FF2B5EF4-FFF2-40B4-BE49-F238E27FC236}">
              <a16:creationId xmlns:a16="http://schemas.microsoft.com/office/drawing/2014/main" id="{1576AC36-F6C3-4A97-AFAD-3A68B87C33D7}"/>
            </a:ext>
          </a:extLst>
        </xdr:cNvPr>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4" name="フローチャート: 判断 603">
          <a:extLst>
            <a:ext uri="{FF2B5EF4-FFF2-40B4-BE49-F238E27FC236}">
              <a16:creationId xmlns:a16="http://schemas.microsoft.com/office/drawing/2014/main" id="{86C907A9-D6EA-4AA7-BA35-C7B13B0BCEC6}"/>
            </a:ext>
          </a:extLst>
        </xdr:cNvPr>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5" name="フローチャート: 判断 604">
          <a:extLst>
            <a:ext uri="{FF2B5EF4-FFF2-40B4-BE49-F238E27FC236}">
              <a16:creationId xmlns:a16="http://schemas.microsoft.com/office/drawing/2014/main" id="{BF4EED91-B1DC-49ED-B7F6-388EBB0DD410}"/>
            </a:ext>
          </a:extLst>
        </xdr:cNvPr>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ED1BCED-F61F-49AE-9164-F722B86BA56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2D8C1B4-3726-4161-91D0-7F7FD25357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A24BFB9-B288-4EF9-839A-BC9563B738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847B582-F29D-4F79-BE4E-9FCC92A4BA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0F4BC7E-C1FB-4C66-811F-A6A05B06A7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11" name="楕円 610">
          <a:extLst>
            <a:ext uri="{FF2B5EF4-FFF2-40B4-BE49-F238E27FC236}">
              <a16:creationId xmlns:a16="http://schemas.microsoft.com/office/drawing/2014/main" id="{C41F1BE7-6F16-435B-8D63-DBAB7FB73B0C}"/>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12" name="【学校施設】&#10;一人当たり面積該当値テキスト">
          <a:extLst>
            <a:ext uri="{FF2B5EF4-FFF2-40B4-BE49-F238E27FC236}">
              <a16:creationId xmlns:a16="http://schemas.microsoft.com/office/drawing/2014/main" id="{3185E1F5-FA3D-4617-8BE8-AAD14FB26AC0}"/>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13" name="楕円 612">
          <a:extLst>
            <a:ext uri="{FF2B5EF4-FFF2-40B4-BE49-F238E27FC236}">
              <a16:creationId xmlns:a16="http://schemas.microsoft.com/office/drawing/2014/main" id="{648F79CF-BD8E-4322-9299-6AFB8B03F8E5}"/>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14" name="直線コネクタ 613">
          <a:extLst>
            <a:ext uri="{FF2B5EF4-FFF2-40B4-BE49-F238E27FC236}">
              <a16:creationId xmlns:a16="http://schemas.microsoft.com/office/drawing/2014/main" id="{95576DD9-6345-4C4D-B245-CD470B23E7B5}"/>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117793</xdr:rowOff>
    </xdr:from>
    <xdr:to>
      <xdr:col>107</xdr:col>
      <xdr:colOff>101600</xdr:colOff>
      <xdr:row>62</xdr:row>
      <xdr:rowOff>47943</xdr:rowOff>
    </xdr:to>
    <xdr:sp macro="" textlink="">
      <xdr:nvSpPr>
        <xdr:cNvPr id="615" name="楕円 614">
          <a:extLst>
            <a:ext uri="{FF2B5EF4-FFF2-40B4-BE49-F238E27FC236}">
              <a16:creationId xmlns:a16="http://schemas.microsoft.com/office/drawing/2014/main" id="{0401AA36-079C-4CEB-A218-17EB92FE9E37}"/>
            </a:ext>
          </a:extLst>
        </xdr:cNvPr>
        <xdr:cNvSpPr/>
      </xdr:nvSpPr>
      <xdr:spPr>
        <a:xfrm>
          <a:off x="203835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168593</xdr:rowOff>
    </xdr:from>
    <xdr:to>
      <xdr:col>111</xdr:col>
      <xdr:colOff>177800</xdr:colOff>
      <xdr:row>62</xdr:row>
      <xdr:rowOff>0</xdr:rowOff>
    </xdr:to>
    <xdr:cxnSp macro="">
      <xdr:nvCxnSpPr>
        <xdr:cNvPr id="616" name="直線コネクタ 615">
          <a:extLst>
            <a:ext uri="{FF2B5EF4-FFF2-40B4-BE49-F238E27FC236}">
              <a16:creationId xmlns:a16="http://schemas.microsoft.com/office/drawing/2014/main" id="{65DCF1A2-50B3-42D5-B6B1-42A6D1D1EF5D}"/>
            </a:ext>
          </a:extLst>
        </xdr:cNvPr>
        <xdr:cNvCxnSpPr/>
      </xdr:nvCxnSpPr>
      <xdr:spPr>
        <a:xfrm>
          <a:off x="20434300" y="106270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113506</xdr:rowOff>
    </xdr:from>
    <xdr:to>
      <xdr:col>102</xdr:col>
      <xdr:colOff>165100</xdr:colOff>
      <xdr:row>62</xdr:row>
      <xdr:rowOff>43656</xdr:rowOff>
    </xdr:to>
    <xdr:sp macro="" textlink="">
      <xdr:nvSpPr>
        <xdr:cNvPr id="617" name="楕円 616">
          <a:extLst>
            <a:ext uri="{FF2B5EF4-FFF2-40B4-BE49-F238E27FC236}">
              <a16:creationId xmlns:a16="http://schemas.microsoft.com/office/drawing/2014/main" id="{2CD0F7DB-CCD5-408C-B95B-AE917C52C4BA}"/>
            </a:ext>
          </a:extLst>
        </xdr:cNvPr>
        <xdr:cNvSpPr/>
      </xdr:nvSpPr>
      <xdr:spPr>
        <a:xfrm>
          <a:off x="19494500" y="10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164306</xdr:rowOff>
    </xdr:from>
    <xdr:to>
      <xdr:col>107</xdr:col>
      <xdr:colOff>50800</xdr:colOff>
      <xdr:row>61</xdr:row>
      <xdr:rowOff>168593</xdr:rowOff>
    </xdr:to>
    <xdr:cxnSp macro="">
      <xdr:nvCxnSpPr>
        <xdr:cNvPr id="618" name="直線コネクタ 617">
          <a:extLst>
            <a:ext uri="{FF2B5EF4-FFF2-40B4-BE49-F238E27FC236}">
              <a16:creationId xmlns:a16="http://schemas.microsoft.com/office/drawing/2014/main" id="{51E5D202-5FBB-4F24-BC3F-B852AB7A3798}"/>
            </a:ext>
          </a:extLst>
        </xdr:cNvPr>
        <xdr:cNvCxnSpPr/>
      </xdr:nvCxnSpPr>
      <xdr:spPr>
        <a:xfrm>
          <a:off x="19545300" y="10622756"/>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107791</xdr:rowOff>
    </xdr:from>
    <xdr:to>
      <xdr:col>98</xdr:col>
      <xdr:colOff>38100</xdr:colOff>
      <xdr:row>63</xdr:row>
      <xdr:rowOff>37941</xdr:rowOff>
    </xdr:to>
    <xdr:sp macro="" textlink="">
      <xdr:nvSpPr>
        <xdr:cNvPr id="619" name="楕円 618">
          <a:extLst>
            <a:ext uri="{FF2B5EF4-FFF2-40B4-BE49-F238E27FC236}">
              <a16:creationId xmlns:a16="http://schemas.microsoft.com/office/drawing/2014/main" id="{CC0E4E73-AF72-4E48-84BF-DAD3F1071751}"/>
            </a:ext>
          </a:extLst>
        </xdr:cNvPr>
        <xdr:cNvSpPr/>
      </xdr:nvSpPr>
      <xdr:spPr>
        <a:xfrm>
          <a:off x="18605500" y="107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164306</xdr:rowOff>
    </xdr:from>
    <xdr:to>
      <xdr:col>102</xdr:col>
      <xdr:colOff>114300</xdr:colOff>
      <xdr:row>62</xdr:row>
      <xdr:rowOff>158591</xdr:rowOff>
    </xdr:to>
    <xdr:cxnSp macro="">
      <xdr:nvCxnSpPr>
        <xdr:cNvPr id="620" name="直線コネクタ 619">
          <a:extLst>
            <a:ext uri="{FF2B5EF4-FFF2-40B4-BE49-F238E27FC236}">
              <a16:creationId xmlns:a16="http://schemas.microsoft.com/office/drawing/2014/main" id="{47A5F42D-0E34-4429-8C42-F51082149842}"/>
            </a:ext>
          </a:extLst>
        </xdr:cNvPr>
        <xdr:cNvCxnSpPr/>
      </xdr:nvCxnSpPr>
      <xdr:spPr>
        <a:xfrm flipV="1">
          <a:off x="18656300" y="10622756"/>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21" name="n_1aveValue【学校施設】&#10;一人当たり面積">
          <a:extLst>
            <a:ext uri="{FF2B5EF4-FFF2-40B4-BE49-F238E27FC236}">
              <a16:creationId xmlns:a16="http://schemas.microsoft.com/office/drawing/2014/main" id="{25C95DD4-A2DD-4A05-8E45-32A0D8A2AE98}"/>
            </a:ext>
          </a:extLst>
        </xdr:cNvPr>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22" name="n_2aveValue【学校施設】&#10;一人当たり面積">
          <a:extLst>
            <a:ext uri="{FF2B5EF4-FFF2-40B4-BE49-F238E27FC236}">
              <a16:creationId xmlns:a16="http://schemas.microsoft.com/office/drawing/2014/main" id="{210DCCF6-8F88-4B1E-9D91-07A0B62D5AF9}"/>
            </a:ext>
          </a:extLst>
        </xdr:cNvPr>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23" name="n_3aveValue【学校施設】&#10;一人当たり面積">
          <a:extLst>
            <a:ext uri="{FF2B5EF4-FFF2-40B4-BE49-F238E27FC236}">
              <a16:creationId xmlns:a16="http://schemas.microsoft.com/office/drawing/2014/main" id="{285DFC60-B0F7-4280-96B9-123883604CE4}"/>
            </a:ext>
          </a:extLst>
        </xdr:cNvPr>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24" name="n_4aveValue【学校施設】&#10;一人当たり面積">
          <a:extLst>
            <a:ext uri="{FF2B5EF4-FFF2-40B4-BE49-F238E27FC236}">
              <a16:creationId xmlns:a16="http://schemas.microsoft.com/office/drawing/2014/main" id="{440CD0B5-C725-4E02-81CF-1F65A7136583}"/>
            </a:ext>
          </a:extLst>
        </xdr:cNvPr>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25" name="n_1mainValue【学校施設】&#10;一人当たり面積">
          <a:extLst>
            <a:ext uri="{FF2B5EF4-FFF2-40B4-BE49-F238E27FC236}">
              <a16:creationId xmlns:a16="http://schemas.microsoft.com/office/drawing/2014/main" id="{0D710240-7A43-4488-8EBA-E354FD2C2834}"/>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39070</xdr:rowOff>
    </xdr:from>
    <xdr:ext cx="469744" cy="259045"/>
    <xdr:sp macro="" textlink="">
      <xdr:nvSpPr>
        <xdr:cNvPr id="626" name="n_2mainValue【学校施設】&#10;一人当たり面積">
          <a:extLst>
            <a:ext uri="{FF2B5EF4-FFF2-40B4-BE49-F238E27FC236}">
              <a16:creationId xmlns:a16="http://schemas.microsoft.com/office/drawing/2014/main" id="{1161C4C8-1840-4002-8921-39B5CCE625EA}"/>
            </a:ext>
          </a:extLst>
        </xdr:cNvPr>
        <xdr:cNvSpPr txBox="1"/>
      </xdr:nvSpPr>
      <xdr:spPr>
        <a:xfrm>
          <a:off x="20199427" y="106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34783</xdr:rowOff>
    </xdr:from>
    <xdr:ext cx="469744" cy="259045"/>
    <xdr:sp macro="" textlink="">
      <xdr:nvSpPr>
        <xdr:cNvPr id="627" name="n_3mainValue【学校施設】&#10;一人当たり面積">
          <a:extLst>
            <a:ext uri="{FF2B5EF4-FFF2-40B4-BE49-F238E27FC236}">
              <a16:creationId xmlns:a16="http://schemas.microsoft.com/office/drawing/2014/main" id="{9B3DADBA-89FF-4F4F-A2F3-E3AF0C75AC51}"/>
            </a:ext>
          </a:extLst>
        </xdr:cNvPr>
        <xdr:cNvSpPr txBox="1"/>
      </xdr:nvSpPr>
      <xdr:spPr>
        <a:xfrm>
          <a:off x="19310427" y="10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29068</xdr:rowOff>
    </xdr:from>
    <xdr:ext cx="469744" cy="259045"/>
    <xdr:sp macro="" textlink="">
      <xdr:nvSpPr>
        <xdr:cNvPr id="628" name="n_4mainValue【学校施設】&#10;一人当たり面積">
          <a:extLst>
            <a:ext uri="{FF2B5EF4-FFF2-40B4-BE49-F238E27FC236}">
              <a16:creationId xmlns:a16="http://schemas.microsoft.com/office/drawing/2014/main" id="{F53CDC7D-A5C7-4B1D-8FB8-FC8E75B3454A}"/>
            </a:ext>
          </a:extLst>
        </xdr:cNvPr>
        <xdr:cNvSpPr txBox="1"/>
      </xdr:nvSpPr>
      <xdr:spPr>
        <a:xfrm>
          <a:off x="18421427" y="108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3FE8D9D7-96FC-45A0-B348-DCF6CF87BF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FA66BE2A-8A4D-4B99-84F4-34F90EF841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203923CE-A9D3-413C-AD98-D1F8E240678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CA24C3A3-B2BC-4AFF-BDE7-7FE3BA8E49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C61A4326-ABC7-4C77-8557-25070C94B0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5657AFF-0121-44AC-B0D5-F5F73D2AD1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B34664B6-44FE-4606-A468-DE7207EE23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DC551817-4612-463B-A4BC-A21249DC45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3D0A0E5C-0805-41DB-BAB5-99F546C8F1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5509BFB8-22AA-4396-822A-22C8E53142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599C1979-801A-4C27-AF7A-04ECC5420E8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a:extLst>
            <a:ext uri="{FF2B5EF4-FFF2-40B4-BE49-F238E27FC236}">
              <a16:creationId xmlns:a16="http://schemas.microsoft.com/office/drawing/2014/main" id="{7C4113CD-0991-48EF-B2B8-8CB5AB6F1E7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a:extLst>
            <a:ext uri="{FF2B5EF4-FFF2-40B4-BE49-F238E27FC236}">
              <a16:creationId xmlns:a16="http://schemas.microsoft.com/office/drawing/2014/main" id="{1FA079DB-8EE1-4E08-B4BC-C5166AB41C8E}"/>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a:extLst>
            <a:ext uri="{FF2B5EF4-FFF2-40B4-BE49-F238E27FC236}">
              <a16:creationId xmlns:a16="http://schemas.microsoft.com/office/drawing/2014/main" id="{5BC756FA-F7B3-4E6C-9F4F-E9A15E31D11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a:extLst>
            <a:ext uri="{FF2B5EF4-FFF2-40B4-BE49-F238E27FC236}">
              <a16:creationId xmlns:a16="http://schemas.microsoft.com/office/drawing/2014/main" id="{A30BEDA1-099B-40A6-9283-605BE77691F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a:extLst>
            <a:ext uri="{FF2B5EF4-FFF2-40B4-BE49-F238E27FC236}">
              <a16:creationId xmlns:a16="http://schemas.microsoft.com/office/drawing/2014/main" id="{AB80A3B1-FE9C-4CC2-AFD1-0582846C1F2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a:extLst>
            <a:ext uri="{FF2B5EF4-FFF2-40B4-BE49-F238E27FC236}">
              <a16:creationId xmlns:a16="http://schemas.microsoft.com/office/drawing/2014/main" id="{D65EFFF1-DB68-4F1A-9F07-108D5E07E67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a:extLst>
            <a:ext uri="{FF2B5EF4-FFF2-40B4-BE49-F238E27FC236}">
              <a16:creationId xmlns:a16="http://schemas.microsoft.com/office/drawing/2014/main" id="{1473B24A-158F-48D0-BBCC-597799C98343}"/>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a:extLst>
            <a:ext uri="{FF2B5EF4-FFF2-40B4-BE49-F238E27FC236}">
              <a16:creationId xmlns:a16="http://schemas.microsoft.com/office/drawing/2014/main" id="{ED297CD4-BFFA-498F-BBFD-B37862A2D0EF}"/>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2EA8E9E2-CFA5-4161-B9EF-A17900E683E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a:extLst>
            <a:ext uri="{FF2B5EF4-FFF2-40B4-BE49-F238E27FC236}">
              <a16:creationId xmlns:a16="http://schemas.microsoft.com/office/drawing/2014/main" id="{1D1D17FA-79FA-4DA2-90DF-D9895A379AD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27C14BBB-B77B-417C-A710-3768E6CE288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51" name="直線コネクタ 650">
          <a:extLst>
            <a:ext uri="{FF2B5EF4-FFF2-40B4-BE49-F238E27FC236}">
              <a16:creationId xmlns:a16="http://schemas.microsoft.com/office/drawing/2014/main" id="{0B8ED5A6-1516-4BB5-A9F7-740A096C0BF6}"/>
            </a:ext>
          </a:extLst>
        </xdr:cNvPr>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2" name="【児童館】&#10;有形固定資産減価償却率最小値テキスト">
          <a:extLst>
            <a:ext uri="{FF2B5EF4-FFF2-40B4-BE49-F238E27FC236}">
              <a16:creationId xmlns:a16="http://schemas.microsoft.com/office/drawing/2014/main" id="{15267C90-273C-42E2-BDB3-F35F4A2A1670}"/>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3" name="直線コネクタ 652">
          <a:extLst>
            <a:ext uri="{FF2B5EF4-FFF2-40B4-BE49-F238E27FC236}">
              <a16:creationId xmlns:a16="http://schemas.microsoft.com/office/drawing/2014/main" id="{BB2B174C-3478-41DA-919F-EE91B394C953}"/>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54" name="【児童館】&#10;有形固定資産減価償却率最大値テキスト">
          <a:extLst>
            <a:ext uri="{FF2B5EF4-FFF2-40B4-BE49-F238E27FC236}">
              <a16:creationId xmlns:a16="http://schemas.microsoft.com/office/drawing/2014/main" id="{710B5406-3E8A-471D-8967-6FD359F316CD}"/>
            </a:ext>
          </a:extLst>
        </xdr:cNvPr>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55" name="直線コネクタ 654">
          <a:extLst>
            <a:ext uri="{FF2B5EF4-FFF2-40B4-BE49-F238E27FC236}">
              <a16:creationId xmlns:a16="http://schemas.microsoft.com/office/drawing/2014/main" id="{D3D2F6FD-0190-4201-B677-11500E1C9B51}"/>
            </a:ext>
          </a:extLst>
        </xdr:cNvPr>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105173</xdr:rowOff>
    </xdr:from>
    <xdr:ext cx="405111" cy="259045"/>
    <xdr:sp macro="" textlink="">
      <xdr:nvSpPr>
        <xdr:cNvPr id="656" name="【児童館】&#10;有形固定資産減価償却率平均値テキスト">
          <a:extLst>
            <a:ext uri="{FF2B5EF4-FFF2-40B4-BE49-F238E27FC236}">
              <a16:creationId xmlns:a16="http://schemas.microsoft.com/office/drawing/2014/main" id="{B5A3CAA3-F34A-47DD-85BE-63E169F2F693}"/>
            </a:ext>
          </a:extLst>
        </xdr:cNvPr>
        <xdr:cNvSpPr txBox="1"/>
      </xdr:nvSpPr>
      <xdr:spPr>
        <a:xfrm>
          <a:off x="16357600" y="1364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57" name="フローチャート: 判断 656">
          <a:extLst>
            <a:ext uri="{FF2B5EF4-FFF2-40B4-BE49-F238E27FC236}">
              <a16:creationId xmlns:a16="http://schemas.microsoft.com/office/drawing/2014/main" id="{00D5B1E3-0C7E-4BBF-8BEF-85751657ECD2}"/>
            </a:ext>
          </a:extLst>
        </xdr:cNvPr>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658" name="フローチャート: 判断 657">
          <a:extLst>
            <a:ext uri="{FF2B5EF4-FFF2-40B4-BE49-F238E27FC236}">
              <a16:creationId xmlns:a16="http://schemas.microsoft.com/office/drawing/2014/main" id="{2DC8BD58-C5B5-4F8F-AA6C-5430C37C2533}"/>
            </a:ext>
          </a:extLst>
        </xdr:cNvPr>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659" name="フローチャート: 判断 658">
          <a:extLst>
            <a:ext uri="{FF2B5EF4-FFF2-40B4-BE49-F238E27FC236}">
              <a16:creationId xmlns:a16="http://schemas.microsoft.com/office/drawing/2014/main" id="{51DFCC58-5482-4A7C-8AF1-470CD0039481}"/>
            </a:ext>
          </a:extLst>
        </xdr:cNvPr>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660" name="フローチャート: 判断 659">
          <a:extLst>
            <a:ext uri="{FF2B5EF4-FFF2-40B4-BE49-F238E27FC236}">
              <a16:creationId xmlns:a16="http://schemas.microsoft.com/office/drawing/2014/main" id="{B09A6C09-9D34-46E9-8356-DB379257FB1F}"/>
            </a:ext>
          </a:extLst>
        </xdr:cNvPr>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661" name="フローチャート: 判断 660">
          <a:extLst>
            <a:ext uri="{FF2B5EF4-FFF2-40B4-BE49-F238E27FC236}">
              <a16:creationId xmlns:a16="http://schemas.microsoft.com/office/drawing/2014/main" id="{6D2AE744-7804-40FD-957D-2A334E6F6D40}"/>
            </a:ext>
          </a:extLst>
        </xdr:cNvPr>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AE35673-A759-48BF-B7AA-B738C39DA6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9487DC2-AE1C-4F26-AD82-F87BCFC5460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226F8D2-1F05-4768-A95D-43701372FD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26D9F05-0C82-4528-8149-CBAAA6E78E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6ED0071-6C4F-4A22-9718-83D5A609791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94742</xdr:rowOff>
    </xdr:from>
    <xdr:to>
      <xdr:col>85</xdr:col>
      <xdr:colOff>177800</xdr:colOff>
      <xdr:row>80</xdr:row>
      <xdr:rowOff>24892</xdr:rowOff>
    </xdr:to>
    <xdr:sp macro="" textlink="">
      <xdr:nvSpPr>
        <xdr:cNvPr id="667" name="楕円 666">
          <a:extLst>
            <a:ext uri="{FF2B5EF4-FFF2-40B4-BE49-F238E27FC236}">
              <a16:creationId xmlns:a16="http://schemas.microsoft.com/office/drawing/2014/main" id="{C58CBF1B-F6FB-4B88-AB3F-31439E6397FA}"/>
            </a:ext>
          </a:extLst>
        </xdr:cNvPr>
        <xdr:cNvSpPr/>
      </xdr:nvSpPr>
      <xdr:spPr>
        <a:xfrm>
          <a:off x="162687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117619</xdr:rowOff>
    </xdr:from>
    <xdr:ext cx="405111" cy="259045"/>
    <xdr:sp macro="" textlink="">
      <xdr:nvSpPr>
        <xdr:cNvPr id="668" name="【児童館】&#10;有形固定資産減価償却率該当値テキスト">
          <a:extLst>
            <a:ext uri="{FF2B5EF4-FFF2-40B4-BE49-F238E27FC236}">
              <a16:creationId xmlns:a16="http://schemas.microsoft.com/office/drawing/2014/main" id="{B8679486-71E2-447A-B6C6-983FB5A8FB51}"/>
            </a:ext>
          </a:extLst>
        </xdr:cNvPr>
        <xdr:cNvSpPr txBox="1"/>
      </xdr:nvSpPr>
      <xdr:spPr>
        <a:xfrm>
          <a:off x="16357600" y="1349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42163</xdr:rowOff>
    </xdr:from>
    <xdr:to>
      <xdr:col>81</xdr:col>
      <xdr:colOff>101600</xdr:colOff>
      <xdr:row>79</xdr:row>
      <xdr:rowOff>143763</xdr:rowOff>
    </xdr:to>
    <xdr:sp macro="" textlink="">
      <xdr:nvSpPr>
        <xdr:cNvPr id="669" name="楕円 668">
          <a:extLst>
            <a:ext uri="{FF2B5EF4-FFF2-40B4-BE49-F238E27FC236}">
              <a16:creationId xmlns:a16="http://schemas.microsoft.com/office/drawing/2014/main" id="{96D4769D-6469-4C16-863E-FDE46FCA22FB}"/>
            </a:ext>
          </a:extLst>
        </xdr:cNvPr>
        <xdr:cNvSpPr/>
      </xdr:nvSpPr>
      <xdr:spPr>
        <a:xfrm>
          <a:off x="15430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92963</xdr:rowOff>
    </xdr:from>
    <xdr:to>
      <xdr:col>85</xdr:col>
      <xdr:colOff>127000</xdr:colOff>
      <xdr:row>79</xdr:row>
      <xdr:rowOff>145542</xdr:rowOff>
    </xdr:to>
    <xdr:cxnSp macro="">
      <xdr:nvCxnSpPr>
        <xdr:cNvPr id="670" name="直線コネクタ 669">
          <a:extLst>
            <a:ext uri="{FF2B5EF4-FFF2-40B4-BE49-F238E27FC236}">
              <a16:creationId xmlns:a16="http://schemas.microsoft.com/office/drawing/2014/main" id="{544399CD-75D8-4884-BA7A-A8D3FE93416D}"/>
            </a:ext>
          </a:extLst>
        </xdr:cNvPr>
        <xdr:cNvCxnSpPr/>
      </xdr:nvCxnSpPr>
      <xdr:spPr>
        <a:xfrm>
          <a:off x="15481300" y="13637513"/>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161037</xdr:rowOff>
    </xdr:from>
    <xdr:to>
      <xdr:col>76</xdr:col>
      <xdr:colOff>165100</xdr:colOff>
      <xdr:row>79</xdr:row>
      <xdr:rowOff>91187</xdr:rowOff>
    </xdr:to>
    <xdr:sp macro="" textlink="">
      <xdr:nvSpPr>
        <xdr:cNvPr id="671" name="楕円 670">
          <a:extLst>
            <a:ext uri="{FF2B5EF4-FFF2-40B4-BE49-F238E27FC236}">
              <a16:creationId xmlns:a16="http://schemas.microsoft.com/office/drawing/2014/main" id="{071B26BA-815E-4B4D-A040-7A48E6A7393B}"/>
            </a:ext>
          </a:extLst>
        </xdr:cNvPr>
        <xdr:cNvSpPr/>
      </xdr:nvSpPr>
      <xdr:spPr>
        <a:xfrm>
          <a:off x="14541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40387</xdr:rowOff>
    </xdr:from>
    <xdr:to>
      <xdr:col>81</xdr:col>
      <xdr:colOff>50800</xdr:colOff>
      <xdr:row>79</xdr:row>
      <xdr:rowOff>92963</xdr:rowOff>
    </xdr:to>
    <xdr:cxnSp macro="">
      <xdr:nvCxnSpPr>
        <xdr:cNvPr id="672" name="直線コネクタ 671">
          <a:extLst>
            <a:ext uri="{FF2B5EF4-FFF2-40B4-BE49-F238E27FC236}">
              <a16:creationId xmlns:a16="http://schemas.microsoft.com/office/drawing/2014/main" id="{C4305C60-EA3C-4349-8C19-D4311C2DCA57}"/>
            </a:ext>
          </a:extLst>
        </xdr:cNvPr>
        <xdr:cNvCxnSpPr/>
      </xdr:nvCxnSpPr>
      <xdr:spPr>
        <a:xfrm>
          <a:off x="14592300" y="1358493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108458</xdr:rowOff>
    </xdr:from>
    <xdr:to>
      <xdr:col>72</xdr:col>
      <xdr:colOff>38100</xdr:colOff>
      <xdr:row>79</xdr:row>
      <xdr:rowOff>38608</xdr:rowOff>
    </xdr:to>
    <xdr:sp macro="" textlink="">
      <xdr:nvSpPr>
        <xdr:cNvPr id="673" name="楕円 672">
          <a:extLst>
            <a:ext uri="{FF2B5EF4-FFF2-40B4-BE49-F238E27FC236}">
              <a16:creationId xmlns:a16="http://schemas.microsoft.com/office/drawing/2014/main" id="{CA10388F-9DDC-4788-99E5-C031BEA3BD2A}"/>
            </a:ext>
          </a:extLst>
        </xdr:cNvPr>
        <xdr:cNvSpPr/>
      </xdr:nvSpPr>
      <xdr:spPr>
        <a:xfrm>
          <a:off x="13652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159258</xdr:rowOff>
    </xdr:from>
    <xdr:to>
      <xdr:col>76</xdr:col>
      <xdr:colOff>114300</xdr:colOff>
      <xdr:row>79</xdr:row>
      <xdr:rowOff>40387</xdr:rowOff>
    </xdr:to>
    <xdr:cxnSp macro="">
      <xdr:nvCxnSpPr>
        <xdr:cNvPr id="674" name="直線コネクタ 673">
          <a:extLst>
            <a:ext uri="{FF2B5EF4-FFF2-40B4-BE49-F238E27FC236}">
              <a16:creationId xmlns:a16="http://schemas.microsoft.com/office/drawing/2014/main" id="{526997C2-8448-4F7F-8AE3-2EDDECD511C9}"/>
            </a:ext>
          </a:extLst>
        </xdr:cNvPr>
        <xdr:cNvCxnSpPr/>
      </xdr:nvCxnSpPr>
      <xdr:spPr>
        <a:xfrm>
          <a:off x="13703300" y="135323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55880</xdr:rowOff>
    </xdr:from>
    <xdr:to>
      <xdr:col>67</xdr:col>
      <xdr:colOff>101600</xdr:colOff>
      <xdr:row>78</xdr:row>
      <xdr:rowOff>157480</xdr:rowOff>
    </xdr:to>
    <xdr:sp macro="" textlink="">
      <xdr:nvSpPr>
        <xdr:cNvPr id="675" name="楕円 674">
          <a:extLst>
            <a:ext uri="{FF2B5EF4-FFF2-40B4-BE49-F238E27FC236}">
              <a16:creationId xmlns:a16="http://schemas.microsoft.com/office/drawing/2014/main" id="{CDADC088-EAEB-4502-A6E8-B217EC43D879}"/>
            </a:ext>
          </a:extLst>
        </xdr:cNvPr>
        <xdr:cNvSpPr/>
      </xdr:nvSpPr>
      <xdr:spPr>
        <a:xfrm>
          <a:off x="12763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106680</xdr:rowOff>
    </xdr:from>
    <xdr:to>
      <xdr:col>71</xdr:col>
      <xdr:colOff>177800</xdr:colOff>
      <xdr:row>78</xdr:row>
      <xdr:rowOff>159258</xdr:rowOff>
    </xdr:to>
    <xdr:cxnSp macro="">
      <xdr:nvCxnSpPr>
        <xdr:cNvPr id="676" name="直線コネクタ 675">
          <a:extLst>
            <a:ext uri="{FF2B5EF4-FFF2-40B4-BE49-F238E27FC236}">
              <a16:creationId xmlns:a16="http://schemas.microsoft.com/office/drawing/2014/main" id="{57AB88BD-E29E-405E-B418-895F2C32531E}"/>
            </a:ext>
          </a:extLst>
        </xdr:cNvPr>
        <xdr:cNvCxnSpPr/>
      </xdr:nvCxnSpPr>
      <xdr:spPr>
        <a:xfrm>
          <a:off x="12814300" y="134797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43451</xdr:rowOff>
    </xdr:from>
    <xdr:ext cx="405111" cy="259045"/>
    <xdr:sp macro="" textlink="">
      <xdr:nvSpPr>
        <xdr:cNvPr id="677" name="n_1aveValue【児童館】&#10;有形固定資産減価償却率">
          <a:extLst>
            <a:ext uri="{FF2B5EF4-FFF2-40B4-BE49-F238E27FC236}">
              <a16:creationId xmlns:a16="http://schemas.microsoft.com/office/drawing/2014/main" id="{56DE9BBB-1334-4D8C-AB23-2F754F9426C9}"/>
            </a:ext>
          </a:extLst>
        </xdr:cNvPr>
        <xdr:cNvSpPr txBox="1"/>
      </xdr:nvSpPr>
      <xdr:spPr>
        <a:xfrm>
          <a:off x="152660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9162</xdr:rowOff>
    </xdr:from>
    <xdr:ext cx="405111" cy="259045"/>
    <xdr:sp macro="" textlink="">
      <xdr:nvSpPr>
        <xdr:cNvPr id="678" name="n_2aveValue【児童館】&#10;有形固定資産減価償却率">
          <a:extLst>
            <a:ext uri="{FF2B5EF4-FFF2-40B4-BE49-F238E27FC236}">
              <a16:creationId xmlns:a16="http://schemas.microsoft.com/office/drawing/2014/main" id="{8CBF71B1-23A6-4BEB-A19A-44BAE9E8B064}"/>
            </a:ext>
          </a:extLst>
        </xdr:cNvPr>
        <xdr:cNvSpPr txBox="1"/>
      </xdr:nvSpPr>
      <xdr:spPr>
        <a:xfrm>
          <a:off x="14389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150892</xdr:rowOff>
    </xdr:from>
    <xdr:ext cx="405111" cy="259045"/>
    <xdr:sp macro="" textlink="">
      <xdr:nvSpPr>
        <xdr:cNvPr id="679" name="n_3aveValue【児童館】&#10;有形固定資産減価償却率">
          <a:extLst>
            <a:ext uri="{FF2B5EF4-FFF2-40B4-BE49-F238E27FC236}">
              <a16:creationId xmlns:a16="http://schemas.microsoft.com/office/drawing/2014/main" id="{E410ECFB-DD16-4414-A6D4-A3B24BDF4E37}"/>
            </a:ext>
          </a:extLst>
        </xdr:cNvPr>
        <xdr:cNvSpPr txBox="1"/>
      </xdr:nvSpPr>
      <xdr:spPr>
        <a:xfrm>
          <a:off x="13500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680" name="n_4aveValue【児童館】&#10;有形固定資産減価償却率">
          <a:extLst>
            <a:ext uri="{FF2B5EF4-FFF2-40B4-BE49-F238E27FC236}">
              <a16:creationId xmlns:a16="http://schemas.microsoft.com/office/drawing/2014/main" id="{5AAB9E92-8440-4B62-9128-CF8CE0F7A7D2}"/>
            </a:ext>
          </a:extLst>
        </xdr:cNvPr>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160290</xdr:rowOff>
    </xdr:from>
    <xdr:ext cx="405111" cy="259045"/>
    <xdr:sp macro="" textlink="">
      <xdr:nvSpPr>
        <xdr:cNvPr id="681" name="n_1mainValue【児童館】&#10;有形固定資産減価償却率">
          <a:extLst>
            <a:ext uri="{FF2B5EF4-FFF2-40B4-BE49-F238E27FC236}">
              <a16:creationId xmlns:a16="http://schemas.microsoft.com/office/drawing/2014/main" id="{651780ED-B3AF-4DD3-97C4-AB5F74D9CB5D}"/>
            </a:ext>
          </a:extLst>
        </xdr:cNvPr>
        <xdr:cNvSpPr txBox="1"/>
      </xdr:nvSpPr>
      <xdr:spPr>
        <a:xfrm>
          <a:off x="152660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107714</xdr:rowOff>
    </xdr:from>
    <xdr:ext cx="405111" cy="259045"/>
    <xdr:sp macro="" textlink="">
      <xdr:nvSpPr>
        <xdr:cNvPr id="682" name="n_2mainValue【児童館】&#10;有形固定資産減価償却率">
          <a:extLst>
            <a:ext uri="{FF2B5EF4-FFF2-40B4-BE49-F238E27FC236}">
              <a16:creationId xmlns:a16="http://schemas.microsoft.com/office/drawing/2014/main" id="{CC6D15BE-67F3-4BDB-83A0-429084888F89}"/>
            </a:ext>
          </a:extLst>
        </xdr:cNvPr>
        <xdr:cNvSpPr txBox="1"/>
      </xdr:nvSpPr>
      <xdr:spPr>
        <a:xfrm>
          <a:off x="14389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55135</xdr:rowOff>
    </xdr:from>
    <xdr:ext cx="405111" cy="259045"/>
    <xdr:sp macro="" textlink="">
      <xdr:nvSpPr>
        <xdr:cNvPr id="683" name="n_3mainValue【児童館】&#10;有形固定資産減価償却率">
          <a:extLst>
            <a:ext uri="{FF2B5EF4-FFF2-40B4-BE49-F238E27FC236}">
              <a16:creationId xmlns:a16="http://schemas.microsoft.com/office/drawing/2014/main" id="{27CEB876-BE34-495C-BE0D-64524B252412}"/>
            </a:ext>
          </a:extLst>
        </xdr:cNvPr>
        <xdr:cNvSpPr txBox="1"/>
      </xdr:nvSpPr>
      <xdr:spPr>
        <a:xfrm>
          <a:off x="13500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148607</xdr:rowOff>
    </xdr:from>
    <xdr:ext cx="405111" cy="259045"/>
    <xdr:sp macro="" textlink="">
      <xdr:nvSpPr>
        <xdr:cNvPr id="684" name="n_4mainValue【児童館】&#10;有形固定資産減価償却率">
          <a:extLst>
            <a:ext uri="{FF2B5EF4-FFF2-40B4-BE49-F238E27FC236}">
              <a16:creationId xmlns:a16="http://schemas.microsoft.com/office/drawing/2014/main" id="{E7753164-7F5F-4D8E-8292-4201E710D020}"/>
            </a:ext>
          </a:extLst>
        </xdr:cNvPr>
        <xdr:cNvSpPr txBox="1"/>
      </xdr:nvSpPr>
      <xdr:spPr>
        <a:xfrm>
          <a:off x="126117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88D65F10-6877-4CE1-80C9-DA162CB58C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25ADDDB1-CA53-4087-B56B-42FAAAF0E9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F7BABB1A-5731-472A-A8A5-E544639D6E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9D5608EB-9D3F-4247-9F8D-7973F88DE7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CEF2E356-350E-4B56-A8B0-D2FD4FE417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8A4E742F-A5F5-4692-A535-9A058BD2FE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C463F3D0-9A57-4E29-8684-A968CA54406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B2D7A86E-9C9D-4531-80E5-B74B92289C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4C681DBF-95B4-4D02-82DB-C52E88680F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E613181-AB33-4A22-81C0-A351268000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9A7F0476-B60A-47AF-95C6-02ECBB6961F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DBB97E1F-C6F3-4309-9EB0-20EFE824598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1F54DC21-F22B-4382-83FB-DB41496D101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D1A4D2E-29C5-4F54-8DE9-B9C73A38F3A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D0DD3967-7ACA-4B07-9C97-478266D497A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191102A1-BC06-4785-8AA2-FCDD29AEEE8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9E4662B3-54A9-4697-9C48-4C3A7647C0C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3F90F96C-CC23-488D-8501-C10157A2838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BD150799-5FAC-4D34-BFF2-854893F2BA2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723E1F76-5C94-41E5-AC56-D4FF3A84E56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52B6EFC1-A658-408D-9892-5F05461CC83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E3D6C904-2B6F-4FC1-93FC-357DA670F1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DD8E3FF2-6D14-44A2-9FA4-E8DF55FCA6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8" name="直線コネクタ 707">
          <a:extLst>
            <a:ext uri="{FF2B5EF4-FFF2-40B4-BE49-F238E27FC236}">
              <a16:creationId xmlns:a16="http://schemas.microsoft.com/office/drawing/2014/main" id="{7BFD6854-42E3-4888-A285-87C688CB0118}"/>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a:extLst>
            <a:ext uri="{FF2B5EF4-FFF2-40B4-BE49-F238E27FC236}">
              <a16:creationId xmlns:a16="http://schemas.microsoft.com/office/drawing/2014/main" id="{F3E81C16-E4D5-4529-BCB4-5DEB0ED8C68D}"/>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a:extLst>
            <a:ext uri="{FF2B5EF4-FFF2-40B4-BE49-F238E27FC236}">
              <a16:creationId xmlns:a16="http://schemas.microsoft.com/office/drawing/2014/main" id="{00FC1872-7615-4A49-87E9-59A6E459D38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1" name="【児童館】&#10;一人当たり面積最大値テキスト">
          <a:extLst>
            <a:ext uri="{FF2B5EF4-FFF2-40B4-BE49-F238E27FC236}">
              <a16:creationId xmlns:a16="http://schemas.microsoft.com/office/drawing/2014/main" id="{6ED3A574-7F58-42E6-9115-355EBF174AED}"/>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2" name="直線コネクタ 711">
          <a:extLst>
            <a:ext uri="{FF2B5EF4-FFF2-40B4-BE49-F238E27FC236}">
              <a16:creationId xmlns:a16="http://schemas.microsoft.com/office/drawing/2014/main" id="{FF082A34-AA67-4300-9633-0C483ECF7D63}"/>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3" name="【児童館】&#10;一人当たり面積平均値テキスト">
          <a:extLst>
            <a:ext uri="{FF2B5EF4-FFF2-40B4-BE49-F238E27FC236}">
              <a16:creationId xmlns:a16="http://schemas.microsoft.com/office/drawing/2014/main" id="{9380F281-C5E4-4AE5-90FF-807EC7D5DB51}"/>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4" name="フローチャート: 判断 713">
          <a:extLst>
            <a:ext uri="{FF2B5EF4-FFF2-40B4-BE49-F238E27FC236}">
              <a16:creationId xmlns:a16="http://schemas.microsoft.com/office/drawing/2014/main" id="{B9E9C775-931D-4B8D-A558-11F4422EB104}"/>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5" name="フローチャート: 判断 714">
          <a:extLst>
            <a:ext uri="{FF2B5EF4-FFF2-40B4-BE49-F238E27FC236}">
              <a16:creationId xmlns:a16="http://schemas.microsoft.com/office/drawing/2014/main" id="{F51B43E8-A5F2-4E71-9C0A-24CF77E13CFF}"/>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6" name="フローチャート: 判断 715">
          <a:extLst>
            <a:ext uri="{FF2B5EF4-FFF2-40B4-BE49-F238E27FC236}">
              <a16:creationId xmlns:a16="http://schemas.microsoft.com/office/drawing/2014/main" id="{4BFC554C-0912-4EBA-9A3C-E2FFC09FF84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フローチャート: 判断 716">
          <a:extLst>
            <a:ext uri="{FF2B5EF4-FFF2-40B4-BE49-F238E27FC236}">
              <a16:creationId xmlns:a16="http://schemas.microsoft.com/office/drawing/2014/main" id="{EA145B82-372B-4DC8-B4AE-56FC968748AA}"/>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8" name="フローチャート: 判断 717">
          <a:extLst>
            <a:ext uri="{FF2B5EF4-FFF2-40B4-BE49-F238E27FC236}">
              <a16:creationId xmlns:a16="http://schemas.microsoft.com/office/drawing/2014/main" id="{EB82FBD3-8F4E-4161-9A16-8D05FA021C4E}"/>
            </a:ext>
          </a:extLst>
        </xdr:cNvPr>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93EAD83-6CB5-4E67-A812-8477D423C9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79F94FE-716D-4280-B5DE-3F5E6EAFA4E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E992C5E-9076-4657-AA10-C6E5534A5A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FE7AA32-3B64-4F0D-BC64-3DD6352740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2E8804B-CFDC-414E-A59C-C8D98BF1FE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24" name="楕円 723">
          <a:extLst>
            <a:ext uri="{FF2B5EF4-FFF2-40B4-BE49-F238E27FC236}">
              <a16:creationId xmlns:a16="http://schemas.microsoft.com/office/drawing/2014/main" id="{7BB873EA-0BD9-4B97-AA2F-803E17FFBD3A}"/>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25" name="【児童館】&#10;一人当たり面積該当値テキスト">
          <a:extLst>
            <a:ext uri="{FF2B5EF4-FFF2-40B4-BE49-F238E27FC236}">
              <a16:creationId xmlns:a16="http://schemas.microsoft.com/office/drawing/2014/main" id="{8F31961D-FA50-4C6A-93BC-8881EF8602B6}"/>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6" name="楕円 725">
          <a:extLst>
            <a:ext uri="{FF2B5EF4-FFF2-40B4-BE49-F238E27FC236}">
              <a16:creationId xmlns:a16="http://schemas.microsoft.com/office/drawing/2014/main" id="{FF61164B-B8A2-4119-B984-F77F126DB220}"/>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727" name="直線コネクタ 726">
          <a:extLst>
            <a:ext uri="{FF2B5EF4-FFF2-40B4-BE49-F238E27FC236}">
              <a16:creationId xmlns:a16="http://schemas.microsoft.com/office/drawing/2014/main" id="{F30F0942-4B7E-4513-A2A0-FC7654739637}"/>
            </a:ext>
          </a:extLst>
        </xdr:cNvPr>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8" name="楕円 727">
          <a:extLst>
            <a:ext uri="{FF2B5EF4-FFF2-40B4-BE49-F238E27FC236}">
              <a16:creationId xmlns:a16="http://schemas.microsoft.com/office/drawing/2014/main" id="{4F0EF865-369B-48A1-B4C2-68B5806808E6}"/>
            </a:ext>
          </a:extLst>
        </xdr:cNvPr>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729" name="直線コネクタ 728">
          <a:extLst>
            <a:ext uri="{FF2B5EF4-FFF2-40B4-BE49-F238E27FC236}">
              <a16:creationId xmlns:a16="http://schemas.microsoft.com/office/drawing/2014/main" id="{2010ADBD-15E6-4A94-97CA-EDEFF636221E}"/>
            </a:ext>
          </a:extLst>
        </xdr:cNvPr>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30" name="楕円 729">
          <a:extLst>
            <a:ext uri="{FF2B5EF4-FFF2-40B4-BE49-F238E27FC236}">
              <a16:creationId xmlns:a16="http://schemas.microsoft.com/office/drawing/2014/main" id="{AC7C4B2B-AADD-49EB-A56E-36713543BE4C}"/>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731" name="直線コネクタ 730">
          <a:extLst>
            <a:ext uri="{FF2B5EF4-FFF2-40B4-BE49-F238E27FC236}">
              <a16:creationId xmlns:a16="http://schemas.microsoft.com/office/drawing/2014/main" id="{CEB05107-98CD-4702-9E68-0E6D62928119}"/>
            </a:ext>
          </a:extLst>
        </xdr:cNvPr>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732" name="楕円 731">
          <a:extLst>
            <a:ext uri="{FF2B5EF4-FFF2-40B4-BE49-F238E27FC236}">
              <a16:creationId xmlns:a16="http://schemas.microsoft.com/office/drawing/2014/main" id="{B6F222B8-D3BB-4949-8494-25C2458405D5}"/>
            </a:ext>
          </a:extLst>
        </xdr:cNvPr>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57150</xdr:rowOff>
    </xdr:to>
    <xdr:cxnSp macro="">
      <xdr:nvCxnSpPr>
        <xdr:cNvPr id="733" name="直線コネクタ 732">
          <a:extLst>
            <a:ext uri="{FF2B5EF4-FFF2-40B4-BE49-F238E27FC236}">
              <a16:creationId xmlns:a16="http://schemas.microsoft.com/office/drawing/2014/main" id="{5BEE5569-8E6D-4485-8096-797339B4ED7A}"/>
            </a:ext>
          </a:extLst>
        </xdr:cNvPr>
        <xdr:cNvCxnSpPr/>
      </xdr:nvCxnSpPr>
      <xdr:spPr>
        <a:xfrm>
          <a:off x="18656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4" name="n_1aveValue【児童館】&#10;一人当たり面積">
          <a:extLst>
            <a:ext uri="{FF2B5EF4-FFF2-40B4-BE49-F238E27FC236}">
              <a16:creationId xmlns:a16="http://schemas.microsoft.com/office/drawing/2014/main" id="{53BEC039-1A8A-411E-802F-5A67F3BD46A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5" name="n_2aveValue【児童館】&#10;一人当たり面積">
          <a:extLst>
            <a:ext uri="{FF2B5EF4-FFF2-40B4-BE49-F238E27FC236}">
              <a16:creationId xmlns:a16="http://schemas.microsoft.com/office/drawing/2014/main" id="{94F14904-F159-4FBF-94C9-B85636A89D5A}"/>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6" name="n_3aveValue【児童館】&#10;一人当たり面積">
          <a:extLst>
            <a:ext uri="{FF2B5EF4-FFF2-40B4-BE49-F238E27FC236}">
              <a16:creationId xmlns:a16="http://schemas.microsoft.com/office/drawing/2014/main" id="{D04FEBA9-888D-4A23-B075-EC65881FFC4D}"/>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7" name="n_4aveValue【児童館】&#10;一人当たり面積">
          <a:extLst>
            <a:ext uri="{FF2B5EF4-FFF2-40B4-BE49-F238E27FC236}">
              <a16:creationId xmlns:a16="http://schemas.microsoft.com/office/drawing/2014/main" id="{BB9B5C56-F344-49AF-89C5-5ED2C6F2DF3E}"/>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8" name="n_1mainValue【児童館】&#10;一人当たり面積">
          <a:extLst>
            <a:ext uri="{FF2B5EF4-FFF2-40B4-BE49-F238E27FC236}">
              <a16:creationId xmlns:a16="http://schemas.microsoft.com/office/drawing/2014/main" id="{DF71D145-F32B-40B1-8571-95FDDF21D1FC}"/>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9" name="n_2mainValue【児童館】&#10;一人当たり面積">
          <a:extLst>
            <a:ext uri="{FF2B5EF4-FFF2-40B4-BE49-F238E27FC236}">
              <a16:creationId xmlns:a16="http://schemas.microsoft.com/office/drawing/2014/main" id="{A1E91B80-2CC9-434C-A882-821839CD29E7}"/>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40" name="n_3mainValue【児童館】&#10;一人当たり面積">
          <a:extLst>
            <a:ext uri="{FF2B5EF4-FFF2-40B4-BE49-F238E27FC236}">
              <a16:creationId xmlns:a16="http://schemas.microsoft.com/office/drawing/2014/main" id="{72F15B6F-89F2-4E39-A8A0-2CA05226EB1D}"/>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41" name="n_4mainValue【児童館】&#10;一人当たり面積">
          <a:extLst>
            <a:ext uri="{FF2B5EF4-FFF2-40B4-BE49-F238E27FC236}">
              <a16:creationId xmlns:a16="http://schemas.microsoft.com/office/drawing/2014/main" id="{CAC8FBE5-19E6-4E70-BB0A-004A7ED02CF0}"/>
            </a:ext>
          </a:extLst>
        </xdr:cNvPr>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44983689-6FFE-49BB-969D-270F4750CC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91FBF7A6-E40A-4F11-B97A-060D946F6F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A936E132-32FE-4004-AC4F-4F8437D481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BE211D7-711E-409E-8E45-E0297FB813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AC35D5B0-C4EF-4406-A604-770CE2F21A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FA8C7018-F9C7-41EC-9A7D-B351015514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848FC949-3CED-4987-831E-788F5C9C32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96169A6-C091-4EB7-92D3-437C2D4358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595342C3-2AFE-44CA-9EBB-427C6CA5E7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5E951442-E2CC-46A7-AAD8-F84744484D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A8813D93-6B70-438B-B669-361167CB390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4BF40F38-376B-4BFA-A039-7055A94AC4C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a:extLst>
            <a:ext uri="{FF2B5EF4-FFF2-40B4-BE49-F238E27FC236}">
              <a16:creationId xmlns:a16="http://schemas.microsoft.com/office/drawing/2014/main" id="{494E43CF-73CA-4197-A072-1E949FFC5A1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3E81E5C6-31A0-461F-BFAC-A1BF85DCCF4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6B491871-8ECD-4044-9153-01C247E03C5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A18A2A91-44F8-4EB8-A5BC-082FFA29051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4B5FBB52-0C40-4818-83CC-C3B4DAB4E3E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2A8C1B3-F23E-4F0C-8E78-CE283B1539A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41E03695-7E61-451A-B0F1-03F6AC0352E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2976388F-0B06-4693-A1A6-43B118DA61D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3C3D818E-91E7-4CD9-A28A-77067E98DFE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21CF79C-7429-4270-A21B-AD13BE73CF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id="{55048581-FD43-4915-B9C8-E5B04437841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F0189CD9-606F-4495-9175-78E556840C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6" name="直線コネクタ 765">
          <a:extLst>
            <a:ext uri="{FF2B5EF4-FFF2-40B4-BE49-F238E27FC236}">
              <a16:creationId xmlns:a16="http://schemas.microsoft.com/office/drawing/2014/main" id="{76F23383-8283-446D-9A16-3FC301D891FC}"/>
            </a:ext>
          </a:extLst>
        </xdr:cNvPr>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7" name="【公民館】&#10;有形固定資産減価償却率最小値テキスト">
          <a:extLst>
            <a:ext uri="{FF2B5EF4-FFF2-40B4-BE49-F238E27FC236}">
              <a16:creationId xmlns:a16="http://schemas.microsoft.com/office/drawing/2014/main" id="{3A361196-C377-41AC-A2E9-01009D98938D}"/>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8" name="直線コネクタ 767">
          <a:extLst>
            <a:ext uri="{FF2B5EF4-FFF2-40B4-BE49-F238E27FC236}">
              <a16:creationId xmlns:a16="http://schemas.microsoft.com/office/drawing/2014/main" id="{C2C2BE94-82D0-451F-9496-B48A43DDB2D3}"/>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9" name="【公民館】&#10;有形固定資産減価償却率最大値テキスト">
          <a:extLst>
            <a:ext uri="{FF2B5EF4-FFF2-40B4-BE49-F238E27FC236}">
              <a16:creationId xmlns:a16="http://schemas.microsoft.com/office/drawing/2014/main" id="{B59F8928-3ED3-48F6-9AE7-91A3E826D531}"/>
            </a:ext>
          </a:extLst>
        </xdr:cNvPr>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70" name="直線コネクタ 769">
          <a:extLst>
            <a:ext uri="{FF2B5EF4-FFF2-40B4-BE49-F238E27FC236}">
              <a16:creationId xmlns:a16="http://schemas.microsoft.com/office/drawing/2014/main" id="{2F7E8213-4F6A-49AE-B0CD-6784D1DD7125}"/>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71" name="【公民館】&#10;有形固定資産減価償却率平均値テキスト">
          <a:extLst>
            <a:ext uri="{FF2B5EF4-FFF2-40B4-BE49-F238E27FC236}">
              <a16:creationId xmlns:a16="http://schemas.microsoft.com/office/drawing/2014/main" id="{AB4EF1D6-8223-4086-8D30-B167A8C561A0}"/>
            </a:ext>
          </a:extLst>
        </xdr:cNvPr>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2" name="フローチャート: 判断 771">
          <a:extLst>
            <a:ext uri="{FF2B5EF4-FFF2-40B4-BE49-F238E27FC236}">
              <a16:creationId xmlns:a16="http://schemas.microsoft.com/office/drawing/2014/main" id="{E8B9CF8E-BD53-448D-99EA-2CEFBF1CFF33}"/>
            </a:ext>
          </a:extLst>
        </xdr:cNvPr>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3" name="フローチャート: 判断 772">
          <a:extLst>
            <a:ext uri="{FF2B5EF4-FFF2-40B4-BE49-F238E27FC236}">
              <a16:creationId xmlns:a16="http://schemas.microsoft.com/office/drawing/2014/main" id="{7B39752B-96D1-4B05-A85B-D449145FA99A}"/>
            </a:ext>
          </a:extLst>
        </xdr:cNvPr>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4" name="フローチャート: 判断 773">
          <a:extLst>
            <a:ext uri="{FF2B5EF4-FFF2-40B4-BE49-F238E27FC236}">
              <a16:creationId xmlns:a16="http://schemas.microsoft.com/office/drawing/2014/main" id="{2ECD0CDF-0E11-47BF-8541-C0C5267477CB}"/>
            </a:ext>
          </a:extLst>
        </xdr:cNvPr>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5" name="フローチャート: 判断 774">
          <a:extLst>
            <a:ext uri="{FF2B5EF4-FFF2-40B4-BE49-F238E27FC236}">
              <a16:creationId xmlns:a16="http://schemas.microsoft.com/office/drawing/2014/main" id="{FB763B55-91B4-4215-80D4-B7DBEC380B18}"/>
            </a:ext>
          </a:extLst>
        </xdr:cNvPr>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76" name="フローチャート: 判断 775">
          <a:extLst>
            <a:ext uri="{FF2B5EF4-FFF2-40B4-BE49-F238E27FC236}">
              <a16:creationId xmlns:a16="http://schemas.microsoft.com/office/drawing/2014/main" id="{7D452972-BDF3-4BE8-88F8-A2B3C6330FDB}"/>
            </a:ext>
          </a:extLst>
        </xdr:cNvPr>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885CC2A-05AF-4F24-AE34-E2F4655E78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289B98C-1E41-4B00-9A61-3E4C2FC9D4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7AFB49A-8B2C-41E6-A6B0-BA288D8AAE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AA8F8B4-22EA-47DA-8729-E00817FCE7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FF8592E-2975-4603-A3B0-F28CEDBBB7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82" name="楕円 781">
          <a:extLst>
            <a:ext uri="{FF2B5EF4-FFF2-40B4-BE49-F238E27FC236}">
              <a16:creationId xmlns:a16="http://schemas.microsoft.com/office/drawing/2014/main" id="{B787ECC4-A101-46AC-8931-2E3181B01F16}"/>
            </a:ext>
          </a:extLst>
        </xdr:cNvPr>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783" name="【公民館】&#10;有形固定資産減価償却率該当値テキスト">
          <a:extLst>
            <a:ext uri="{FF2B5EF4-FFF2-40B4-BE49-F238E27FC236}">
              <a16:creationId xmlns:a16="http://schemas.microsoft.com/office/drawing/2014/main" id="{B0A8EABD-0EEA-42C7-BA67-6BDD0CCB7738}"/>
            </a:ext>
          </a:extLst>
        </xdr:cNvPr>
        <xdr:cNvSpPr txBox="1"/>
      </xdr:nvSpPr>
      <xdr:spPr>
        <a:xfrm>
          <a:off x="16357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84" name="楕円 783">
          <a:extLst>
            <a:ext uri="{FF2B5EF4-FFF2-40B4-BE49-F238E27FC236}">
              <a16:creationId xmlns:a16="http://schemas.microsoft.com/office/drawing/2014/main" id="{260B4BE3-3581-4F5D-AC24-52237780244C}"/>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167639</xdr:rowOff>
    </xdr:to>
    <xdr:cxnSp macro="">
      <xdr:nvCxnSpPr>
        <xdr:cNvPr id="785" name="直線コネクタ 784">
          <a:extLst>
            <a:ext uri="{FF2B5EF4-FFF2-40B4-BE49-F238E27FC236}">
              <a16:creationId xmlns:a16="http://schemas.microsoft.com/office/drawing/2014/main" id="{2EEF0CF1-C284-4DE8-9E60-73C665F52E1D}"/>
            </a:ext>
          </a:extLst>
        </xdr:cNvPr>
        <xdr:cNvCxnSpPr/>
      </xdr:nvCxnSpPr>
      <xdr:spPr>
        <a:xfrm>
          <a:off x="15481300" y="181127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86" name="楕円 785">
          <a:extLst>
            <a:ext uri="{FF2B5EF4-FFF2-40B4-BE49-F238E27FC236}">
              <a16:creationId xmlns:a16="http://schemas.microsoft.com/office/drawing/2014/main" id="{4B5D808A-38D9-4EC7-8FC0-F87054F5BE1D}"/>
            </a:ext>
          </a:extLst>
        </xdr:cNvPr>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110489</xdr:rowOff>
    </xdr:to>
    <xdr:cxnSp macro="">
      <xdr:nvCxnSpPr>
        <xdr:cNvPr id="787" name="直線コネクタ 786">
          <a:extLst>
            <a:ext uri="{FF2B5EF4-FFF2-40B4-BE49-F238E27FC236}">
              <a16:creationId xmlns:a16="http://schemas.microsoft.com/office/drawing/2014/main" id="{591A5CDB-A823-4CE3-895D-88F690CAEFDA}"/>
            </a:ext>
          </a:extLst>
        </xdr:cNvPr>
        <xdr:cNvCxnSpPr/>
      </xdr:nvCxnSpPr>
      <xdr:spPr>
        <a:xfrm>
          <a:off x="14592300" y="18059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788" name="楕円 787">
          <a:extLst>
            <a:ext uri="{FF2B5EF4-FFF2-40B4-BE49-F238E27FC236}">
              <a16:creationId xmlns:a16="http://schemas.microsoft.com/office/drawing/2014/main" id="{BA0EDBC4-DBDC-4336-B74F-CFFF56F2A50B}"/>
            </a:ext>
          </a:extLst>
        </xdr:cNvPr>
        <xdr:cNvSpPr/>
      </xdr:nvSpPr>
      <xdr:spPr>
        <a:xfrm>
          <a:off x="1365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0</xdr:rowOff>
    </xdr:from>
    <xdr:to>
      <xdr:col>76</xdr:col>
      <xdr:colOff>114300</xdr:colOff>
      <xdr:row>105</xdr:row>
      <xdr:rowOff>57150</xdr:rowOff>
    </xdr:to>
    <xdr:cxnSp macro="">
      <xdr:nvCxnSpPr>
        <xdr:cNvPr id="789" name="直線コネクタ 788">
          <a:extLst>
            <a:ext uri="{FF2B5EF4-FFF2-40B4-BE49-F238E27FC236}">
              <a16:creationId xmlns:a16="http://schemas.microsoft.com/office/drawing/2014/main" id="{0E0E341E-6606-4B88-975A-FA5E203F0F45}"/>
            </a:ext>
          </a:extLst>
        </xdr:cNvPr>
        <xdr:cNvCxnSpPr/>
      </xdr:nvCxnSpPr>
      <xdr:spPr>
        <a:xfrm>
          <a:off x="13703300" y="18002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90" name="楕円 789">
          <a:extLst>
            <a:ext uri="{FF2B5EF4-FFF2-40B4-BE49-F238E27FC236}">
              <a16:creationId xmlns:a16="http://schemas.microsoft.com/office/drawing/2014/main" id="{6B16A14B-7DD2-43AD-BA04-20748B2FA436}"/>
            </a:ext>
          </a:extLst>
        </xdr:cNvPr>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105</xdr:row>
      <xdr:rowOff>0</xdr:rowOff>
    </xdr:to>
    <xdr:cxnSp macro="">
      <xdr:nvCxnSpPr>
        <xdr:cNvPr id="791" name="直線コネクタ 790">
          <a:extLst>
            <a:ext uri="{FF2B5EF4-FFF2-40B4-BE49-F238E27FC236}">
              <a16:creationId xmlns:a16="http://schemas.microsoft.com/office/drawing/2014/main" id="{9351210E-3CCB-4B4D-A687-1F476195FEE4}"/>
            </a:ext>
          </a:extLst>
        </xdr:cNvPr>
        <xdr:cNvCxnSpPr/>
      </xdr:nvCxnSpPr>
      <xdr:spPr>
        <a:xfrm>
          <a:off x="12814300" y="17945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792" name="n_1aveValue【公民館】&#10;有形固定資産減価償却率">
          <a:extLst>
            <a:ext uri="{FF2B5EF4-FFF2-40B4-BE49-F238E27FC236}">
              <a16:creationId xmlns:a16="http://schemas.microsoft.com/office/drawing/2014/main" id="{0DA3A155-EABC-43A8-AF00-56E5F5FC8EE4}"/>
            </a:ext>
          </a:extLst>
        </xdr:cNvPr>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93" name="n_2aveValue【公民館】&#10;有形固定資産減価償却率">
          <a:extLst>
            <a:ext uri="{FF2B5EF4-FFF2-40B4-BE49-F238E27FC236}">
              <a16:creationId xmlns:a16="http://schemas.microsoft.com/office/drawing/2014/main" id="{BC05CB72-249D-47F8-B3DE-541A518AB8D0}"/>
            </a:ext>
          </a:extLst>
        </xdr:cNvPr>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4" name="n_3aveValue【公民館】&#10;有形固定資産減価償却率">
          <a:extLst>
            <a:ext uri="{FF2B5EF4-FFF2-40B4-BE49-F238E27FC236}">
              <a16:creationId xmlns:a16="http://schemas.microsoft.com/office/drawing/2014/main" id="{D13E780A-82D0-4119-B167-AD9E7E82FEFC}"/>
            </a:ext>
          </a:extLst>
        </xdr:cNvPr>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128288</xdr:rowOff>
    </xdr:from>
    <xdr:ext cx="405111" cy="259045"/>
    <xdr:sp macro="" textlink="">
      <xdr:nvSpPr>
        <xdr:cNvPr id="795" name="n_4aveValue【公民館】&#10;有形固定資産減価償却率">
          <a:extLst>
            <a:ext uri="{FF2B5EF4-FFF2-40B4-BE49-F238E27FC236}">
              <a16:creationId xmlns:a16="http://schemas.microsoft.com/office/drawing/2014/main" id="{B78EC3FE-D575-42D7-B458-B91B9B3BF879}"/>
            </a:ext>
          </a:extLst>
        </xdr:cNvPr>
        <xdr:cNvSpPr txBox="1"/>
      </xdr:nvSpPr>
      <xdr:spPr>
        <a:xfrm>
          <a:off x="12611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96" name="n_1mainValue【公民館】&#10;有形固定資産減価償却率">
          <a:extLst>
            <a:ext uri="{FF2B5EF4-FFF2-40B4-BE49-F238E27FC236}">
              <a16:creationId xmlns:a16="http://schemas.microsoft.com/office/drawing/2014/main" id="{2CEF6D9C-7F72-4F01-9A4B-88862B0FC0B1}"/>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97" name="n_2mainValue【公民館】&#10;有形固定資産減価償却率">
          <a:extLst>
            <a:ext uri="{FF2B5EF4-FFF2-40B4-BE49-F238E27FC236}">
              <a16:creationId xmlns:a16="http://schemas.microsoft.com/office/drawing/2014/main" id="{4483CF2C-FB26-4B93-BD1E-FD6870FF422D}"/>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798" name="n_3mainValue【公民館】&#10;有形固定資産減価償却率">
          <a:extLst>
            <a:ext uri="{FF2B5EF4-FFF2-40B4-BE49-F238E27FC236}">
              <a16:creationId xmlns:a16="http://schemas.microsoft.com/office/drawing/2014/main" id="{4E239E00-C663-4B8C-BD49-084AA52A9420}"/>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99" name="n_4mainValue【公民館】&#10;有形固定資産減価償却率">
          <a:extLst>
            <a:ext uri="{FF2B5EF4-FFF2-40B4-BE49-F238E27FC236}">
              <a16:creationId xmlns:a16="http://schemas.microsoft.com/office/drawing/2014/main" id="{2A760295-7875-4F41-B220-C09D80AEFCE0}"/>
            </a:ext>
          </a:extLst>
        </xdr:cNvPr>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B9A234D2-4717-48BB-8541-351935BC8B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8C2C18B-4029-4C24-BCB6-4E4D4AD43C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8C7F648E-E9DC-43E9-878D-B99B59F25B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FE45961A-948E-4FE1-B526-86F1118252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6F48F3E-CAB6-4D7D-9BAE-06C92414B8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C667F35F-8A3F-450A-A1B6-4E26D7B158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6319FB0A-7FF2-46D3-9808-07AF9EE62C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555E5F2E-9B98-47FF-8BF6-50FFE193EE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C40FCE7F-7E8E-4E42-907E-2B76125A3A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3DFE2037-3C19-44E5-B634-A6C8E5153A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BBFBE1AF-E3C8-4CC4-947F-0454F5D7861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93954F43-6CD9-49AE-A54A-B842789333D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1D9D9ED7-CDC5-4E71-85DE-117F9F53E2C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B0F98C2B-351D-4369-BFCD-72903B1B1F4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2D142269-E500-4D67-8EC1-EBCF1FCA220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744BDDF8-2C20-45D7-B834-99C3C794B22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B1951035-3192-409A-8166-3F0447291A8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213F403B-FC30-4015-9164-DB7E9564383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6D20F477-D892-4318-AC9D-8AACF94E8D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82B7B975-7DAA-4DDE-9E8F-AA42464B13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3F735A49-3F10-4BB3-9C33-9F8E172D06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21" name="直線コネクタ 820">
          <a:extLst>
            <a:ext uri="{FF2B5EF4-FFF2-40B4-BE49-F238E27FC236}">
              <a16:creationId xmlns:a16="http://schemas.microsoft.com/office/drawing/2014/main" id="{AA46922D-8045-4A74-AA5A-1299A51EE015}"/>
            </a:ext>
          </a:extLst>
        </xdr:cNvPr>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2" name="【公民館】&#10;一人当たり面積最小値テキスト">
          <a:extLst>
            <a:ext uri="{FF2B5EF4-FFF2-40B4-BE49-F238E27FC236}">
              <a16:creationId xmlns:a16="http://schemas.microsoft.com/office/drawing/2014/main" id="{BB58692C-F43B-4978-A1A4-44B9F1855F71}"/>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3" name="直線コネクタ 822">
          <a:extLst>
            <a:ext uri="{FF2B5EF4-FFF2-40B4-BE49-F238E27FC236}">
              <a16:creationId xmlns:a16="http://schemas.microsoft.com/office/drawing/2014/main" id="{95F7A2EF-6592-457D-8CCD-EB7C9EBBC8A7}"/>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4" name="【公民館】&#10;一人当たり面積最大値テキスト">
          <a:extLst>
            <a:ext uri="{FF2B5EF4-FFF2-40B4-BE49-F238E27FC236}">
              <a16:creationId xmlns:a16="http://schemas.microsoft.com/office/drawing/2014/main" id="{879A61CF-9B82-46E7-930B-0D18A6498E4F}"/>
            </a:ext>
          </a:extLst>
        </xdr:cNvPr>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5" name="直線コネクタ 824">
          <a:extLst>
            <a:ext uri="{FF2B5EF4-FFF2-40B4-BE49-F238E27FC236}">
              <a16:creationId xmlns:a16="http://schemas.microsoft.com/office/drawing/2014/main" id="{320FB6EE-3811-4543-ADEC-C8B366B6BA84}"/>
            </a:ext>
          </a:extLst>
        </xdr:cNvPr>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826" name="【公民館】&#10;一人当たり面積平均値テキスト">
          <a:extLst>
            <a:ext uri="{FF2B5EF4-FFF2-40B4-BE49-F238E27FC236}">
              <a16:creationId xmlns:a16="http://schemas.microsoft.com/office/drawing/2014/main" id="{677A2250-4CF5-4D46-9136-9ACB6FEADA7A}"/>
            </a:ext>
          </a:extLst>
        </xdr:cNvPr>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7" name="フローチャート: 判断 826">
          <a:extLst>
            <a:ext uri="{FF2B5EF4-FFF2-40B4-BE49-F238E27FC236}">
              <a16:creationId xmlns:a16="http://schemas.microsoft.com/office/drawing/2014/main" id="{484C3B5A-2873-44AB-84F1-BD9BE735DA60}"/>
            </a:ext>
          </a:extLst>
        </xdr:cNvPr>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8" name="フローチャート: 判断 827">
          <a:extLst>
            <a:ext uri="{FF2B5EF4-FFF2-40B4-BE49-F238E27FC236}">
              <a16:creationId xmlns:a16="http://schemas.microsoft.com/office/drawing/2014/main" id="{8716AAA0-6B43-44AD-B3B8-D6A958C57FAB}"/>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9" name="フローチャート: 判断 828">
          <a:extLst>
            <a:ext uri="{FF2B5EF4-FFF2-40B4-BE49-F238E27FC236}">
              <a16:creationId xmlns:a16="http://schemas.microsoft.com/office/drawing/2014/main" id="{FE0B0FCD-163B-4631-8CDF-A65E5F166E18}"/>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0" name="フローチャート: 判断 829">
          <a:extLst>
            <a:ext uri="{FF2B5EF4-FFF2-40B4-BE49-F238E27FC236}">
              <a16:creationId xmlns:a16="http://schemas.microsoft.com/office/drawing/2014/main" id="{044B8969-625A-4B31-A604-D129B12F98EA}"/>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1" name="フローチャート: 判断 830">
          <a:extLst>
            <a:ext uri="{FF2B5EF4-FFF2-40B4-BE49-F238E27FC236}">
              <a16:creationId xmlns:a16="http://schemas.microsoft.com/office/drawing/2014/main" id="{88A694A5-9929-4011-BA90-6922504CDC88}"/>
            </a:ext>
          </a:extLst>
        </xdr:cNvPr>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5A3FF33-A6E6-44B7-9674-B16B3D7389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6A12DA0-4837-4EB6-9A90-8BE62D24B6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6C1E81A-7673-46FA-B37F-EA47FC3D6C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8E2601B-B387-4140-A281-F211D1E9D5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770FBD6-AD5C-48F4-A403-D51BA1BCFA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837" name="楕円 836">
          <a:extLst>
            <a:ext uri="{FF2B5EF4-FFF2-40B4-BE49-F238E27FC236}">
              <a16:creationId xmlns:a16="http://schemas.microsoft.com/office/drawing/2014/main" id="{D10A32F2-5904-4E53-ACEA-1A575F5EF6AE}"/>
            </a:ext>
          </a:extLst>
        </xdr:cNvPr>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838" name="【公民館】&#10;一人当たり面積該当値テキスト">
          <a:extLst>
            <a:ext uri="{FF2B5EF4-FFF2-40B4-BE49-F238E27FC236}">
              <a16:creationId xmlns:a16="http://schemas.microsoft.com/office/drawing/2014/main" id="{3B65467C-325B-4DF7-A431-30D1D7C1A7DA}"/>
            </a:ext>
          </a:extLst>
        </xdr:cNvPr>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839" name="楕円 838">
          <a:extLst>
            <a:ext uri="{FF2B5EF4-FFF2-40B4-BE49-F238E27FC236}">
              <a16:creationId xmlns:a16="http://schemas.microsoft.com/office/drawing/2014/main" id="{9C78303C-FCFC-474A-9CD6-79A8B314A357}"/>
            </a:ext>
          </a:extLst>
        </xdr:cNvPr>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107</xdr:row>
      <xdr:rowOff>169926</xdr:rowOff>
    </xdr:to>
    <xdr:cxnSp macro="">
      <xdr:nvCxnSpPr>
        <xdr:cNvPr id="840" name="直線コネクタ 839">
          <a:extLst>
            <a:ext uri="{FF2B5EF4-FFF2-40B4-BE49-F238E27FC236}">
              <a16:creationId xmlns:a16="http://schemas.microsoft.com/office/drawing/2014/main" id="{FFAF0539-D037-4477-8FC3-D511CA9C32B7}"/>
            </a:ext>
          </a:extLst>
        </xdr:cNvPr>
        <xdr:cNvCxnSpPr/>
      </xdr:nvCxnSpPr>
      <xdr:spPr>
        <a:xfrm>
          <a:off x="21323300" y="1851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841" name="楕円 840">
          <a:extLst>
            <a:ext uri="{FF2B5EF4-FFF2-40B4-BE49-F238E27FC236}">
              <a16:creationId xmlns:a16="http://schemas.microsoft.com/office/drawing/2014/main" id="{8488D44C-1BD9-413A-9A01-E2C61D14BAB8}"/>
            </a:ext>
          </a:extLst>
        </xdr:cNvPr>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107</xdr:row>
      <xdr:rowOff>169926</xdr:rowOff>
    </xdr:to>
    <xdr:cxnSp macro="">
      <xdr:nvCxnSpPr>
        <xdr:cNvPr id="842" name="直線コネクタ 841">
          <a:extLst>
            <a:ext uri="{FF2B5EF4-FFF2-40B4-BE49-F238E27FC236}">
              <a16:creationId xmlns:a16="http://schemas.microsoft.com/office/drawing/2014/main" id="{0033DF93-EAE1-42A1-8EB6-D2A9CF776CAD}"/>
            </a:ext>
          </a:extLst>
        </xdr:cNvPr>
        <xdr:cNvCxnSpPr/>
      </xdr:nvCxnSpPr>
      <xdr:spPr>
        <a:xfrm>
          <a:off x="20434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119126</xdr:rowOff>
    </xdr:from>
    <xdr:to>
      <xdr:col>102</xdr:col>
      <xdr:colOff>165100</xdr:colOff>
      <xdr:row>108</xdr:row>
      <xdr:rowOff>49276</xdr:rowOff>
    </xdr:to>
    <xdr:sp macro="" textlink="">
      <xdr:nvSpPr>
        <xdr:cNvPr id="843" name="楕円 842">
          <a:extLst>
            <a:ext uri="{FF2B5EF4-FFF2-40B4-BE49-F238E27FC236}">
              <a16:creationId xmlns:a16="http://schemas.microsoft.com/office/drawing/2014/main" id="{47443A38-2653-442E-B7BA-AA013295765F}"/>
            </a:ext>
          </a:extLst>
        </xdr:cNvPr>
        <xdr:cNvSpPr/>
      </xdr:nvSpPr>
      <xdr:spPr>
        <a:xfrm>
          <a:off x="19494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169926</xdr:rowOff>
    </xdr:from>
    <xdr:to>
      <xdr:col>107</xdr:col>
      <xdr:colOff>50800</xdr:colOff>
      <xdr:row>107</xdr:row>
      <xdr:rowOff>169926</xdr:rowOff>
    </xdr:to>
    <xdr:cxnSp macro="">
      <xdr:nvCxnSpPr>
        <xdr:cNvPr id="844" name="直線コネクタ 843">
          <a:extLst>
            <a:ext uri="{FF2B5EF4-FFF2-40B4-BE49-F238E27FC236}">
              <a16:creationId xmlns:a16="http://schemas.microsoft.com/office/drawing/2014/main" id="{3B53BD34-172F-4F2B-8EAF-2680351D68BD}"/>
            </a:ext>
          </a:extLst>
        </xdr:cNvPr>
        <xdr:cNvCxnSpPr/>
      </xdr:nvCxnSpPr>
      <xdr:spPr>
        <a:xfrm>
          <a:off x="19545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119126</xdr:rowOff>
    </xdr:from>
    <xdr:to>
      <xdr:col>98</xdr:col>
      <xdr:colOff>38100</xdr:colOff>
      <xdr:row>108</xdr:row>
      <xdr:rowOff>49276</xdr:rowOff>
    </xdr:to>
    <xdr:sp macro="" textlink="">
      <xdr:nvSpPr>
        <xdr:cNvPr id="845" name="楕円 844">
          <a:extLst>
            <a:ext uri="{FF2B5EF4-FFF2-40B4-BE49-F238E27FC236}">
              <a16:creationId xmlns:a16="http://schemas.microsoft.com/office/drawing/2014/main" id="{A113C001-79B0-47DF-A35A-AFCEC048B124}"/>
            </a:ext>
          </a:extLst>
        </xdr:cNvPr>
        <xdr:cNvSpPr/>
      </xdr:nvSpPr>
      <xdr:spPr>
        <a:xfrm>
          <a:off x="18605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169926</xdr:rowOff>
    </xdr:from>
    <xdr:to>
      <xdr:col>102</xdr:col>
      <xdr:colOff>114300</xdr:colOff>
      <xdr:row>107</xdr:row>
      <xdr:rowOff>169926</xdr:rowOff>
    </xdr:to>
    <xdr:cxnSp macro="">
      <xdr:nvCxnSpPr>
        <xdr:cNvPr id="846" name="直線コネクタ 845">
          <a:extLst>
            <a:ext uri="{FF2B5EF4-FFF2-40B4-BE49-F238E27FC236}">
              <a16:creationId xmlns:a16="http://schemas.microsoft.com/office/drawing/2014/main" id="{EC7D1EE8-42E7-44D9-8D55-8A480B20AE37}"/>
            </a:ext>
          </a:extLst>
        </xdr:cNvPr>
        <xdr:cNvCxnSpPr/>
      </xdr:nvCxnSpPr>
      <xdr:spPr>
        <a:xfrm>
          <a:off x="18656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47" name="n_1aveValue【公民館】&#10;一人当たり面積">
          <a:extLst>
            <a:ext uri="{FF2B5EF4-FFF2-40B4-BE49-F238E27FC236}">
              <a16:creationId xmlns:a16="http://schemas.microsoft.com/office/drawing/2014/main" id="{3E0348C9-173A-4F8B-8E96-0FD8DA0B39EB}"/>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8" name="n_2aveValue【公民館】&#10;一人当たり面積">
          <a:extLst>
            <a:ext uri="{FF2B5EF4-FFF2-40B4-BE49-F238E27FC236}">
              <a16:creationId xmlns:a16="http://schemas.microsoft.com/office/drawing/2014/main" id="{17064B0F-AFC6-449F-862F-BF7DA4D13413}"/>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9" name="n_3aveValue【公民館】&#10;一人当たり面積">
          <a:extLst>
            <a:ext uri="{FF2B5EF4-FFF2-40B4-BE49-F238E27FC236}">
              <a16:creationId xmlns:a16="http://schemas.microsoft.com/office/drawing/2014/main" id="{42C9BBE7-EBF8-4B7E-ADA5-7C6E472AFBDB}"/>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50" name="n_4aveValue【公民館】&#10;一人当たり面積">
          <a:extLst>
            <a:ext uri="{FF2B5EF4-FFF2-40B4-BE49-F238E27FC236}">
              <a16:creationId xmlns:a16="http://schemas.microsoft.com/office/drawing/2014/main" id="{97BC5B8F-C0D9-4032-A03B-690C82C8E7BD}"/>
            </a:ext>
          </a:extLst>
        </xdr:cNvPr>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851" name="n_1mainValue【公民館】&#10;一人当たり面積">
          <a:extLst>
            <a:ext uri="{FF2B5EF4-FFF2-40B4-BE49-F238E27FC236}">
              <a16:creationId xmlns:a16="http://schemas.microsoft.com/office/drawing/2014/main" id="{3F7B2A73-B844-4066-8C2C-6854F82A2331}"/>
            </a:ext>
          </a:extLst>
        </xdr:cNvPr>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852" name="n_2mainValue【公民館】&#10;一人当たり面積">
          <a:extLst>
            <a:ext uri="{FF2B5EF4-FFF2-40B4-BE49-F238E27FC236}">
              <a16:creationId xmlns:a16="http://schemas.microsoft.com/office/drawing/2014/main" id="{D2912A99-3BA8-47A8-B9D5-F9E2D8E48D7D}"/>
            </a:ext>
          </a:extLst>
        </xdr:cNvPr>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40403</xdr:rowOff>
    </xdr:from>
    <xdr:ext cx="469744" cy="259045"/>
    <xdr:sp macro="" textlink="">
      <xdr:nvSpPr>
        <xdr:cNvPr id="853" name="n_3mainValue【公民館】&#10;一人当たり面積">
          <a:extLst>
            <a:ext uri="{FF2B5EF4-FFF2-40B4-BE49-F238E27FC236}">
              <a16:creationId xmlns:a16="http://schemas.microsoft.com/office/drawing/2014/main" id="{938AC894-6D93-484D-B565-9F1B89581C2F}"/>
            </a:ext>
          </a:extLst>
        </xdr:cNvPr>
        <xdr:cNvSpPr txBox="1"/>
      </xdr:nvSpPr>
      <xdr:spPr>
        <a:xfrm>
          <a:off x="19310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40403</xdr:rowOff>
    </xdr:from>
    <xdr:ext cx="469744" cy="259045"/>
    <xdr:sp macro="" textlink="">
      <xdr:nvSpPr>
        <xdr:cNvPr id="854" name="n_4mainValue【公民館】&#10;一人当たり面積">
          <a:extLst>
            <a:ext uri="{FF2B5EF4-FFF2-40B4-BE49-F238E27FC236}">
              <a16:creationId xmlns:a16="http://schemas.microsoft.com/office/drawing/2014/main" id="{73E1EAAF-D436-4AD9-8385-5C1C608D5945}"/>
            </a:ext>
          </a:extLst>
        </xdr:cNvPr>
        <xdr:cNvSpPr txBox="1"/>
      </xdr:nvSpPr>
      <xdr:spPr>
        <a:xfrm>
          <a:off x="18421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B543C220-27B6-45D4-BBCF-BB6CEA7A94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ECC5C764-2082-45F4-B0B1-5B518964BD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38F0FD9A-B620-43A0-B685-E2B8BBF282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分析表①の中で、全国平均及び愛知県平均と比較して、有形固定資産減価償却率が低くなっている施設は、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学校施設については、「豊川市学校施設長寿命化計画」に基づき、計画的に改修等を実施していることなどが要因である。一方、全国平均及び愛知県平均と比較して、有形固定資産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なお、公民館については、平成３０年度に実施した施設概況調査結果等を基に、「豊川市公民館・生涯学習会館再編方針」を策定するなど、他の公共施設との複合化を視野に規模の適正化の検討を進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963A16-2EF7-44E4-A024-568F2BE670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BA5DEF-D9CB-4399-BC2D-007644052C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5DFE1B-D26C-47CB-95A7-61672F74B9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5FF138-33F1-486E-A0A8-C94FE70FE9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9FA483-27A8-4FA9-A126-1D49ADE5F9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6E94FB-16C0-4234-A98E-71788D4A72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DC2218-BC05-4F9C-B20A-BB8FA7CEBE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D6E9B5-3A98-4A66-84E0-61DF79A155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7FA5B4-5018-4114-9711-88AEFF1B2C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ABAA79-6816-4074-900E-11FB5604FE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186,783
179,987
161.14
89,649,950
86,530,858
2,896,894
39,985,793
39,975,466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38DE90-1B4E-4BD7-BB2D-3A21530D10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6CC36C-5BF0-4CFF-80E3-C827AC7CF0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C2DC6D-81BF-411A-A976-9EB0420F9B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260D43-2101-48EC-AC56-39A363AD15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527145-F337-40CE-9672-2B66278D76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6A5FB1-F81E-4EF2-BFDC-6EA94C5B6F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3B672C-62DC-4E23-9F56-08AB901E30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967798-5DEC-4667-AAEE-EB8B6B670F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D5FD9E-7DE5-4950-ABB4-C542AE39EF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19F294-AB6C-42E6-92DE-BAC778481D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541967-4B78-4734-A62B-70495549A6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A2EEAA-46DA-40D4-92F6-C232B9F65A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A17CD3-1563-479A-8488-6870C550D0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FCB2CA-2AD4-4329-93BD-3FE7FB40D9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FC9D7C-2106-4CEC-8637-28C4A23372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4CDE12-8C76-48C3-AD67-E5BE417143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9C44ED-F3B8-4526-A6AB-2C66E7FC07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2196D3-B7A0-4535-B0BA-F06EEC6E40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F6ABF6-6DCF-453A-8045-1AD5DAB2AC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823963-442F-41FF-968A-425ABD4B9C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D9193B-50F9-4170-93C4-CD1E90A77B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949A35-6D26-4EBB-A62D-EC9ACA14D9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545364-8E48-4661-8D10-3350BD1148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73FEB6-A3EA-4A60-B396-8E41D03E87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A9F9E7-4964-406D-B406-9317592E20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66C7A9-65BD-419C-9D75-154D3E47F2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03BA59-1688-48A0-BEF3-ABAE103CAB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33E0D62-0DF0-488B-9B97-0C0EABFE77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B9413E-8FA8-402B-BE98-12228BE2B0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ACA30C-0547-49C6-8845-FD13DB71A5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56BEA6A-4E73-43E6-B651-C6E125EF70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F84848-C4EA-4442-9528-979652E3D0D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FD5C394-3B28-4030-AF5F-C52CD371B71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1C7DE00-35E6-49FB-BCF4-1AC31935949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6793ABB-CF67-4C79-95F4-34EFB9747C7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F9ADD82-8860-4D7D-A178-4FC889B44E5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43A328E-33D7-4D16-9EB8-21C9CD01386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90B171A-D5D5-4044-A506-8011886556E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070C895-7429-424E-9B80-FA3DFA56D35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E291758-A961-4253-BCCE-3EAD44CCD69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4268C6E-6DDE-40B3-B700-459637214A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79877A2-2CC9-4C12-BED9-9EBA4D74B26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2AA9FC2E-8554-425E-B7AB-BDB1C33E43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a:extLst>
            <a:ext uri="{FF2B5EF4-FFF2-40B4-BE49-F238E27FC236}">
              <a16:creationId xmlns:a16="http://schemas.microsoft.com/office/drawing/2014/main" id="{7997A32F-16AE-404B-9041-493D3B409229}"/>
            </a:ext>
          </a:extLst>
        </xdr:cNvPr>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a:extLst>
            <a:ext uri="{FF2B5EF4-FFF2-40B4-BE49-F238E27FC236}">
              <a16:creationId xmlns:a16="http://schemas.microsoft.com/office/drawing/2014/main" id="{2917FD13-BF24-48F9-804B-98AD472622A9}"/>
            </a:ext>
          </a:extLst>
        </xdr:cNvPr>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a:extLst>
            <a:ext uri="{FF2B5EF4-FFF2-40B4-BE49-F238E27FC236}">
              <a16:creationId xmlns:a16="http://schemas.microsoft.com/office/drawing/2014/main" id="{C870E90A-FC0D-4799-BC35-B8322F2FD169}"/>
            </a:ext>
          </a:extLst>
        </xdr:cNvPr>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a:extLst>
            <a:ext uri="{FF2B5EF4-FFF2-40B4-BE49-F238E27FC236}">
              <a16:creationId xmlns:a16="http://schemas.microsoft.com/office/drawing/2014/main" id="{76D02165-9968-47DF-9732-ABB68A8D54EE}"/>
            </a:ext>
          </a:extLst>
        </xdr:cNvPr>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a:extLst>
            <a:ext uri="{FF2B5EF4-FFF2-40B4-BE49-F238E27FC236}">
              <a16:creationId xmlns:a16="http://schemas.microsoft.com/office/drawing/2014/main" id="{4BC4800D-C76F-47DC-9BDA-F6F16CDB077C}"/>
            </a:ext>
          </a:extLst>
        </xdr:cNvPr>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a:extLst>
            <a:ext uri="{FF2B5EF4-FFF2-40B4-BE49-F238E27FC236}">
              <a16:creationId xmlns:a16="http://schemas.microsoft.com/office/drawing/2014/main" id="{D7647BF7-73CF-4565-95A0-4C6A7807F9C5}"/>
            </a:ext>
          </a:extLst>
        </xdr:cNvPr>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a:extLst>
            <a:ext uri="{FF2B5EF4-FFF2-40B4-BE49-F238E27FC236}">
              <a16:creationId xmlns:a16="http://schemas.microsoft.com/office/drawing/2014/main" id="{740A3453-5CC6-468E-8C18-9B93BADC8096}"/>
            </a:ext>
          </a:extLst>
        </xdr:cNvPr>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a:extLst>
            <a:ext uri="{FF2B5EF4-FFF2-40B4-BE49-F238E27FC236}">
              <a16:creationId xmlns:a16="http://schemas.microsoft.com/office/drawing/2014/main" id="{59E49342-070E-4B34-9CED-0EE6A4064347}"/>
            </a:ext>
          </a:extLst>
        </xdr:cNvPr>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a:extLst>
            <a:ext uri="{FF2B5EF4-FFF2-40B4-BE49-F238E27FC236}">
              <a16:creationId xmlns:a16="http://schemas.microsoft.com/office/drawing/2014/main" id="{BF253206-9D2E-4988-A8E7-39C950169F7C}"/>
            </a:ext>
          </a:extLst>
        </xdr:cNvPr>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a:extLst>
            <a:ext uri="{FF2B5EF4-FFF2-40B4-BE49-F238E27FC236}">
              <a16:creationId xmlns:a16="http://schemas.microsoft.com/office/drawing/2014/main" id="{83ED35FA-670D-4752-A695-D0E99ECF7F76}"/>
            </a:ext>
          </a:extLst>
        </xdr:cNvPr>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a:extLst>
            <a:ext uri="{FF2B5EF4-FFF2-40B4-BE49-F238E27FC236}">
              <a16:creationId xmlns:a16="http://schemas.microsoft.com/office/drawing/2014/main" id="{AECAC8B3-7289-4BA9-A61D-59FFDD0A1D76}"/>
            </a:ext>
          </a:extLst>
        </xdr:cNvPr>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B2328E8-F825-4C6B-B071-2F7005E8B9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2CD224-50C3-4D97-9251-63E4E0F768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59C48D-C320-4E00-A62F-AB1C894094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D23930-E205-4127-B628-76D16444E2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9D96DFC-55BE-4F8F-95AD-A3077B9706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1" name="楕円 70">
          <a:extLst>
            <a:ext uri="{FF2B5EF4-FFF2-40B4-BE49-F238E27FC236}">
              <a16:creationId xmlns:a16="http://schemas.microsoft.com/office/drawing/2014/main" id="{E702E0AD-D6E7-4B93-9473-CE35A6E2667A}"/>
            </a:ext>
          </a:extLst>
        </xdr:cNvPr>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2" name="【図書館】&#10;有形固定資産減価償却率該当値テキスト">
          <a:extLst>
            <a:ext uri="{FF2B5EF4-FFF2-40B4-BE49-F238E27FC236}">
              <a16:creationId xmlns:a16="http://schemas.microsoft.com/office/drawing/2014/main" id="{86BD0912-0B58-4119-961A-553E3C4342DC}"/>
            </a:ext>
          </a:extLst>
        </xdr:cNvPr>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3" name="楕円 72">
          <a:extLst>
            <a:ext uri="{FF2B5EF4-FFF2-40B4-BE49-F238E27FC236}">
              <a16:creationId xmlns:a16="http://schemas.microsoft.com/office/drawing/2014/main" id="{666B68AC-91ED-4A3C-90D9-535090D8349A}"/>
            </a:ext>
          </a:extLst>
        </xdr:cNvPr>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167640</xdr:rowOff>
    </xdr:to>
    <xdr:cxnSp macro="">
      <xdr:nvCxnSpPr>
        <xdr:cNvPr id="74" name="直線コネクタ 73">
          <a:extLst>
            <a:ext uri="{FF2B5EF4-FFF2-40B4-BE49-F238E27FC236}">
              <a16:creationId xmlns:a16="http://schemas.microsoft.com/office/drawing/2014/main" id="{E37ADB83-DDAA-4F10-8684-DAD647F7B084}"/>
            </a:ext>
          </a:extLst>
        </xdr:cNvPr>
        <xdr:cNvCxnSpPr/>
      </xdr:nvCxnSpPr>
      <xdr:spPr>
        <a:xfrm>
          <a:off x="3797300" y="629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5" name="楕円 74">
          <a:extLst>
            <a:ext uri="{FF2B5EF4-FFF2-40B4-BE49-F238E27FC236}">
              <a16:creationId xmlns:a16="http://schemas.microsoft.com/office/drawing/2014/main" id="{65D472B9-951B-4A55-A17D-1E8E7AF9C9B2}"/>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121920</xdr:rowOff>
    </xdr:to>
    <xdr:cxnSp macro="">
      <xdr:nvCxnSpPr>
        <xdr:cNvPr id="76" name="直線コネクタ 75">
          <a:extLst>
            <a:ext uri="{FF2B5EF4-FFF2-40B4-BE49-F238E27FC236}">
              <a16:creationId xmlns:a16="http://schemas.microsoft.com/office/drawing/2014/main" id="{4F1FA8F1-C6A6-4125-8F72-1B7CAC84D241}"/>
            </a:ext>
          </a:extLst>
        </xdr:cNvPr>
        <xdr:cNvCxnSpPr/>
      </xdr:nvCxnSpPr>
      <xdr:spPr>
        <a:xfrm>
          <a:off x="2908300" y="624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xdr:rowOff>
    </xdr:from>
    <xdr:to>
      <xdr:col>10</xdr:col>
      <xdr:colOff>165100</xdr:colOff>
      <xdr:row>36</xdr:row>
      <xdr:rowOff>106426</xdr:rowOff>
    </xdr:to>
    <xdr:sp macro="" textlink="">
      <xdr:nvSpPr>
        <xdr:cNvPr id="77" name="楕円 76">
          <a:extLst>
            <a:ext uri="{FF2B5EF4-FFF2-40B4-BE49-F238E27FC236}">
              <a16:creationId xmlns:a16="http://schemas.microsoft.com/office/drawing/2014/main" id="{87B9BDF1-4981-4884-8D9A-878845848C69}"/>
            </a:ext>
          </a:extLst>
        </xdr:cNvPr>
        <xdr:cNvSpPr/>
      </xdr:nvSpPr>
      <xdr:spPr>
        <a:xfrm>
          <a:off x="1968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55626</xdr:rowOff>
    </xdr:from>
    <xdr:to>
      <xdr:col>15</xdr:col>
      <xdr:colOff>50800</xdr:colOff>
      <xdr:row>36</xdr:row>
      <xdr:rowOff>76200</xdr:rowOff>
    </xdr:to>
    <xdr:cxnSp macro="">
      <xdr:nvCxnSpPr>
        <xdr:cNvPr id="78" name="直線コネクタ 77">
          <a:extLst>
            <a:ext uri="{FF2B5EF4-FFF2-40B4-BE49-F238E27FC236}">
              <a16:creationId xmlns:a16="http://schemas.microsoft.com/office/drawing/2014/main" id="{70758164-413E-4904-8337-9AD0195222C8}"/>
            </a:ext>
          </a:extLst>
        </xdr:cNvPr>
        <xdr:cNvCxnSpPr/>
      </xdr:nvCxnSpPr>
      <xdr:spPr>
        <a:xfrm>
          <a:off x="2019300" y="62278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98552</xdr:rowOff>
    </xdr:from>
    <xdr:to>
      <xdr:col>6</xdr:col>
      <xdr:colOff>38100</xdr:colOff>
      <xdr:row>36</xdr:row>
      <xdr:rowOff>28702</xdr:rowOff>
    </xdr:to>
    <xdr:sp macro="" textlink="">
      <xdr:nvSpPr>
        <xdr:cNvPr id="79" name="楕円 78">
          <a:extLst>
            <a:ext uri="{FF2B5EF4-FFF2-40B4-BE49-F238E27FC236}">
              <a16:creationId xmlns:a16="http://schemas.microsoft.com/office/drawing/2014/main" id="{22600DA5-AF45-497F-8BC5-B04A2931833C}"/>
            </a:ext>
          </a:extLst>
        </xdr:cNvPr>
        <xdr:cNvSpPr/>
      </xdr:nvSpPr>
      <xdr:spPr>
        <a:xfrm>
          <a:off x="1079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149352</xdr:rowOff>
    </xdr:from>
    <xdr:to>
      <xdr:col>10</xdr:col>
      <xdr:colOff>114300</xdr:colOff>
      <xdr:row>36</xdr:row>
      <xdr:rowOff>55626</xdr:rowOff>
    </xdr:to>
    <xdr:cxnSp macro="">
      <xdr:nvCxnSpPr>
        <xdr:cNvPr id="80" name="直線コネクタ 79">
          <a:extLst>
            <a:ext uri="{FF2B5EF4-FFF2-40B4-BE49-F238E27FC236}">
              <a16:creationId xmlns:a16="http://schemas.microsoft.com/office/drawing/2014/main" id="{278D3724-7D1C-425E-8D98-D7ABEF92A976}"/>
            </a:ext>
          </a:extLst>
        </xdr:cNvPr>
        <xdr:cNvCxnSpPr/>
      </xdr:nvCxnSpPr>
      <xdr:spPr>
        <a:xfrm>
          <a:off x="1130300" y="61501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108983</xdr:rowOff>
    </xdr:from>
    <xdr:ext cx="405111" cy="259045"/>
    <xdr:sp macro="" textlink="">
      <xdr:nvSpPr>
        <xdr:cNvPr id="81" name="n_1aveValue【図書館】&#10;有形固定資産減価償却率">
          <a:extLst>
            <a:ext uri="{FF2B5EF4-FFF2-40B4-BE49-F238E27FC236}">
              <a16:creationId xmlns:a16="http://schemas.microsoft.com/office/drawing/2014/main" id="{1FE44CA7-017E-4907-A320-8CD0D569EE69}"/>
            </a:ext>
          </a:extLst>
        </xdr:cNvPr>
        <xdr:cNvSpPr txBox="1"/>
      </xdr:nvSpPr>
      <xdr:spPr>
        <a:xfrm>
          <a:off x="35820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2" name="n_2aveValue【図書館】&#10;有形固定資産減価償却率">
          <a:extLst>
            <a:ext uri="{FF2B5EF4-FFF2-40B4-BE49-F238E27FC236}">
              <a16:creationId xmlns:a16="http://schemas.microsoft.com/office/drawing/2014/main" id="{70A2F95D-1F9E-4ADB-93B1-6A46388C0249}"/>
            </a:ext>
          </a:extLst>
        </xdr:cNvPr>
        <xdr:cNvSpPr txBox="1"/>
      </xdr:nvSpPr>
      <xdr:spPr>
        <a:xfrm>
          <a:off x="2705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3" name="n_3aveValue【図書館】&#10;有形固定資産減価償却率">
          <a:extLst>
            <a:ext uri="{FF2B5EF4-FFF2-40B4-BE49-F238E27FC236}">
              <a16:creationId xmlns:a16="http://schemas.microsoft.com/office/drawing/2014/main" id="{8A6C97F2-074E-45C8-9D5A-BB2013EF0E15}"/>
            </a:ext>
          </a:extLst>
        </xdr:cNvPr>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84" name="n_4aveValue【図書館】&#10;有形固定資産減価償却率">
          <a:extLst>
            <a:ext uri="{FF2B5EF4-FFF2-40B4-BE49-F238E27FC236}">
              <a16:creationId xmlns:a16="http://schemas.microsoft.com/office/drawing/2014/main" id="{5C4C216B-2C82-458D-A30B-223E33EFCFD7}"/>
            </a:ext>
          </a:extLst>
        </xdr:cNvPr>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5" name="n_1mainValue【図書館】&#10;有形固定資産減価償却率">
          <a:extLst>
            <a:ext uri="{FF2B5EF4-FFF2-40B4-BE49-F238E27FC236}">
              <a16:creationId xmlns:a16="http://schemas.microsoft.com/office/drawing/2014/main" id="{F7A2EADA-DA7F-47B7-BD56-9E7F1B736317}"/>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6" name="n_2mainValue【図書館】&#10;有形固定資産減価償却率">
          <a:extLst>
            <a:ext uri="{FF2B5EF4-FFF2-40B4-BE49-F238E27FC236}">
              <a16:creationId xmlns:a16="http://schemas.microsoft.com/office/drawing/2014/main" id="{331CC3B8-9B7F-4E38-90ED-EB323D24C8E3}"/>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122953</xdr:rowOff>
    </xdr:from>
    <xdr:ext cx="405111" cy="259045"/>
    <xdr:sp macro="" textlink="">
      <xdr:nvSpPr>
        <xdr:cNvPr id="87" name="n_3mainValue【図書館】&#10;有形固定資産減価償却率">
          <a:extLst>
            <a:ext uri="{FF2B5EF4-FFF2-40B4-BE49-F238E27FC236}">
              <a16:creationId xmlns:a16="http://schemas.microsoft.com/office/drawing/2014/main" id="{4EABA2F1-C467-4770-8A79-DAE3F0241186}"/>
            </a:ext>
          </a:extLst>
        </xdr:cNvPr>
        <xdr:cNvSpPr txBox="1"/>
      </xdr:nvSpPr>
      <xdr:spPr>
        <a:xfrm>
          <a:off x="1816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45229</xdr:rowOff>
    </xdr:from>
    <xdr:ext cx="405111" cy="259045"/>
    <xdr:sp macro="" textlink="">
      <xdr:nvSpPr>
        <xdr:cNvPr id="88" name="n_4mainValue【図書館】&#10;有形固定資産減価償却率">
          <a:extLst>
            <a:ext uri="{FF2B5EF4-FFF2-40B4-BE49-F238E27FC236}">
              <a16:creationId xmlns:a16="http://schemas.microsoft.com/office/drawing/2014/main" id="{D9A5DEB4-8C0F-407A-8962-3F08DF090FFD}"/>
            </a:ext>
          </a:extLst>
        </xdr:cNvPr>
        <xdr:cNvSpPr txBox="1"/>
      </xdr:nvSpPr>
      <xdr:spPr>
        <a:xfrm>
          <a:off x="927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305B362-C71B-46EC-8AE6-032B31AFC1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FAA4C10-4C30-4F9C-A118-41EC173B273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12E9A00-BAD1-421E-B9A7-7C520718F4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222A311-F5CB-4E60-B746-434C1A3ADC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081DE8B-00B0-4F1A-92CD-E575F2638B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451FE4E-39D6-4A21-A9C9-D44EAD458F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E363ACC-2461-40F1-B12B-1FD35B35698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4E3F402-93FD-4BCE-83AF-D5452CB70F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8221E4DF-C2B1-44B0-9E82-6E76FACAD99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4ACE899-158A-48D7-9DF6-92D39E8B0B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E33A156-26C6-4189-8C06-13BE6AE27ED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BC091D4E-296A-405F-A649-19779EA45BC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CE779060-7A8B-4F94-B1BE-C094D3FC5DB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AA096C02-EE8F-4FD7-9AF2-95966DC9D66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D54DC316-E8F2-40E8-8D5D-E5A0588F6D5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BB8266D7-ED7F-41A3-9A59-30AB89B83DE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AC91580D-EE4C-4420-ABD3-E2792813EE9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D589958E-6B05-465C-9010-0C1AA296350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EA7F466-044D-432C-9C4F-B7B8F20ECF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10B5350C-ED75-4BDB-9311-9FB602D272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64BCFD55-1CA3-4F3F-885B-6ED689D6E9C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68BBEAD2-8885-4468-986F-E67979EFA2EC}"/>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75A551FA-C537-4708-A9B7-EA170DF02027}"/>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E88565C8-BC0A-41AC-BC10-6ECC89E9B019}"/>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7A372FF-3E8F-4ADB-BD54-E05366F460DC}"/>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635E9357-B013-4BDC-9A84-55EA0116D435}"/>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a:extLst>
            <a:ext uri="{FF2B5EF4-FFF2-40B4-BE49-F238E27FC236}">
              <a16:creationId xmlns:a16="http://schemas.microsoft.com/office/drawing/2014/main" id="{0E98FC7D-F8F5-4C30-8D4C-EAB36D2E26CF}"/>
            </a:ext>
          </a:extLst>
        </xdr:cNvPr>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a:extLst>
            <a:ext uri="{FF2B5EF4-FFF2-40B4-BE49-F238E27FC236}">
              <a16:creationId xmlns:a16="http://schemas.microsoft.com/office/drawing/2014/main" id="{C93E8248-7241-4CB9-83EA-B4D1E43508CF}"/>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a:extLst>
            <a:ext uri="{FF2B5EF4-FFF2-40B4-BE49-F238E27FC236}">
              <a16:creationId xmlns:a16="http://schemas.microsoft.com/office/drawing/2014/main" id="{7D87ABD6-5D32-41C9-9BAE-F3DB0FFF5E6C}"/>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878DE471-D220-48EB-A82B-92DD11503BA3}"/>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a:extLst>
            <a:ext uri="{FF2B5EF4-FFF2-40B4-BE49-F238E27FC236}">
              <a16:creationId xmlns:a16="http://schemas.microsoft.com/office/drawing/2014/main" id="{A92EC4DB-B408-45D4-B7AC-B21385B4CAF6}"/>
            </a:ext>
          </a:extLst>
        </xdr:cNvPr>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a:extLst>
            <a:ext uri="{FF2B5EF4-FFF2-40B4-BE49-F238E27FC236}">
              <a16:creationId xmlns:a16="http://schemas.microsoft.com/office/drawing/2014/main" id="{6DA986C6-41A1-4795-AA26-49195F51CAE2}"/>
            </a:ext>
          </a:extLst>
        </xdr:cNvPr>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7315246-FE04-4797-97C9-E012F2C485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B16AD40-157B-46C0-9BCC-CAB6160B99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45E2A2F-FC58-4BFB-8E31-68DDB13E1D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F68BD2C-4F25-4EBF-BFC7-F19B0DF527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CB7A52D-9B4A-47AA-887B-1061914364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6" name="楕円 125">
          <a:extLst>
            <a:ext uri="{FF2B5EF4-FFF2-40B4-BE49-F238E27FC236}">
              <a16:creationId xmlns:a16="http://schemas.microsoft.com/office/drawing/2014/main" id="{D3933013-5AE8-49FD-8B42-2D563B007C71}"/>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38117</xdr:rowOff>
    </xdr:from>
    <xdr:ext cx="469744" cy="259045"/>
    <xdr:sp macro="" textlink="">
      <xdr:nvSpPr>
        <xdr:cNvPr id="127" name="【図書館】&#10;一人当たり面積該当値テキスト">
          <a:extLst>
            <a:ext uri="{FF2B5EF4-FFF2-40B4-BE49-F238E27FC236}">
              <a16:creationId xmlns:a16="http://schemas.microsoft.com/office/drawing/2014/main" id="{F5191C67-379F-4EEB-AB17-F24B6DEDAF98}"/>
            </a:ext>
          </a:extLst>
        </xdr:cNvPr>
        <xdr:cNvSpPr txBox="1"/>
      </xdr:nvSpPr>
      <xdr:spPr>
        <a:xfrm>
          <a:off x="10515600"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59690</xdr:rowOff>
    </xdr:from>
    <xdr:to>
      <xdr:col>50</xdr:col>
      <xdr:colOff>165100</xdr:colOff>
      <xdr:row>37</xdr:row>
      <xdr:rowOff>161290</xdr:rowOff>
    </xdr:to>
    <xdr:sp macro="" textlink="">
      <xdr:nvSpPr>
        <xdr:cNvPr id="128" name="楕円 127">
          <a:extLst>
            <a:ext uri="{FF2B5EF4-FFF2-40B4-BE49-F238E27FC236}">
              <a16:creationId xmlns:a16="http://schemas.microsoft.com/office/drawing/2014/main" id="{3566175B-E7DB-4E9F-9112-5A783E137452}"/>
            </a:ext>
          </a:extLst>
        </xdr:cNvPr>
        <xdr:cNvSpPr/>
      </xdr:nvSpPr>
      <xdr:spPr>
        <a:xfrm>
          <a:off x="958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110490</xdr:rowOff>
    </xdr:to>
    <xdr:cxnSp macro="">
      <xdr:nvCxnSpPr>
        <xdr:cNvPr id="129" name="直線コネクタ 128">
          <a:extLst>
            <a:ext uri="{FF2B5EF4-FFF2-40B4-BE49-F238E27FC236}">
              <a16:creationId xmlns:a16="http://schemas.microsoft.com/office/drawing/2014/main" id="{84E8066E-1F7F-4CA7-A643-C656567DDEFA}"/>
            </a:ext>
          </a:extLst>
        </xdr:cNvPr>
        <xdr:cNvCxnSpPr/>
      </xdr:nvCxnSpPr>
      <xdr:spPr>
        <a:xfrm>
          <a:off x="96393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30" name="楕円 129">
          <a:extLst>
            <a:ext uri="{FF2B5EF4-FFF2-40B4-BE49-F238E27FC236}">
              <a16:creationId xmlns:a16="http://schemas.microsoft.com/office/drawing/2014/main" id="{3DEAF325-43EF-4B1B-89C5-F6E6C496C247}"/>
            </a:ext>
          </a:extLst>
        </xdr:cNvPr>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110490</xdr:rowOff>
    </xdr:to>
    <xdr:cxnSp macro="">
      <xdr:nvCxnSpPr>
        <xdr:cNvPr id="131" name="直線コネクタ 130">
          <a:extLst>
            <a:ext uri="{FF2B5EF4-FFF2-40B4-BE49-F238E27FC236}">
              <a16:creationId xmlns:a16="http://schemas.microsoft.com/office/drawing/2014/main" id="{66CCC65A-AE3A-48AC-8279-7A7C7E06732C}"/>
            </a:ext>
          </a:extLst>
        </xdr:cNvPr>
        <xdr:cNvCxnSpPr/>
      </xdr:nvCxnSpPr>
      <xdr:spPr>
        <a:xfrm>
          <a:off x="8750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2" name="楕円 131">
          <a:extLst>
            <a:ext uri="{FF2B5EF4-FFF2-40B4-BE49-F238E27FC236}">
              <a16:creationId xmlns:a16="http://schemas.microsoft.com/office/drawing/2014/main" id="{92237F37-C4B1-493C-BF79-CFB91736069F}"/>
            </a:ext>
          </a:extLst>
        </xdr:cNvPr>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37</xdr:row>
      <xdr:rowOff>110490</xdr:rowOff>
    </xdr:to>
    <xdr:cxnSp macro="">
      <xdr:nvCxnSpPr>
        <xdr:cNvPr id="133" name="直線コネクタ 132">
          <a:extLst>
            <a:ext uri="{FF2B5EF4-FFF2-40B4-BE49-F238E27FC236}">
              <a16:creationId xmlns:a16="http://schemas.microsoft.com/office/drawing/2014/main" id="{CCB174B7-15A5-4E0F-8983-C317648EF189}"/>
            </a:ext>
          </a:extLst>
        </xdr:cNvPr>
        <xdr:cNvCxnSpPr/>
      </xdr:nvCxnSpPr>
      <xdr:spPr>
        <a:xfrm>
          <a:off x="7861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59690</xdr:rowOff>
    </xdr:from>
    <xdr:to>
      <xdr:col>36</xdr:col>
      <xdr:colOff>165100</xdr:colOff>
      <xdr:row>37</xdr:row>
      <xdr:rowOff>161290</xdr:rowOff>
    </xdr:to>
    <xdr:sp macro="" textlink="">
      <xdr:nvSpPr>
        <xdr:cNvPr id="134" name="楕円 133">
          <a:extLst>
            <a:ext uri="{FF2B5EF4-FFF2-40B4-BE49-F238E27FC236}">
              <a16:creationId xmlns:a16="http://schemas.microsoft.com/office/drawing/2014/main" id="{A6154C0E-8512-4F58-A425-36072086B0A8}"/>
            </a:ext>
          </a:extLst>
        </xdr:cNvPr>
        <xdr:cNvSpPr/>
      </xdr:nvSpPr>
      <xdr:spPr>
        <a:xfrm>
          <a:off x="692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110490</xdr:rowOff>
    </xdr:from>
    <xdr:to>
      <xdr:col>41</xdr:col>
      <xdr:colOff>50800</xdr:colOff>
      <xdr:row>37</xdr:row>
      <xdr:rowOff>110490</xdr:rowOff>
    </xdr:to>
    <xdr:cxnSp macro="">
      <xdr:nvCxnSpPr>
        <xdr:cNvPr id="135" name="直線コネクタ 134">
          <a:extLst>
            <a:ext uri="{FF2B5EF4-FFF2-40B4-BE49-F238E27FC236}">
              <a16:creationId xmlns:a16="http://schemas.microsoft.com/office/drawing/2014/main" id="{55D71820-550E-4AFA-913F-1F2A32A4A6D4}"/>
            </a:ext>
          </a:extLst>
        </xdr:cNvPr>
        <xdr:cNvCxnSpPr/>
      </xdr:nvCxnSpPr>
      <xdr:spPr>
        <a:xfrm>
          <a:off x="6972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a:extLst>
            <a:ext uri="{FF2B5EF4-FFF2-40B4-BE49-F238E27FC236}">
              <a16:creationId xmlns:a16="http://schemas.microsoft.com/office/drawing/2014/main" id="{102181E4-B8C2-4806-95E9-B16727265C13}"/>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a:extLst>
            <a:ext uri="{FF2B5EF4-FFF2-40B4-BE49-F238E27FC236}">
              <a16:creationId xmlns:a16="http://schemas.microsoft.com/office/drawing/2014/main" id="{C588302E-9450-4E2D-8821-54D3A117EBA7}"/>
            </a:ext>
          </a:extLst>
        </xdr:cNvPr>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a:extLst>
            <a:ext uri="{FF2B5EF4-FFF2-40B4-BE49-F238E27FC236}">
              <a16:creationId xmlns:a16="http://schemas.microsoft.com/office/drawing/2014/main" id="{3F838217-11FA-48B5-B421-368BA524432E}"/>
            </a:ext>
          </a:extLst>
        </xdr:cNvPr>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a:extLst>
            <a:ext uri="{FF2B5EF4-FFF2-40B4-BE49-F238E27FC236}">
              <a16:creationId xmlns:a16="http://schemas.microsoft.com/office/drawing/2014/main" id="{ADA57B6E-3ED8-467D-AC12-2BD186CE24A8}"/>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152417</xdr:rowOff>
    </xdr:from>
    <xdr:ext cx="469744" cy="259045"/>
    <xdr:sp macro="" textlink="">
      <xdr:nvSpPr>
        <xdr:cNvPr id="140" name="n_1mainValue【図書館】&#10;一人当たり面積">
          <a:extLst>
            <a:ext uri="{FF2B5EF4-FFF2-40B4-BE49-F238E27FC236}">
              <a16:creationId xmlns:a16="http://schemas.microsoft.com/office/drawing/2014/main" id="{8A79550C-38A6-4157-AAA7-E73CA3A24855}"/>
            </a:ext>
          </a:extLst>
        </xdr:cNvPr>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152417</xdr:rowOff>
    </xdr:from>
    <xdr:ext cx="469744" cy="259045"/>
    <xdr:sp macro="" textlink="">
      <xdr:nvSpPr>
        <xdr:cNvPr id="141" name="n_2mainValue【図書館】&#10;一人当たり面積">
          <a:extLst>
            <a:ext uri="{FF2B5EF4-FFF2-40B4-BE49-F238E27FC236}">
              <a16:creationId xmlns:a16="http://schemas.microsoft.com/office/drawing/2014/main" id="{46EF18A3-303D-44F9-88C7-7C27E2456C84}"/>
            </a:ext>
          </a:extLst>
        </xdr:cNvPr>
        <xdr:cNvSpPr txBox="1"/>
      </xdr:nvSpPr>
      <xdr:spPr>
        <a:xfrm>
          <a:off x="8515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152417</xdr:rowOff>
    </xdr:from>
    <xdr:ext cx="469744" cy="259045"/>
    <xdr:sp macro="" textlink="">
      <xdr:nvSpPr>
        <xdr:cNvPr id="142" name="n_3mainValue【図書館】&#10;一人当たり面積">
          <a:extLst>
            <a:ext uri="{FF2B5EF4-FFF2-40B4-BE49-F238E27FC236}">
              <a16:creationId xmlns:a16="http://schemas.microsoft.com/office/drawing/2014/main" id="{FE2CF2B3-837C-4376-BE94-F24452545679}"/>
            </a:ext>
          </a:extLst>
        </xdr:cNvPr>
        <xdr:cNvSpPr txBox="1"/>
      </xdr:nvSpPr>
      <xdr:spPr>
        <a:xfrm>
          <a:off x="7626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152417</xdr:rowOff>
    </xdr:from>
    <xdr:ext cx="469744" cy="259045"/>
    <xdr:sp macro="" textlink="">
      <xdr:nvSpPr>
        <xdr:cNvPr id="143" name="n_4mainValue【図書館】&#10;一人当たり面積">
          <a:extLst>
            <a:ext uri="{FF2B5EF4-FFF2-40B4-BE49-F238E27FC236}">
              <a16:creationId xmlns:a16="http://schemas.microsoft.com/office/drawing/2014/main" id="{16EDC757-838B-4C41-8CFB-F8D504A7B8AD}"/>
            </a:ext>
          </a:extLst>
        </xdr:cNvPr>
        <xdr:cNvSpPr txBox="1"/>
      </xdr:nvSpPr>
      <xdr:spPr>
        <a:xfrm>
          <a:off x="6737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7F2FD55E-7C1A-4E61-AA29-DCF92C6745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121BCC-517B-4E5A-816C-5CE8B687DF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9CB9C150-ABFB-4BE6-9EE1-85AEFA1636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6EA5961A-C24C-44FA-8B97-33FF4724D1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5EFDFC97-7432-49E9-9D6A-B7B33E69DC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5581F766-418D-4A90-8E98-8543D59525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232CEF5D-9C57-468D-BD5B-0916238363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2D765A1F-2064-4FDF-8174-55A63B3C03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1D8A854D-6AC9-4BE2-809D-B981C12B1C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62145993-01FD-4F7F-AB47-4F2304C705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79AAB422-6A08-4535-867F-54B16D6B53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1712DEEB-28DE-4679-A3DF-451DA62E331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4CE41DFD-C7D9-4651-9308-26343EE95BC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4ACCF3AD-E19F-4BE0-83BD-9AF9C51CEF5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F983D4FE-F0EC-4DA0-B73F-899AA5B0BDE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356BD9A1-4BAD-4DAD-8FDF-F3FEE93430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5EEC90ED-8EA1-4D3D-81C9-160380293D1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CF4D8312-90C6-41FB-AB2D-F0CBB9C46A4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8D146CCF-3088-4926-9BAE-D6C4FD7F83E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446A7EF4-6BBF-44E5-83FA-0A75BC74994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70FF165E-E1DF-4D40-8B64-2077412F0A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DF2BC0A1-7DE1-4182-9968-6C96AE5DFA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58BB023F-34DA-477D-B14E-E1958079CC0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141FF7FC-2FE4-42F0-9D7C-BF3D9990D8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C2805D5F-FCA7-434A-9465-E54012B78D9E}"/>
            </a:ext>
          </a:extLst>
        </xdr:cNvPr>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781A6E99-3E02-4F7B-A386-E37678A0337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C8090840-A2A3-4F19-A363-ADA8401F908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621B13D6-E3A3-421C-9590-74FD4A411403}"/>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a:extLst>
            <a:ext uri="{FF2B5EF4-FFF2-40B4-BE49-F238E27FC236}">
              <a16:creationId xmlns:a16="http://schemas.microsoft.com/office/drawing/2014/main" id="{4F311150-B336-4B1D-A375-57FE9738B899}"/>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D7F76E22-0CF1-4C8B-950A-8469E76EB730}"/>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a:extLst>
            <a:ext uri="{FF2B5EF4-FFF2-40B4-BE49-F238E27FC236}">
              <a16:creationId xmlns:a16="http://schemas.microsoft.com/office/drawing/2014/main" id="{9C4D75F7-C5C6-495E-9FE3-195DB897E9ED}"/>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a:extLst>
            <a:ext uri="{FF2B5EF4-FFF2-40B4-BE49-F238E27FC236}">
              <a16:creationId xmlns:a16="http://schemas.microsoft.com/office/drawing/2014/main" id="{ECCFB26D-0218-4400-8B71-9FF462B85AE5}"/>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a:extLst>
            <a:ext uri="{FF2B5EF4-FFF2-40B4-BE49-F238E27FC236}">
              <a16:creationId xmlns:a16="http://schemas.microsoft.com/office/drawing/2014/main" id="{49CB7B04-01E4-42EE-9DA9-1F738B9FC8A7}"/>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a:extLst>
            <a:ext uri="{FF2B5EF4-FFF2-40B4-BE49-F238E27FC236}">
              <a16:creationId xmlns:a16="http://schemas.microsoft.com/office/drawing/2014/main" id="{48B87306-D7B3-4063-B8A3-8F755F842628}"/>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a:extLst>
            <a:ext uri="{FF2B5EF4-FFF2-40B4-BE49-F238E27FC236}">
              <a16:creationId xmlns:a16="http://schemas.microsoft.com/office/drawing/2014/main" id="{AFFC7305-C93D-4BED-879F-126A15AA9799}"/>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7FEE3FA-7C5A-4826-920F-BAAAC5D049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6EA0073-85C4-46EB-8B5A-6F9DC56E08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8DB3CB9-E3BE-4C20-83FE-558EF5FA81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C96F49F-262D-43C3-8924-1973C9A783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228CD88-B737-4C11-B97E-BAF833BF74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4" name="楕円 183">
          <a:extLst>
            <a:ext uri="{FF2B5EF4-FFF2-40B4-BE49-F238E27FC236}">
              <a16:creationId xmlns:a16="http://schemas.microsoft.com/office/drawing/2014/main" id="{7A1F2DFE-C960-42F0-9458-300C0250F5A2}"/>
            </a:ext>
          </a:extLst>
        </xdr:cNvPr>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152417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23C64E14-970A-4F6A-9279-A41A6106C2D4}"/>
            </a:ext>
          </a:extLst>
        </xdr:cNvPr>
        <xdr:cNvSpPr txBox="1"/>
      </xdr:nvSpPr>
      <xdr:spPr>
        <a:xfrm>
          <a:off x="4673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6" name="楕円 185">
          <a:extLst>
            <a:ext uri="{FF2B5EF4-FFF2-40B4-BE49-F238E27FC236}">
              <a16:creationId xmlns:a16="http://schemas.microsoft.com/office/drawing/2014/main" id="{8F636545-E72F-4AC3-8475-090AD1846616}"/>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53340</xdr:rowOff>
    </xdr:to>
    <xdr:cxnSp macro="">
      <xdr:nvCxnSpPr>
        <xdr:cNvPr id="187" name="直線コネクタ 186">
          <a:extLst>
            <a:ext uri="{FF2B5EF4-FFF2-40B4-BE49-F238E27FC236}">
              <a16:creationId xmlns:a16="http://schemas.microsoft.com/office/drawing/2014/main" id="{0EE1431C-AC4A-480B-8022-2CD68E19411C}"/>
            </a:ext>
          </a:extLst>
        </xdr:cNvPr>
        <xdr:cNvCxnSpPr/>
      </xdr:nvCxnSpPr>
      <xdr:spPr>
        <a:xfrm>
          <a:off x="3797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88" name="楕円 187">
          <a:extLst>
            <a:ext uri="{FF2B5EF4-FFF2-40B4-BE49-F238E27FC236}">
              <a16:creationId xmlns:a16="http://schemas.microsoft.com/office/drawing/2014/main" id="{2363C41F-CDC7-439C-AE75-456B644C2603}"/>
            </a:ext>
          </a:extLst>
        </xdr:cNvPr>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11430</xdr:rowOff>
    </xdr:to>
    <xdr:cxnSp macro="">
      <xdr:nvCxnSpPr>
        <xdr:cNvPr id="189" name="直線コネクタ 188">
          <a:extLst>
            <a:ext uri="{FF2B5EF4-FFF2-40B4-BE49-F238E27FC236}">
              <a16:creationId xmlns:a16="http://schemas.microsoft.com/office/drawing/2014/main" id="{7946DC63-C914-4169-9104-C705630CA84E}"/>
            </a:ext>
          </a:extLst>
        </xdr:cNvPr>
        <xdr:cNvCxnSpPr/>
      </xdr:nvCxnSpPr>
      <xdr:spPr>
        <a:xfrm>
          <a:off x="2908300" y="1025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0" name="楕円 189">
          <a:extLst>
            <a:ext uri="{FF2B5EF4-FFF2-40B4-BE49-F238E27FC236}">
              <a16:creationId xmlns:a16="http://schemas.microsoft.com/office/drawing/2014/main" id="{3A1896FD-14C5-4C96-B832-B4F8FA046C7B}"/>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140970</xdr:rowOff>
    </xdr:to>
    <xdr:cxnSp macro="">
      <xdr:nvCxnSpPr>
        <xdr:cNvPr id="191" name="直線コネクタ 190">
          <a:extLst>
            <a:ext uri="{FF2B5EF4-FFF2-40B4-BE49-F238E27FC236}">
              <a16:creationId xmlns:a16="http://schemas.microsoft.com/office/drawing/2014/main" id="{8EC5595A-CC02-4CE3-A791-D40C300F678B}"/>
            </a:ext>
          </a:extLst>
        </xdr:cNvPr>
        <xdr:cNvCxnSpPr/>
      </xdr:nvCxnSpPr>
      <xdr:spPr>
        <a:xfrm>
          <a:off x="2019300" y="10206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xdr:rowOff>
    </xdr:from>
    <xdr:to>
      <xdr:col>6</xdr:col>
      <xdr:colOff>38100</xdr:colOff>
      <xdr:row>59</xdr:row>
      <xdr:rowOff>106045</xdr:rowOff>
    </xdr:to>
    <xdr:sp macro="" textlink="">
      <xdr:nvSpPr>
        <xdr:cNvPr id="192" name="楕円 191">
          <a:extLst>
            <a:ext uri="{FF2B5EF4-FFF2-40B4-BE49-F238E27FC236}">
              <a16:creationId xmlns:a16="http://schemas.microsoft.com/office/drawing/2014/main" id="{FE8D0C09-CC07-4708-B1CB-AAF5409BB80D}"/>
            </a:ext>
          </a:extLst>
        </xdr:cNvPr>
        <xdr:cNvSpPr/>
      </xdr:nvSpPr>
      <xdr:spPr>
        <a:xfrm>
          <a:off x="1079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91440</xdr:rowOff>
    </xdr:to>
    <xdr:cxnSp macro="">
      <xdr:nvCxnSpPr>
        <xdr:cNvPr id="193" name="直線コネクタ 192">
          <a:extLst>
            <a:ext uri="{FF2B5EF4-FFF2-40B4-BE49-F238E27FC236}">
              <a16:creationId xmlns:a16="http://schemas.microsoft.com/office/drawing/2014/main" id="{41EE5D5C-6D64-46EF-9007-3B51A3F88661}"/>
            </a:ext>
          </a:extLst>
        </xdr:cNvPr>
        <xdr:cNvCxnSpPr/>
      </xdr:nvCxnSpPr>
      <xdr:spPr>
        <a:xfrm>
          <a:off x="1130300" y="101707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a:extLst>
            <a:ext uri="{FF2B5EF4-FFF2-40B4-BE49-F238E27FC236}">
              <a16:creationId xmlns:a16="http://schemas.microsoft.com/office/drawing/2014/main" id="{8B3D438F-7715-4BBA-82B4-68276EFB5C9D}"/>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5" name="n_2aveValue【体育館・プール】&#10;有形固定資産減価償却率">
          <a:extLst>
            <a:ext uri="{FF2B5EF4-FFF2-40B4-BE49-F238E27FC236}">
              <a16:creationId xmlns:a16="http://schemas.microsoft.com/office/drawing/2014/main" id="{BFD5FE4D-7A5C-4F21-B9F2-97521A86254A}"/>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96" name="n_3aveValue【体育館・プール】&#10;有形固定資産減価償却率">
          <a:extLst>
            <a:ext uri="{FF2B5EF4-FFF2-40B4-BE49-F238E27FC236}">
              <a16:creationId xmlns:a16="http://schemas.microsoft.com/office/drawing/2014/main" id="{D1FB6220-3A5E-4576-8736-57A61C2B9774}"/>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7" name="n_4aveValue【体育館・プール】&#10;有形固定資産減価償却率">
          <a:extLst>
            <a:ext uri="{FF2B5EF4-FFF2-40B4-BE49-F238E27FC236}">
              <a16:creationId xmlns:a16="http://schemas.microsoft.com/office/drawing/2014/main" id="{B9C1E026-19F2-4A68-91B0-DBC06939E6C3}"/>
            </a:ext>
          </a:extLst>
        </xdr:cNvPr>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53357</xdr:rowOff>
    </xdr:from>
    <xdr:ext cx="405111" cy="259045"/>
    <xdr:sp macro="" textlink="">
      <xdr:nvSpPr>
        <xdr:cNvPr id="198" name="n_1mainValue【体育館・プール】&#10;有形固定資産減価償却率">
          <a:extLst>
            <a:ext uri="{FF2B5EF4-FFF2-40B4-BE49-F238E27FC236}">
              <a16:creationId xmlns:a16="http://schemas.microsoft.com/office/drawing/2014/main" id="{D628468A-63AA-496C-913C-1A8AA9C69F16}"/>
            </a:ext>
          </a:extLst>
        </xdr:cNvPr>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99" name="n_2mainValue【体育館・プール】&#10;有形固定資産減価償却率">
          <a:extLst>
            <a:ext uri="{FF2B5EF4-FFF2-40B4-BE49-F238E27FC236}">
              <a16:creationId xmlns:a16="http://schemas.microsoft.com/office/drawing/2014/main" id="{54F106C8-709C-49AB-A3AE-F92343469ADC}"/>
            </a:ext>
          </a:extLst>
        </xdr:cNvPr>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0" name="n_3mainValue【体育館・プール】&#10;有形固定資産減価償却率">
          <a:extLst>
            <a:ext uri="{FF2B5EF4-FFF2-40B4-BE49-F238E27FC236}">
              <a16:creationId xmlns:a16="http://schemas.microsoft.com/office/drawing/2014/main" id="{F060DD79-34CC-47D8-A301-F7D612AE4700}"/>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1" name="n_4mainValue【体育館・プール】&#10;有形固定資産減価償却率">
          <a:extLst>
            <a:ext uri="{FF2B5EF4-FFF2-40B4-BE49-F238E27FC236}">
              <a16:creationId xmlns:a16="http://schemas.microsoft.com/office/drawing/2014/main" id="{E20CFE1B-5393-4F23-9085-2EBD8608834B}"/>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771DA743-3B2B-4F4F-BD6B-13259ECACE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FCD30248-9967-46BE-9A36-4E4112F187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B15C5A05-4EC7-4F48-8C92-F753DAC793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32154966-9D84-4D6D-B1F0-0142523539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64C653F5-0845-4D61-A07C-EA7110DE0C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87C54553-F879-49ED-B6BC-38CC80E8EB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48C51AD2-73EF-45CC-8F86-5CBE84A321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58CAB7C5-21F6-4A15-AAB7-C525C09D64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CF85E085-26F5-48F5-8A52-7B68C0FE45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71E41728-59FD-4566-ABC3-7A1D92A05A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20898407-99D8-4395-8EDB-99691FFFB79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1FC6C0F7-D285-408F-BE38-8E3595E82B9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B05A757E-A562-4F3D-A779-A3EA4074E6B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ACE539AE-3BD0-4285-AC44-5FABED13D34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3AB3944-9C62-4A24-A3B7-4C2BCF29CE4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0DF1E09B-CE9A-4D09-ADBE-4F49AD7DB8F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1F93978D-EC28-4774-8425-F50BD19A049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133FD42E-3C41-4119-BD29-86ADC68A558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37BB5DB8-AE5B-43A6-A99B-FED19C07566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2A5872CE-FAC6-44FD-94B2-1102883EAB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67A4CFA9-6A67-41D9-9741-5036F0045C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a:extLst>
            <a:ext uri="{FF2B5EF4-FFF2-40B4-BE49-F238E27FC236}">
              <a16:creationId xmlns:a16="http://schemas.microsoft.com/office/drawing/2014/main" id="{623AA238-609C-486B-95CB-1F1B73E99834}"/>
            </a:ext>
          </a:extLst>
        </xdr:cNvPr>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a:extLst>
            <a:ext uri="{FF2B5EF4-FFF2-40B4-BE49-F238E27FC236}">
              <a16:creationId xmlns:a16="http://schemas.microsoft.com/office/drawing/2014/main" id="{6E2873A3-F4E7-47C4-A91A-796169941D92}"/>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a:extLst>
            <a:ext uri="{FF2B5EF4-FFF2-40B4-BE49-F238E27FC236}">
              <a16:creationId xmlns:a16="http://schemas.microsoft.com/office/drawing/2014/main" id="{D24770AD-2E1E-48DD-8919-D9E01732C376}"/>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44F88C2B-0F3C-42E2-86FE-8A4BE89B0C04}"/>
            </a:ext>
          </a:extLst>
        </xdr:cNvPr>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a:extLst>
            <a:ext uri="{FF2B5EF4-FFF2-40B4-BE49-F238E27FC236}">
              <a16:creationId xmlns:a16="http://schemas.microsoft.com/office/drawing/2014/main" id="{C1C891F5-1B35-438E-B0C0-B9FADA348EFB}"/>
            </a:ext>
          </a:extLst>
        </xdr:cNvPr>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a:extLst>
            <a:ext uri="{FF2B5EF4-FFF2-40B4-BE49-F238E27FC236}">
              <a16:creationId xmlns:a16="http://schemas.microsoft.com/office/drawing/2014/main" id="{E7052F8E-DE56-4469-B02C-87B477B20211}"/>
            </a:ext>
          </a:extLst>
        </xdr:cNvPr>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a:extLst>
            <a:ext uri="{FF2B5EF4-FFF2-40B4-BE49-F238E27FC236}">
              <a16:creationId xmlns:a16="http://schemas.microsoft.com/office/drawing/2014/main" id="{9F47CC78-40AB-44BC-B859-0FA36FA514DB}"/>
            </a:ext>
          </a:extLst>
        </xdr:cNvPr>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a:extLst>
            <a:ext uri="{FF2B5EF4-FFF2-40B4-BE49-F238E27FC236}">
              <a16:creationId xmlns:a16="http://schemas.microsoft.com/office/drawing/2014/main" id="{D6CA04C9-EBBA-4D41-AAE8-07E181B63A2D}"/>
            </a:ext>
          </a:extLst>
        </xdr:cNvPr>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a:extLst>
            <a:ext uri="{FF2B5EF4-FFF2-40B4-BE49-F238E27FC236}">
              <a16:creationId xmlns:a16="http://schemas.microsoft.com/office/drawing/2014/main" id="{C6D58341-A1A1-4AEC-A614-806D7E72112C}"/>
            </a:ext>
          </a:extLst>
        </xdr:cNvPr>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a:extLst>
            <a:ext uri="{FF2B5EF4-FFF2-40B4-BE49-F238E27FC236}">
              <a16:creationId xmlns:a16="http://schemas.microsoft.com/office/drawing/2014/main" id="{90F37BC7-B008-40B9-B50C-203CB3B73C9F}"/>
            </a:ext>
          </a:extLst>
        </xdr:cNvPr>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a:extLst>
            <a:ext uri="{FF2B5EF4-FFF2-40B4-BE49-F238E27FC236}">
              <a16:creationId xmlns:a16="http://schemas.microsoft.com/office/drawing/2014/main" id="{C4A4A8D9-A5B3-4263-9545-F1A427264F79}"/>
            </a:ext>
          </a:extLst>
        </xdr:cNvPr>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CED38FD-93AE-4C3B-9BCB-0641AD7240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9DF0F77-8A6E-43B4-939E-23A037C07C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647F032-1658-4BE8-94CB-F94D143386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C04A3D2-BE97-4A73-B476-B88FE1CB60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6192DB4-91AB-4994-A3BF-2F2DCF56B9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39" name="楕円 238">
          <a:extLst>
            <a:ext uri="{FF2B5EF4-FFF2-40B4-BE49-F238E27FC236}">
              <a16:creationId xmlns:a16="http://schemas.microsoft.com/office/drawing/2014/main" id="{BCBBF7BA-74A7-4F60-8E11-D00795A98342}"/>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87647</xdr:rowOff>
    </xdr:from>
    <xdr:ext cx="469744" cy="259045"/>
    <xdr:sp macro="" textlink="">
      <xdr:nvSpPr>
        <xdr:cNvPr id="240" name="【体育館・プール】&#10;一人当たり面積該当値テキスト">
          <a:extLst>
            <a:ext uri="{FF2B5EF4-FFF2-40B4-BE49-F238E27FC236}">
              <a16:creationId xmlns:a16="http://schemas.microsoft.com/office/drawing/2014/main" id="{FEFAA2CB-3370-4C2A-8BE2-4B4E6995B0FD}"/>
            </a:ext>
          </a:extLst>
        </xdr:cNvPr>
        <xdr:cNvSpPr txBox="1"/>
      </xdr:nvSpPr>
      <xdr:spPr>
        <a:xfrm>
          <a:off x="105156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41" name="楕円 240">
          <a:extLst>
            <a:ext uri="{FF2B5EF4-FFF2-40B4-BE49-F238E27FC236}">
              <a16:creationId xmlns:a16="http://schemas.microsoft.com/office/drawing/2014/main" id="{203A953E-00B9-4FEB-81ED-C54DBF897B9C}"/>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160020</xdr:rowOff>
    </xdr:to>
    <xdr:cxnSp macro="">
      <xdr:nvCxnSpPr>
        <xdr:cNvPr id="242" name="直線コネクタ 241">
          <a:extLst>
            <a:ext uri="{FF2B5EF4-FFF2-40B4-BE49-F238E27FC236}">
              <a16:creationId xmlns:a16="http://schemas.microsoft.com/office/drawing/2014/main" id="{FBF0DB1C-1405-4DCE-85A8-D03BC0390168}"/>
            </a:ext>
          </a:extLst>
        </xdr:cNvPr>
        <xdr:cNvCxnSpPr/>
      </xdr:nvCxnSpPr>
      <xdr:spPr>
        <a:xfrm>
          <a:off x="9639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43" name="楕円 242">
          <a:extLst>
            <a:ext uri="{FF2B5EF4-FFF2-40B4-BE49-F238E27FC236}">
              <a16:creationId xmlns:a16="http://schemas.microsoft.com/office/drawing/2014/main" id="{6AF1671C-45B0-4947-95D2-2B70C49E5A23}"/>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160020</xdr:rowOff>
    </xdr:to>
    <xdr:cxnSp macro="">
      <xdr:nvCxnSpPr>
        <xdr:cNvPr id="244" name="直線コネクタ 243">
          <a:extLst>
            <a:ext uri="{FF2B5EF4-FFF2-40B4-BE49-F238E27FC236}">
              <a16:creationId xmlns:a16="http://schemas.microsoft.com/office/drawing/2014/main" id="{24B6AB93-E2D9-4B0C-B0AE-C0612AD227E5}"/>
            </a:ext>
          </a:extLst>
        </xdr:cNvPr>
        <xdr:cNvCxnSpPr/>
      </xdr:nvCxnSpPr>
      <xdr:spPr>
        <a:xfrm>
          <a:off x="8750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109220</xdr:rowOff>
    </xdr:from>
    <xdr:to>
      <xdr:col>41</xdr:col>
      <xdr:colOff>101600</xdr:colOff>
      <xdr:row>61</xdr:row>
      <xdr:rowOff>39370</xdr:rowOff>
    </xdr:to>
    <xdr:sp macro="" textlink="">
      <xdr:nvSpPr>
        <xdr:cNvPr id="245" name="楕円 244">
          <a:extLst>
            <a:ext uri="{FF2B5EF4-FFF2-40B4-BE49-F238E27FC236}">
              <a16:creationId xmlns:a16="http://schemas.microsoft.com/office/drawing/2014/main" id="{A131125F-4C8C-4D14-A11B-242E0D5C64ED}"/>
            </a:ext>
          </a:extLst>
        </xdr:cNvPr>
        <xdr:cNvSpPr/>
      </xdr:nvSpPr>
      <xdr:spPr>
        <a:xfrm>
          <a:off x="781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60</xdr:row>
      <xdr:rowOff>160020</xdr:rowOff>
    </xdr:to>
    <xdr:cxnSp macro="">
      <xdr:nvCxnSpPr>
        <xdr:cNvPr id="246" name="直線コネクタ 245">
          <a:extLst>
            <a:ext uri="{FF2B5EF4-FFF2-40B4-BE49-F238E27FC236}">
              <a16:creationId xmlns:a16="http://schemas.microsoft.com/office/drawing/2014/main" id="{BE059013-0FA1-4D4F-A98B-AEFE248A0F7C}"/>
            </a:ext>
          </a:extLst>
        </xdr:cNvPr>
        <xdr:cNvCxnSpPr/>
      </xdr:nvCxnSpPr>
      <xdr:spPr>
        <a:xfrm>
          <a:off x="7861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109220</xdr:rowOff>
    </xdr:from>
    <xdr:to>
      <xdr:col>36</xdr:col>
      <xdr:colOff>165100</xdr:colOff>
      <xdr:row>61</xdr:row>
      <xdr:rowOff>39370</xdr:rowOff>
    </xdr:to>
    <xdr:sp macro="" textlink="">
      <xdr:nvSpPr>
        <xdr:cNvPr id="247" name="楕円 246">
          <a:extLst>
            <a:ext uri="{FF2B5EF4-FFF2-40B4-BE49-F238E27FC236}">
              <a16:creationId xmlns:a16="http://schemas.microsoft.com/office/drawing/2014/main" id="{28ABCB27-357E-4504-84FB-6E621B8C7EB7}"/>
            </a:ext>
          </a:extLst>
        </xdr:cNvPr>
        <xdr:cNvSpPr/>
      </xdr:nvSpPr>
      <xdr:spPr>
        <a:xfrm>
          <a:off x="692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160020</xdr:rowOff>
    </xdr:from>
    <xdr:to>
      <xdr:col>41</xdr:col>
      <xdr:colOff>50800</xdr:colOff>
      <xdr:row>60</xdr:row>
      <xdr:rowOff>160020</xdr:rowOff>
    </xdr:to>
    <xdr:cxnSp macro="">
      <xdr:nvCxnSpPr>
        <xdr:cNvPr id="248" name="直線コネクタ 247">
          <a:extLst>
            <a:ext uri="{FF2B5EF4-FFF2-40B4-BE49-F238E27FC236}">
              <a16:creationId xmlns:a16="http://schemas.microsoft.com/office/drawing/2014/main" id="{691D2F6C-7BC2-4965-AD9A-13D0E089E771}"/>
            </a:ext>
          </a:extLst>
        </xdr:cNvPr>
        <xdr:cNvCxnSpPr/>
      </xdr:nvCxnSpPr>
      <xdr:spPr>
        <a:xfrm>
          <a:off x="6972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39895</xdr:rowOff>
    </xdr:from>
    <xdr:ext cx="469744" cy="259045"/>
    <xdr:sp macro="" textlink="">
      <xdr:nvSpPr>
        <xdr:cNvPr id="249" name="n_1aveValue【体育館・プール】&#10;一人当たり面積">
          <a:extLst>
            <a:ext uri="{FF2B5EF4-FFF2-40B4-BE49-F238E27FC236}">
              <a16:creationId xmlns:a16="http://schemas.microsoft.com/office/drawing/2014/main" id="{31CAAE8B-9734-47AF-B0DE-6C3571E75455}"/>
            </a:ext>
          </a:extLst>
        </xdr:cNvPr>
        <xdr:cNvSpPr txBox="1"/>
      </xdr:nvSpPr>
      <xdr:spPr>
        <a:xfrm>
          <a:off x="9391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50" name="n_2aveValue【体育館・プール】&#10;一人当たり面積">
          <a:extLst>
            <a:ext uri="{FF2B5EF4-FFF2-40B4-BE49-F238E27FC236}">
              <a16:creationId xmlns:a16="http://schemas.microsoft.com/office/drawing/2014/main" id="{27A42FEE-C9C0-4BD8-8A06-F252ABDBA3A4}"/>
            </a:ext>
          </a:extLst>
        </xdr:cNvPr>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49039</xdr:rowOff>
    </xdr:from>
    <xdr:ext cx="469744" cy="259045"/>
    <xdr:sp macro="" textlink="">
      <xdr:nvSpPr>
        <xdr:cNvPr id="251" name="n_3aveValue【体育館・プール】&#10;一人当たり面積">
          <a:extLst>
            <a:ext uri="{FF2B5EF4-FFF2-40B4-BE49-F238E27FC236}">
              <a16:creationId xmlns:a16="http://schemas.microsoft.com/office/drawing/2014/main" id="{CA573B67-58EA-4A57-8E36-0E534E6AF6C7}"/>
            </a:ext>
          </a:extLst>
        </xdr:cNvPr>
        <xdr:cNvSpPr txBox="1"/>
      </xdr:nvSpPr>
      <xdr:spPr>
        <a:xfrm>
          <a:off x="7626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52" name="n_4aveValue【体育館・プール】&#10;一人当たり面積">
          <a:extLst>
            <a:ext uri="{FF2B5EF4-FFF2-40B4-BE49-F238E27FC236}">
              <a16:creationId xmlns:a16="http://schemas.microsoft.com/office/drawing/2014/main" id="{0DB13C60-765D-41B5-A00B-72DC9075C44E}"/>
            </a:ext>
          </a:extLst>
        </xdr:cNvPr>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30497</xdr:rowOff>
    </xdr:from>
    <xdr:ext cx="469744" cy="259045"/>
    <xdr:sp macro="" textlink="">
      <xdr:nvSpPr>
        <xdr:cNvPr id="253" name="n_1mainValue【体育館・プール】&#10;一人当たり面積">
          <a:extLst>
            <a:ext uri="{FF2B5EF4-FFF2-40B4-BE49-F238E27FC236}">
              <a16:creationId xmlns:a16="http://schemas.microsoft.com/office/drawing/2014/main" id="{76215991-A546-4C5D-BAD9-F7F1321DAF14}"/>
            </a:ext>
          </a:extLst>
        </xdr:cNvPr>
        <xdr:cNvSpPr txBox="1"/>
      </xdr:nvSpPr>
      <xdr:spPr>
        <a:xfrm>
          <a:off x="9391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30497</xdr:rowOff>
    </xdr:from>
    <xdr:ext cx="469744" cy="259045"/>
    <xdr:sp macro="" textlink="">
      <xdr:nvSpPr>
        <xdr:cNvPr id="254" name="n_2mainValue【体育館・プール】&#10;一人当たり面積">
          <a:extLst>
            <a:ext uri="{FF2B5EF4-FFF2-40B4-BE49-F238E27FC236}">
              <a16:creationId xmlns:a16="http://schemas.microsoft.com/office/drawing/2014/main" id="{9DBA1AC9-FDF4-48D9-88F6-7624B18341E7}"/>
            </a:ext>
          </a:extLst>
        </xdr:cNvPr>
        <xdr:cNvSpPr txBox="1"/>
      </xdr:nvSpPr>
      <xdr:spPr>
        <a:xfrm>
          <a:off x="8515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30497</xdr:rowOff>
    </xdr:from>
    <xdr:ext cx="469744" cy="259045"/>
    <xdr:sp macro="" textlink="">
      <xdr:nvSpPr>
        <xdr:cNvPr id="255" name="n_3mainValue【体育館・プール】&#10;一人当たり面積">
          <a:extLst>
            <a:ext uri="{FF2B5EF4-FFF2-40B4-BE49-F238E27FC236}">
              <a16:creationId xmlns:a16="http://schemas.microsoft.com/office/drawing/2014/main" id="{9312A49E-E2CE-4B2C-B650-FCE3E961EA61}"/>
            </a:ext>
          </a:extLst>
        </xdr:cNvPr>
        <xdr:cNvSpPr txBox="1"/>
      </xdr:nvSpPr>
      <xdr:spPr>
        <a:xfrm>
          <a:off x="7626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30497</xdr:rowOff>
    </xdr:from>
    <xdr:ext cx="469744" cy="259045"/>
    <xdr:sp macro="" textlink="">
      <xdr:nvSpPr>
        <xdr:cNvPr id="256" name="n_4mainValue【体育館・プール】&#10;一人当たり面積">
          <a:extLst>
            <a:ext uri="{FF2B5EF4-FFF2-40B4-BE49-F238E27FC236}">
              <a16:creationId xmlns:a16="http://schemas.microsoft.com/office/drawing/2014/main" id="{DA6B5851-163A-4474-8A37-65B56C6C1B88}"/>
            </a:ext>
          </a:extLst>
        </xdr:cNvPr>
        <xdr:cNvSpPr txBox="1"/>
      </xdr:nvSpPr>
      <xdr:spPr>
        <a:xfrm>
          <a:off x="6737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198E9A05-0562-47DA-99A2-857B9746AD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23C70F6-4AC9-4EA8-A25A-F5C7124F01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9A39CDFE-EF52-41BD-8ED3-95916D2A5F7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356004BC-CECC-4295-9A6D-B53C731578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3405E663-68D2-49A8-AD32-90FD8CA701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5E5F14A-6E3F-4A36-A972-EE3E065594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C0B39D47-E6C1-4655-BE1B-02EF7A1636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F6458297-0A60-4D4F-A3F6-F335E4ECF3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6B27679B-8E2A-4A02-AC34-28EAB99B57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AF74C81-31EB-40BF-A685-AC2E4D65D4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5314457C-6E16-4069-954C-415176A0FF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BD0786F5-C92F-4682-915C-CB253862E4E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a:extLst>
            <a:ext uri="{FF2B5EF4-FFF2-40B4-BE49-F238E27FC236}">
              <a16:creationId xmlns:a16="http://schemas.microsoft.com/office/drawing/2014/main" id="{488711A3-29B8-4AD0-8491-AF8B8C94A719}"/>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E8F95BAE-43AD-48C7-AE2B-D33E4A3E68E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1A4F953A-9929-4326-8095-0B5656812EE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7C9E7BB2-C675-4AFF-9ECE-3469C4EFAD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08473B01-46DF-48D4-9DC1-F248D7B65D7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63407BDA-1930-421A-8F35-EAF918B0A90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60299662-6B45-4B59-9970-C12A73755B3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4A536F3D-8635-43C4-A937-BCF834BFEED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2684A15E-C54A-42BB-8A9D-DC9964A0695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F8EB80DF-22D9-4C99-811D-C43490ECEAC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a:extLst>
            <a:ext uri="{FF2B5EF4-FFF2-40B4-BE49-F238E27FC236}">
              <a16:creationId xmlns:a16="http://schemas.microsoft.com/office/drawing/2014/main" id="{77352D74-4903-4697-A281-813AAD7DB457}"/>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D73691FB-99E0-4BE5-8252-1DA829EE46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D20A43C1-7BDD-4C5E-AF0A-A8045669251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5641E8B5-0A4F-4573-9E01-9E53586A4B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a:extLst>
            <a:ext uri="{FF2B5EF4-FFF2-40B4-BE49-F238E27FC236}">
              <a16:creationId xmlns:a16="http://schemas.microsoft.com/office/drawing/2014/main" id="{0D860C15-CD55-42B6-BBA3-46D395DE07E0}"/>
            </a:ext>
          </a:extLst>
        </xdr:cNvPr>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6240D755-4BE3-490E-8734-BCE744532CE0}"/>
            </a:ext>
          </a:extLst>
        </xdr:cNvPr>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a:extLst>
            <a:ext uri="{FF2B5EF4-FFF2-40B4-BE49-F238E27FC236}">
              <a16:creationId xmlns:a16="http://schemas.microsoft.com/office/drawing/2014/main" id="{EC16EBF9-509C-4423-A95F-8C5553B6E992}"/>
            </a:ext>
          </a:extLst>
        </xdr:cNvPr>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77FB6FED-7B26-43E5-AE81-1AA6175F9CCE}"/>
            </a:ext>
          </a:extLst>
        </xdr:cNvPr>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a:extLst>
            <a:ext uri="{FF2B5EF4-FFF2-40B4-BE49-F238E27FC236}">
              <a16:creationId xmlns:a16="http://schemas.microsoft.com/office/drawing/2014/main" id="{901DD990-C638-4CBF-AF0F-01E236319B95}"/>
            </a:ext>
          </a:extLst>
        </xdr:cNvPr>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109419</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89B635AF-4560-41A3-8009-FC1DED7D3627}"/>
            </a:ext>
          </a:extLst>
        </xdr:cNvPr>
        <xdr:cNvSpPr txBox="1"/>
      </xdr:nvSpPr>
      <xdr:spPr>
        <a:xfrm>
          <a:off x="46736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a:extLst>
            <a:ext uri="{FF2B5EF4-FFF2-40B4-BE49-F238E27FC236}">
              <a16:creationId xmlns:a16="http://schemas.microsoft.com/office/drawing/2014/main" id="{AD4CB2E2-0908-4836-8B68-88E3CA82F9D8}"/>
            </a:ext>
          </a:extLst>
        </xdr:cNvPr>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a:extLst>
            <a:ext uri="{FF2B5EF4-FFF2-40B4-BE49-F238E27FC236}">
              <a16:creationId xmlns:a16="http://schemas.microsoft.com/office/drawing/2014/main" id="{E0BF9E82-D3E1-4E5B-9B61-D5D087CBFFDE}"/>
            </a:ext>
          </a:extLst>
        </xdr:cNvPr>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a:extLst>
            <a:ext uri="{FF2B5EF4-FFF2-40B4-BE49-F238E27FC236}">
              <a16:creationId xmlns:a16="http://schemas.microsoft.com/office/drawing/2014/main" id="{3A52573A-CB93-4800-9BF5-0E51E9ECE1BF}"/>
            </a:ext>
          </a:extLst>
        </xdr:cNvPr>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a:extLst>
            <a:ext uri="{FF2B5EF4-FFF2-40B4-BE49-F238E27FC236}">
              <a16:creationId xmlns:a16="http://schemas.microsoft.com/office/drawing/2014/main" id="{5E446BED-D16A-45B7-8571-FF541A427204}"/>
            </a:ext>
          </a:extLst>
        </xdr:cNvPr>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a:extLst>
            <a:ext uri="{FF2B5EF4-FFF2-40B4-BE49-F238E27FC236}">
              <a16:creationId xmlns:a16="http://schemas.microsoft.com/office/drawing/2014/main" id="{D9FBC1DC-747C-4B64-9131-700B0139BAF2}"/>
            </a:ext>
          </a:extLst>
        </xdr:cNvPr>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F6F2290-ABC2-47D6-AB5D-FE290E3EAB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64C204A-0938-488A-8D26-7F2C38965B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5D31A96-38AB-401F-A114-440C26F0D1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64FEE5A-F588-4948-817E-737E7FFD21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6641A72-9F32-4DEB-AD0D-CAD63CEF095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150586</xdr:rowOff>
    </xdr:from>
    <xdr:to>
      <xdr:col>24</xdr:col>
      <xdr:colOff>114300</xdr:colOff>
      <xdr:row>79</xdr:row>
      <xdr:rowOff>80736</xdr:rowOff>
    </xdr:to>
    <xdr:sp macro="" textlink="">
      <xdr:nvSpPr>
        <xdr:cNvPr id="299" name="楕円 298">
          <a:extLst>
            <a:ext uri="{FF2B5EF4-FFF2-40B4-BE49-F238E27FC236}">
              <a16:creationId xmlns:a16="http://schemas.microsoft.com/office/drawing/2014/main" id="{897E4074-1570-4C54-BBFA-0D0C4505CF32}"/>
            </a:ext>
          </a:extLst>
        </xdr:cNvPr>
        <xdr:cNvSpPr/>
      </xdr:nvSpPr>
      <xdr:spPr>
        <a:xfrm>
          <a:off x="4584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2013</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5AF56772-865E-492F-AC46-BEECDF27C66A}"/>
            </a:ext>
          </a:extLst>
        </xdr:cNvPr>
        <xdr:cNvSpPr txBox="1"/>
      </xdr:nvSpPr>
      <xdr:spPr>
        <a:xfrm>
          <a:off x="4673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82006</xdr:rowOff>
    </xdr:from>
    <xdr:to>
      <xdr:col>20</xdr:col>
      <xdr:colOff>38100</xdr:colOff>
      <xdr:row>79</xdr:row>
      <xdr:rowOff>12156</xdr:rowOff>
    </xdr:to>
    <xdr:sp macro="" textlink="">
      <xdr:nvSpPr>
        <xdr:cNvPr id="301" name="楕円 300">
          <a:extLst>
            <a:ext uri="{FF2B5EF4-FFF2-40B4-BE49-F238E27FC236}">
              <a16:creationId xmlns:a16="http://schemas.microsoft.com/office/drawing/2014/main" id="{47A45626-7E62-4E2C-B16E-1D48B16556E4}"/>
            </a:ext>
          </a:extLst>
        </xdr:cNvPr>
        <xdr:cNvSpPr/>
      </xdr:nvSpPr>
      <xdr:spPr>
        <a:xfrm>
          <a:off x="3746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132806</xdr:rowOff>
    </xdr:from>
    <xdr:to>
      <xdr:col>24</xdr:col>
      <xdr:colOff>63500</xdr:colOff>
      <xdr:row>79</xdr:row>
      <xdr:rowOff>29936</xdr:rowOff>
    </xdr:to>
    <xdr:cxnSp macro="">
      <xdr:nvCxnSpPr>
        <xdr:cNvPr id="302" name="直線コネクタ 301">
          <a:extLst>
            <a:ext uri="{FF2B5EF4-FFF2-40B4-BE49-F238E27FC236}">
              <a16:creationId xmlns:a16="http://schemas.microsoft.com/office/drawing/2014/main" id="{43D2A743-E749-4D7A-806B-D0C1202CF567}"/>
            </a:ext>
          </a:extLst>
        </xdr:cNvPr>
        <xdr:cNvCxnSpPr/>
      </xdr:nvCxnSpPr>
      <xdr:spPr>
        <a:xfrm>
          <a:off x="3797300" y="135059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13426</xdr:rowOff>
    </xdr:from>
    <xdr:to>
      <xdr:col>15</xdr:col>
      <xdr:colOff>101600</xdr:colOff>
      <xdr:row>78</xdr:row>
      <xdr:rowOff>115026</xdr:rowOff>
    </xdr:to>
    <xdr:sp macro="" textlink="">
      <xdr:nvSpPr>
        <xdr:cNvPr id="303" name="楕円 302">
          <a:extLst>
            <a:ext uri="{FF2B5EF4-FFF2-40B4-BE49-F238E27FC236}">
              <a16:creationId xmlns:a16="http://schemas.microsoft.com/office/drawing/2014/main" id="{8BE69DD7-09E5-4C7C-B6D0-CD5D90E431BD}"/>
            </a:ext>
          </a:extLst>
        </xdr:cNvPr>
        <xdr:cNvSpPr/>
      </xdr:nvSpPr>
      <xdr:spPr>
        <a:xfrm>
          <a:off x="2857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64226</xdr:rowOff>
    </xdr:from>
    <xdr:to>
      <xdr:col>19</xdr:col>
      <xdr:colOff>177800</xdr:colOff>
      <xdr:row>78</xdr:row>
      <xdr:rowOff>132806</xdr:rowOff>
    </xdr:to>
    <xdr:cxnSp macro="">
      <xdr:nvCxnSpPr>
        <xdr:cNvPr id="304" name="直線コネクタ 303">
          <a:extLst>
            <a:ext uri="{FF2B5EF4-FFF2-40B4-BE49-F238E27FC236}">
              <a16:creationId xmlns:a16="http://schemas.microsoft.com/office/drawing/2014/main" id="{4F60454B-5BAA-477B-ACFA-E506F809C2B1}"/>
            </a:ext>
          </a:extLst>
        </xdr:cNvPr>
        <xdr:cNvCxnSpPr/>
      </xdr:nvCxnSpPr>
      <xdr:spPr>
        <a:xfrm>
          <a:off x="2908300" y="134373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116295</xdr:rowOff>
    </xdr:from>
    <xdr:to>
      <xdr:col>10</xdr:col>
      <xdr:colOff>165100</xdr:colOff>
      <xdr:row>78</xdr:row>
      <xdr:rowOff>46445</xdr:rowOff>
    </xdr:to>
    <xdr:sp macro="" textlink="">
      <xdr:nvSpPr>
        <xdr:cNvPr id="305" name="楕円 304">
          <a:extLst>
            <a:ext uri="{FF2B5EF4-FFF2-40B4-BE49-F238E27FC236}">
              <a16:creationId xmlns:a16="http://schemas.microsoft.com/office/drawing/2014/main" id="{B999F81C-CE08-4515-97A3-BB1D5C60E725}"/>
            </a:ext>
          </a:extLst>
        </xdr:cNvPr>
        <xdr:cNvSpPr/>
      </xdr:nvSpPr>
      <xdr:spPr>
        <a:xfrm>
          <a:off x="1968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167095</xdr:rowOff>
    </xdr:from>
    <xdr:to>
      <xdr:col>15</xdr:col>
      <xdr:colOff>50800</xdr:colOff>
      <xdr:row>78</xdr:row>
      <xdr:rowOff>64226</xdr:rowOff>
    </xdr:to>
    <xdr:cxnSp macro="">
      <xdr:nvCxnSpPr>
        <xdr:cNvPr id="306" name="直線コネクタ 305">
          <a:extLst>
            <a:ext uri="{FF2B5EF4-FFF2-40B4-BE49-F238E27FC236}">
              <a16:creationId xmlns:a16="http://schemas.microsoft.com/office/drawing/2014/main" id="{52C5103C-3EEE-4080-B1DD-D513FCCB0BE4}"/>
            </a:ext>
          </a:extLst>
        </xdr:cNvPr>
        <xdr:cNvCxnSpPr/>
      </xdr:nvCxnSpPr>
      <xdr:spPr>
        <a:xfrm>
          <a:off x="2019300" y="133687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47716</xdr:rowOff>
    </xdr:from>
    <xdr:to>
      <xdr:col>6</xdr:col>
      <xdr:colOff>38100</xdr:colOff>
      <xdr:row>77</xdr:row>
      <xdr:rowOff>149316</xdr:rowOff>
    </xdr:to>
    <xdr:sp macro="" textlink="">
      <xdr:nvSpPr>
        <xdr:cNvPr id="307" name="楕円 306">
          <a:extLst>
            <a:ext uri="{FF2B5EF4-FFF2-40B4-BE49-F238E27FC236}">
              <a16:creationId xmlns:a16="http://schemas.microsoft.com/office/drawing/2014/main" id="{5C69C752-4814-4B89-A682-709645BC241A}"/>
            </a:ext>
          </a:extLst>
        </xdr:cNvPr>
        <xdr:cNvSpPr/>
      </xdr:nvSpPr>
      <xdr:spPr>
        <a:xfrm>
          <a:off x="1079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98516</xdr:rowOff>
    </xdr:from>
    <xdr:to>
      <xdr:col>10</xdr:col>
      <xdr:colOff>114300</xdr:colOff>
      <xdr:row>77</xdr:row>
      <xdr:rowOff>167095</xdr:rowOff>
    </xdr:to>
    <xdr:cxnSp macro="">
      <xdr:nvCxnSpPr>
        <xdr:cNvPr id="308" name="直線コネクタ 307">
          <a:extLst>
            <a:ext uri="{FF2B5EF4-FFF2-40B4-BE49-F238E27FC236}">
              <a16:creationId xmlns:a16="http://schemas.microsoft.com/office/drawing/2014/main" id="{3C8A5094-977F-4A83-B784-90495EE0F144}"/>
            </a:ext>
          </a:extLst>
        </xdr:cNvPr>
        <xdr:cNvCxnSpPr/>
      </xdr:nvCxnSpPr>
      <xdr:spPr>
        <a:xfrm>
          <a:off x="1130300" y="133001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148607</xdr:rowOff>
    </xdr:from>
    <xdr:ext cx="405111" cy="259045"/>
    <xdr:sp macro="" textlink="">
      <xdr:nvSpPr>
        <xdr:cNvPr id="309" name="n_1aveValue【福祉施設】&#10;有形固定資産減価償却率">
          <a:extLst>
            <a:ext uri="{FF2B5EF4-FFF2-40B4-BE49-F238E27FC236}">
              <a16:creationId xmlns:a16="http://schemas.microsoft.com/office/drawing/2014/main" id="{D4AD8089-81A9-4386-A6FA-0AB1891EC57C}"/>
            </a:ext>
          </a:extLst>
        </xdr:cNvPr>
        <xdr:cNvSpPr txBox="1"/>
      </xdr:nvSpPr>
      <xdr:spPr>
        <a:xfrm>
          <a:off x="35820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a:extLst>
            <a:ext uri="{FF2B5EF4-FFF2-40B4-BE49-F238E27FC236}">
              <a16:creationId xmlns:a16="http://schemas.microsoft.com/office/drawing/2014/main" id="{13062F74-EFBE-4FD0-A7B6-5C3D9105F65D}"/>
            </a:ext>
          </a:extLst>
        </xdr:cNvPr>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a:extLst>
            <a:ext uri="{FF2B5EF4-FFF2-40B4-BE49-F238E27FC236}">
              <a16:creationId xmlns:a16="http://schemas.microsoft.com/office/drawing/2014/main" id="{09CF54C2-CD26-4D78-AABD-9BCB121FAD77}"/>
            </a:ext>
          </a:extLst>
        </xdr:cNvPr>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120848</xdr:rowOff>
    </xdr:from>
    <xdr:ext cx="405111" cy="259045"/>
    <xdr:sp macro="" textlink="">
      <xdr:nvSpPr>
        <xdr:cNvPr id="312" name="n_4aveValue【福祉施設】&#10;有形固定資産減価償却率">
          <a:extLst>
            <a:ext uri="{FF2B5EF4-FFF2-40B4-BE49-F238E27FC236}">
              <a16:creationId xmlns:a16="http://schemas.microsoft.com/office/drawing/2014/main" id="{EA6243FD-8237-4B17-A991-04836CBE45B5}"/>
            </a:ext>
          </a:extLst>
        </xdr:cNvPr>
        <xdr:cNvSpPr txBox="1"/>
      </xdr:nvSpPr>
      <xdr:spPr>
        <a:xfrm>
          <a:off x="927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28683</xdr:rowOff>
    </xdr:from>
    <xdr:ext cx="405111" cy="259045"/>
    <xdr:sp macro="" textlink="">
      <xdr:nvSpPr>
        <xdr:cNvPr id="313" name="n_1mainValue【福祉施設】&#10;有形固定資産減価償却率">
          <a:extLst>
            <a:ext uri="{FF2B5EF4-FFF2-40B4-BE49-F238E27FC236}">
              <a16:creationId xmlns:a16="http://schemas.microsoft.com/office/drawing/2014/main" id="{A0A22EB6-BC59-4ECB-9765-012528EC998E}"/>
            </a:ext>
          </a:extLst>
        </xdr:cNvPr>
        <xdr:cNvSpPr txBox="1"/>
      </xdr:nvSpPr>
      <xdr:spPr>
        <a:xfrm>
          <a:off x="35820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131553</xdr:rowOff>
    </xdr:from>
    <xdr:ext cx="405111" cy="259045"/>
    <xdr:sp macro="" textlink="">
      <xdr:nvSpPr>
        <xdr:cNvPr id="314" name="n_2mainValue【福祉施設】&#10;有形固定資産減価償却率">
          <a:extLst>
            <a:ext uri="{FF2B5EF4-FFF2-40B4-BE49-F238E27FC236}">
              <a16:creationId xmlns:a16="http://schemas.microsoft.com/office/drawing/2014/main" id="{1AB06CC2-F691-4BAC-9235-645ABAC16D9E}"/>
            </a:ext>
          </a:extLst>
        </xdr:cNvPr>
        <xdr:cNvSpPr txBox="1"/>
      </xdr:nvSpPr>
      <xdr:spPr>
        <a:xfrm>
          <a:off x="2705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62972</xdr:rowOff>
    </xdr:from>
    <xdr:ext cx="405111" cy="259045"/>
    <xdr:sp macro="" textlink="">
      <xdr:nvSpPr>
        <xdr:cNvPr id="315" name="n_3mainValue【福祉施設】&#10;有形固定資産減価償却率">
          <a:extLst>
            <a:ext uri="{FF2B5EF4-FFF2-40B4-BE49-F238E27FC236}">
              <a16:creationId xmlns:a16="http://schemas.microsoft.com/office/drawing/2014/main" id="{B291CE55-83D1-4BF4-AB37-4926B3ED60AC}"/>
            </a:ext>
          </a:extLst>
        </xdr:cNvPr>
        <xdr:cNvSpPr txBox="1"/>
      </xdr:nvSpPr>
      <xdr:spPr>
        <a:xfrm>
          <a:off x="1816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165843</xdr:rowOff>
    </xdr:from>
    <xdr:ext cx="405111" cy="259045"/>
    <xdr:sp macro="" textlink="">
      <xdr:nvSpPr>
        <xdr:cNvPr id="316" name="n_4mainValue【福祉施設】&#10;有形固定資産減価償却率">
          <a:extLst>
            <a:ext uri="{FF2B5EF4-FFF2-40B4-BE49-F238E27FC236}">
              <a16:creationId xmlns:a16="http://schemas.microsoft.com/office/drawing/2014/main" id="{29ED0210-F725-41D8-A891-2C7736F0A738}"/>
            </a:ext>
          </a:extLst>
        </xdr:cNvPr>
        <xdr:cNvSpPr txBox="1"/>
      </xdr:nvSpPr>
      <xdr:spPr>
        <a:xfrm>
          <a:off x="9277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326A8FB0-B315-4702-A35E-559EA986FD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34C41203-DD12-4513-8EC9-1D3B3F45E2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FD0E7F46-41DB-4F13-9237-00D946276B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68814926-6649-457C-944C-A296406CA0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22D9EF5C-83AF-4C81-A9FD-9053356C31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C5B1D501-73F0-4716-840D-C3208B2D16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B900EF9F-84F0-48C9-99F4-0C0608582DA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B13759AD-1B45-4AA6-BC07-3135AA5393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8B4302A-A3E3-4861-A2DE-50F3EC6C33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CF09636A-B0D4-415E-AFEE-D565B1D7B7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a:extLst>
            <a:ext uri="{FF2B5EF4-FFF2-40B4-BE49-F238E27FC236}">
              <a16:creationId xmlns:a16="http://schemas.microsoft.com/office/drawing/2014/main" id="{0C79A376-737C-424E-AD32-78FD13C6ECC8}"/>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a:extLst>
            <a:ext uri="{FF2B5EF4-FFF2-40B4-BE49-F238E27FC236}">
              <a16:creationId xmlns:a16="http://schemas.microsoft.com/office/drawing/2014/main" id="{3FA69408-7174-4765-B4F4-4142A32E0AFA}"/>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CBF8E305-A8EF-4010-9FD7-757374883B0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8CF62148-C3C0-4522-B87D-C4654E5C5F4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a:extLst>
            <a:ext uri="{FF2B5EF4-FFF2-40B4-BE49-F238E27FC236}">
              <a16:creationId xmlns:a16="http://schemas.microsoft.com/office/drawing/2014/main" id="{10AC8B04-4099-4E47-A62D-336EDFB0B522}"/>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a:extLst>
            <a:ext uri="{FF2B5EF4-FFF2-40B4-BE49-F238E27FC236}">
              <a16:creationId xmlns:a16="http://schemas.microsoft.com/office/drawing/2014/main" id="{8D772C4A-A7A3-40CE-ABF2-6BD6D3F84DDB}"/>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9E71C41B-3E32-4F82-B7A4-6C1686A5BB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A433899E-182B-42B4-AFE4-AC82BD93BA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a:extLst>
            <a:ext uri="{FF2B5EF4-FFF2-40B4-BE49-F238E27FC236}">
              <a16:creationId xmlns:a16="http://schemas.microsoft.com/office/drawing/2014/main" id="{875E1930-8869-449F-93C2-BAA426035344}"/>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a:extLst>
            <a:ext uri="{FF2B5EF4-FFF2-40B4-BE49-F238E27FC236}">
              <a16:creationId xmlns:a16="http://schemas.microsoft.com/office/drawing/2014/main" id="{F245C44E-A416-4158-AD4F-B263A1DC742C}"/>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90293FBB-803C-4624-BBEE-9A00909653F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845F8285-09A5-483B-B09C-B96AFC16DE7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a:extLst>
            <a:ext uri="{FF2B5EF4-FFF2-40B4-BE49-F238E27FC236}">
              <a16:creationId xmlns:a16="http://schemas.microsoft.com/office/drawing/2014/main" id="{0902F949-CA65-4BB4-BA93-BFD9D390BDDC}"/>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a:extLst>
            <a:ext uri="{FF2B5EF4-FFF2-40B4-BE49-F238E27FC236}">
              <a16:creationId xmlns:a16="http://schemas.microsoft.com/office/drawing/2014/main" id="{D64ACD43-CB69-45A4-9809-A5FFAE4E3CBD}"/>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6F3E203-2CC8-4304-96DC-50222867D4F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3748FC97-89DD-44EA-B05B-CD65D0A95F1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AE7F6590-3627-4CF9-B34F-A7AFF1EEC1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a:extLst>
            <a:ext uri="{FF2B5EF4-FFF2-40B4-BE49-F238E27FC236}">
              <a16:creationId xmlns:a16="http://schemas.microsoft.com/office/drawing/2014/main" id="{C87342DB-6121-4BDA-AE0C-FFE8EBF35E4B}"/>
            </a:ext>
          </a:extLst>
        </xdr:cNvPr>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a:extLst>
            <a:ext uri="{FF2B5EF4-FFF2-40B4-BE49-F238E27FC236}">
              <a16:creationId xmlns:a16="http://schemas.microsoft.com/office/drawing/2014/main" id="{35A20C0C-EBE1-4A1D-B235-1832E499858D}"/>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a:extLst>
            <a:ext uri="{FF2B5EF4-FFF2-40B4-BE49-F238E27FC236}">
              <a16:creationId xmlns:a16="http://schemas.microsoft.com/office/drawing/2014/main" id="{72375405-8AAD-4C31-92AF-74A19ACCC23C}"/>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a:extLst>
            <a:ext uri="{FF2B5EF4-FFF2-40B4-BE49-F238E27FC236}">
              <a16:creationId xmlns:a16="http://schemas.microsoft.com/office/drawing/2014/main" id="{6E67A47C-BE2A-41CB-A626-D4A11DE5FE8B}"/>
            </a:ext>
          </a:extLst>
        </xdr:cNvPr>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a:extLst>
            <a:ext uri="{FF2B5EF4-FFF2-40B4-BE49-F238E27FC236}">
              <a16:creationId xmlns:a16="http://schemas.microsoft.com/office/drawing/2014/main" id="{5F1B7912-BE3F-417E-97EE-86253B04D81B}"/>
            </a:ext>
          </a:extLst>
        </xdr:cNvPr>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a:extLst>
            <a:ext uri="{FF2B5EF4-FFF2-40B4-BE49-F238E27FC236}">
              <a16:creationId xmlns:a16="http://schemas.microsoft.com/office/drawing/2014/main" id="{F5DAB8B1-4AE1-435A-A871-44820E7F7AED}"/>
            </a:ext>
          </a:extLst>
        </xdr:cNvPr>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a:extLst>
            <a:ext uri="{FF2B5EF4-FFF2-40B4-BE49-F238E27FC236}">
              <a16:creationId xmlns:a16="http://schemas.microsoft.com/office/drawing/2014/main" id="{6FD34ABF-9C25-4EE7-807B-4D7D9A202B0B}"/>
            </a:ext>
          </a:extLst>
        </xdr:cNvPr>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a:extLst>
            <a:ext uri="{FF2B5EF4-FFF2-40B4-BE49-F238E27FC236}">
              <a16:creationId xmlns:a16="http://schemas.microsoft.com/office/drawing/2014/main" id="{B6DF265A-3F83-4D80-A459-A9E290638423}"/>
            </a:ext>
          </a:extLst>
        </xdr:cNvPr>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a:extLst>
            <a:ext uri="{FF2B5EF4-FFF2-40B4-BE49-F238E27FC236}">
              <a16:creationId xmlns:a16="http://schemas.microsoft.com/office/drawing/2014/main" id="{5F3F5E07-7E9A-4B8E-BD23-44BB3936698E}"/>
            </a:ext>
          </a:extLst>
        </xdr:cNvPr>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a:extLst>
            <a:ext uri="{FF2B5EF4-FFF2-40B4-BE49-F238E27FC236}">
              <a16:creationId xmlns:a16="http://schemas.microsoft.com/office/drawing/2014/main" id="{8D833243-4148-476B-AC2C-757F8297FE95}"/>
            </a:ext>
          </a:extLst>
        </xdr:cNvPr>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a:extLst>
            <a:ext uri="{FF2B5EF4-FFF2-40B4-BE49-F238E27FC236}">
              <a16:creationId xmlns:a16="http://schemas.microsoft.com/office/drawing/2014/main" id="{D730F46E-571D-4633-A91C-F809DA402D13}"/>
            </a:ext>
          </a:extLst>
        </xdr:cNvPr>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AE69F32-ABFF-4122-9751-B59D8D8332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7B2D97F-C856-4A09-8054-96AFB6A166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2C0F972-1AFE-46E9-8221-D9D5034967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FC1E3D3-B99A-4D08-90D9-FE73DF0422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D0BE179-9680-45A3-9DA2-60E084A65E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168275</xdr:rowOff>
    </xdr:from>
    <xdr:to>
      <xdr:col>55</xdr:col>
      <xdr:colOff>50800</xdr:colOff>
      <xdr:row>81</xdr:row>
      <xdr:rowOff>98425</xdr:rowOff>
    </xdr:to>
    <xdr:sp macro="" textlink="">
      <xdr:nvSpPr>
        <xdr:cNvPr id="360" name="楕円 359">
          <a:extLst>
            <a:ext uri="{FF2B5EF4-FFF2-40B4-BE49-F238E27FC236}">
              <a16:creationId xmlns:a16="http://schemas.microsoft.com/office/drawing/2014/main" id="{0053D672-5BEB-42FA-B2CB-2F0A86FE5412}"/>
            </a:ext>
          </a:extLst>
        </xdr:cNvPr>
        <xdr:cNvSpPr/>
      </xdr:nvSpPr>
      <xdr:spPr>
        <a:xfrm>
          <a:off x="10426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19702</xdr:rowOff>
    </xdr:from>
    <xdr:ext cx="469744" cy="259045"/>
    <xdr:sp macro="" textlink="">
      <xdr:nvSpPr>
        <xdr:cNvPr id="361" name="【福祉施設】&#10;一人当たり面積該当値テキスト">
          <a:extLst>
            <a:ext uri="{FF2B5EF4-FFF2-40B4-BE49-F238E27FC236}">
              <a16:creationId xmlns:a16="http://schemas.microsoft.com/office/drawing/2014/main" id="{EEBF849A-3BF0-4145-9AE6-B82B64683EEA}"/>
            </a:ext>
          </a:extLst>
        </xdr:cNvPr>
        <xdr:cNvSpPr txBox="1"/>
      </xdr:nvSpPr>
      <xdr:spPr>
        <a:xfrm>
          <a:off x="10515600"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168275</xdr:rowOff>
    </xdr:from>
    <xdr:to>
      <xdr:col>50</xdr:col>
      <xdr:colOff>165100</xdr:colOff>
      <xdr:row>81</xdr:row>
      <xdr:rowOff>98425</xdr:rowOff>
    </xdr:to>
    <xdr:sp macro="" textlink="">
      <xdr:nvSpPr>
        <xdr:cNvPr id="362" name="楕円 361">
          <a:extLst>
            <a:ext uri="{FF2B5EF4-FFF2-40B4-BE49-F238E27FC236}">
              <a16:creationId xmlns:a16="http://schemas.microsoft.com/office/drawing/2014/main" id="{4DAFE0B8-B011-4449-876A-D0C61B2495F8}"/>
            </a:ext>
          </a:extLst>
        </xdr:cNvPr>
        <xdr:cNvSpPr/>
      </xdr:nvSpPr>
      <xdr:spPr>
        <a:xfrm>
          <a:off x="958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47625</xdr:rowOff>
    </xdr:from>
    <xdr:to>
      <xdr:col>55</xdr:col>
      <xdr:colOff>0</xdr:colOff>
      <xdr:row>81</xdr:row>
      <xdr:rowOff>47625</xdr:rowOff>
    </xdr:to>
    <xdr:cxnSp macro="">
      <xdr:nvCxnSpPr>
        <xdr:cNvPr id="363" name="直線コネクタ 362">
          <a:extLst>
            <a:ext uri="{FF2B5EF4-FFF2-40B4-BE49-F238E27FC236}">
              <a16:creationId xmlns:a16="http://schemas.microsoft.com/office/drawing/2014/main" id="{A28BADF7-DFCD-4088-B78C-508F030CDA8B}"/>
            </a:ext>
          </a:extLst>
        </xdr:cNvPr>
        <xdr:cNvCxnSpPr/>
      </xdr:nvCxnSpPr>
      <xdr:spPr>
        <a:xfrm>
          <a:off x="9639300" y="13935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168275</xdr:rowOff>
    </xdr:from>
    <xdr:to>
      <xdr:col>46</xdr:col>
      <xdr:colOff>38100</xdr:colOff>
      <xdr:row>81</xdr:row>
      <xdr:rowOff>98425</xdr:rowOff>
    </xdr:to>
    <xdr:sp macro="" textlink="">
      <xdr:nvSpPr>
        <xdr:cNvPr id="364" name="楕円 363">
          <a:extLst>
            <a:ext uri="{FF2B5EF4-FFF2-40B4-BE49-F238E27FC236}">
              <a16:creationId xmlns:a16="http://schemas.microsoft.com/office/drawing/2014/main" id="{7B0A3A0A-CBB5-481A-ABC0-E544389C62CE}"/>
            </a:ext>
          </a:extLst>
        </xdr:cNvPr>
        <xdr:cNvSpPr/>
      </xdr:nvSpPr>
      <xdr:spPr>
        <a:xfrm>
          <a:off x="8699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47625</xdr:rowOff>
    </xdr:from>
    <xdr:to>
      <xdr:col>50</xdr:col>
      <xdr:colOff>114300</xdr:colOff>
      <xdr:row>81</xdr:row>
      <xdr:rowOff>47625</xdr:rowOff>
    </xdr:to>
    <xdr:cxnSp macro="">
      <xdr:nvCxnSpPr>
        <xdr:cNvPr id="365" name="直線コネクタ 364">
          <a:extLst>
            <a:ext uri="{FF2B5EF4-FFF2-40B4-BE49-F238E27FC236}">
              <a16:creationId xmlns:a16="http://schemas.microsoft.com/office/drawing/2014/main" id="{6E9D3143-27EB-48FB-92E5-6A081C9121AC}"/>
            </a:ext>
          </a:extLst>
        </xdr:cNvPr>
        <xdr:cNvCxnSpPr/>
      </xdr:nvCxnSpPr>
      <xdr:spPr>
        <a:xfrm>
          <a:off x="8750300" y="1393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168275</xdr:rowOff>
    </xdr:from>
    <xdr:to>
      <xdr:col>41</xdr:col>
      <xdr:colOff>101600</xdr:colOff>
      <xdr:row>81</xdr:row>
      <xdr:rowOff>98425</xdr:rowOff>
    </xdr:to>
    <xdr:sp macro="" textlink="">
      <xdr:nvSpPr>
        <xdr:cNvPr id="366" name="楕円 365">
          <a:extLst>
            <a:ext uri="{FF2B5EF4-FFF2-40B4-BE49-F238E27FC236}">
              <a16:creationId xmlns:a16="http://schemas.microsoft.com/office/drawing/2014/main" id="{C6EBEF9F-F0CB-4B84-BD17-EC284413F87C}"/>
            </a:ext>
          </a:extLst>
        </xdr:cNvPr>
        <xdr:cNvSpPr/>
      </xdr:nvSpPr>
      <xdr:spPr>
        <a:xfrm>
          <a:off x="781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47625</xdr:rowOff>
    </xdr:from>
    <xdr:to>
      <xdr:col>45</xdr:col>
      <xdr:colOff>177800</xdr:colOff>
      <xdr:row>81</xdr:row>
      <xdr:rowOff>47625</xdr:rowOff>
    </xdr:to>
    <xdr:cxnSp macro="">
      <xdr:nvCxnSpPr>
        <xdr:cNvPr id="367" name="直線コネクタ 366">
          <a:extLst>
            <a:ext uri="{FF2B5EF4-FFF2-40B4-BE49-F238E27FC236}">
              <a16:creationId xmlns:a16="http://schemas.microsoft.com/office/drawing/2014/main" id="{DF701A2D-6DAB-45C7-96BB-BB4725A62CA6}"/>
            </a:ext>
          </a:extLst>
        </xdr:cNvPr>
        <xdr:cNvCxnSpPr/>
      </xdr:nvCxnSpPr>
      <xdr:spPr>
        <a:xfrm>
          <a:off x="7861300" y="1393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168275</xdr:rowOff>
    </xdr:from>
    <xdr:to>
      <xdr:col>36</xdr:col>
      <xdr:colOff>165100</xdr:colOff>
      <xdr:row>81</xdr:row>
      <xdr:rowOff>98425</xdr:rowOff>
    </xdr:to>
    <xdr:sp macro="" textlink="">
      <xdr:nvSpPr>
        <xdr:cNvPr id="368" name="楕円 367">
          <a:extLst>
            <a:ext uri="{FF2B5EF4-FFF2-40B4-BE49-F238E27FC236}">
              <a16:creationId xmlns:a16="http://schemas.microsoft.com/office/drawing/2014/main" id="{DF72B558-D4C4-4C52-B2CC-DB99E75B433C}"/>
            </a:ext>
          </a:extLst>
        </xdr:cNvPr>
        <xdr:cNvSpPr/>
      </xdr:nvSpPr>
      <xdr:spPr>
        <a:xfrm>
          <a:off x="692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47625</xdr:rowOff>
    </xdr:from>
    <xdr:to>
      <xdr:col>41</xdr:col>
      <xdr:colOff>50800</xdr:colOff>
      <xdr:row>81</xdr:row>
      <xdr:rowOff>47625</xdr:rowOff>
    </xdr:to>
    <xdr:cxnSp macro="">
      <xdr:nvCxnSpPr>
        <xdr:cNvPr id="369" name="直線コネクタ 368">
          <a:extLst>
            <a:ext uri="{FF2B5EF4-FFF2-40B4-BE49-F238E27FC236}">
              <a16:creationId xmlns:a16="http://schemas.microsoft.com/office/drawing/2014/main" id="{8C31A2AF-6309-44BC-900E-C92692C126AC}"/>
            </a:ext>
          </a:extLst>
        </xdr:cNvPr>
        <xdr:cNvCxnSpPr/>
      </xdr:nvCxnSpPr>
      <xdr:spPr>
        <a:xfrm>
          <a:off x="6972300" y="1393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a:extLst>
            <a:ext uri="{FF2B5EF4-FFF2-40B4-BE49-F238E27FC236}">
              <a16:creationId xmlns:a16="http://schemas.microsoft.com/office/drawing/2014/main" id="{713D9804-1239-4ACE-94AC-F8ECE83F0C01}"/>
            </a:ext>
          </a:extLst>
        </xdr:cNvPr>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a:extLst>
            <a:ext uri="{FF2B5EF4-FFF2-40B4-BE49-F238E27FC236}">
              <a16:creationId xmlns:a16="http://schemas.microsoft.com/office/drawing/2014/main" id="{A94A95E7-6131-407C-A19C-BB331F20F3A5}"/>
            </a:ext>
          </a:extLst>
        </xdr:cNvPr>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a:extLst>
            <a:ext uri="{FF2B5EF4-FFF2-40B4-BE49-F238E27FC236}">
              <a16:creationId xmlns:a16="http://schemas.microsoft.com/office/drawing/2014/main" id="{41B86921-8BED-4BBF-A557-8B3E970BA88F}"/>
            </a:ext>
          </a:extLst>
        </xdr:cNvPr>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a:extLst>
            <a:ext uri="{FF2B5EF4-FFF2-40B4-BE49-F238E27FC236}">
              <a16:creationId xmlns:a16="http://schemas.microsoft.com/office/drawing/2014/main" id="{F0AB47CF-ABA2-453E-A2AB-E5D255C8F68D}"/>
            </a:ext>
          </a:extLst>
        </xdr:cNvPr>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114952</xdr:rowOff>
    </xdr:from>
    <xdr:ext cx="469744" cy="259045"/>
    <xdr:sp macro="" textlink="">
      <xdr:nvSpPr>
        <xdr:cNvPr id="374" name="n_1mainValue【福祉施設】&#10;一人当たり面積">
          <a:extLst>
            <a:ext uri="{FF2B5EF4-FFF2-40B4-BE49-F238E27FC236}">
              <a16:creationId xmlns:a16="http://schemas.microsoft.com/office/drawing/2014/main" id="{DA60E535-0BF9-4BCC-B296-29964DFB5FD1}"/>
            </a:ext>
          </a:extLst>
        </xdr:cNvPr>
        <xdr:cNvSpPr txBox="1"/>
      </xdr:nvSpPr>
      <xdr:spPr>
        <a:xfrm>
          <a:off x="93917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114952</xdr:rowOff>
    </xdr:from>
    <xdr:ext cx="469744" cy="259045"/>
    <xdr:sp macro="" textlink="">
      <xdr:nvSpPr>
        <xdr:cNvPr id="375" name="n_2mainValue【福祉施設】&#10;一人当たり面積">
          <a:extLst>
            <a:ext uri="{FF2B5EF4-FFF2-40B4-BE49-F238E27FC236}">
              <a16:creationId xmlns:a16="http://schemas.microsoft.com/office/drawing/2014/main" id="{E846C9B6-7A68-4A10-84AB-6D3C01EDCBFD}"/>
            </a:ext>
          </a:extLst>
        </xdr:cNvPr>
        <xdr:cNvSpPr txBox="1"/>
      </xdr:nvSpPr>
      <xdr:spPr>
        <a:xfrm>
          <a:off x="8515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114952</xdr:rowOff>
    </xdr:from>
    <xdr:ext cx="469744" cy="259045"/>
    <xdr:sp macro="" textlink="">
      <xdr:nvSpPr>
        <xdr:cNvPr id="376" name="n_3mainValue【福祉施設】&#10;一人当たり面積">
          <a:extLst>
            <a:ext uri="{FF2B5EF4-FFF2-40B4-BE49-F238E27FC236}">
              <a16:creationId xmlns:a16="http://schemas.microsoft.com/office/drawing/2014/main" id="{D1BBEC97-CA1C-44D5-B8A8-E7CBCF283D08}"/>
            </a:ext>
          </a:extLst>
        </xdr:cNvPr>
        <xdr:cNvSpPr txBox="1"/>
      </xdr:nvSpPr>
      <xdr:spPr>
        <a:xfrm>
          <a:off x="7626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114952</xdr:rowOff>
    </xdr:from>
    <xdr:ext cx="469744" cy="259045"/>
    <xdr:sp macro="" textlink="">
      <xdr:nvSpPr>
        <xdr:cNvPr id="377" name="n_4mainValue【福祉施設】&#10;一人当たり面積">
          <a:extLst>
            <a:ext uri="{FF2B5EF4-FFF2-40B4-BE49-F238E27FC236}">
              <a16:creationId xmlns:a16="http://schemas.microsoft.com/office/drawing/2014/main" id="{0A9E1A54-DD82-4B41-B849-B9B03BA77A98}"/>
            </a:ext>
          </a:extLst>
        </xdr:cNvPr>
        <xdr:cNvSpPr txBox="1"/>
      </xdr:nvSpPr>
      <xdr:spPr>
        <a:xfrm>
          <a:off x="6737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F02A02D-7C04-432F-84EB-00AA411FFA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3648EB8A-A075-478B-8FB6-81FE4C1E49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4EFC237-2646-4204-ACBC-DD68DFD242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468DC6E-72A7-4DBB-B4EA-ACD735FF23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CBF40F9-D4BD-4C90-B150-B9646E7C16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9A64D0F-169B-43E2-81CB-468AB8D488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7A2F41DE-6A7E-48D9-8068-90E6E03FA6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33F0779-396E-416F-ABCF-6DAAD7CD3F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3DBFB04B-443C-4277-A0B0-4902B912CD0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78041271-5C96-4A81-A092-6447F4C3D94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B3DFCF7E-5622-42B0-8066-8BB9B564851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ABBB280A-0487-494B-A7A4-34A3F16DBE1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5B76B35D-3816-4B9C-851C-31251B1C916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73C6E42B-4C91-430B-BBAE-94233283BE0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CC18AC95-2206-4A3D-A6EC-A8D587D8B0B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A3A14131-6675-4677-975E-5D10E4AEEF4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7FC211EF-9CEE-4EE6-80F9-0B2569E413A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6058EF50-83E1-4236-8AC7-FDED8DC78D6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FDF7C02E-E9A8-4AE3-8CCE-E3589FA7EC7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E1E69EAE-9050-4F80-B092-5FF4DFA60F8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3F0F0A0-0F8D-45FD-9730-06B5DECFCE3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BE617B29-FE97-450B-AD4D-82AD0782797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302917B1-FC97-4BE0-B2E9-7E207A208D3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DF0161D1-4846-4B56-ABBD-6C9C293786C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a:extLst>
            <a:ext uri="{FF2B5EF4-FFF2-40B4-BE49-F238E27FC236}">
              <a16:creationId xmlns:a16="http://schemas.microsoft.com/office/drawing/2014/main" id="{11421760-AE1C-46FB-980B-4094B636A153}"/>
            </a:ext>
          </a:extLst>
        </xdr:cNvPr>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D11A38AE-0DE7-4348-AB85-E0FB79D5C396}"/>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a:extLst>
            <a:ext uri="{FF2B5EF4-FFF2-40B4-BE49-F238E27FC236}">
              <a16:creationId xmlns:a16="http://schemas.microsoft.com/office/drawing/2014/main" id="{80EA1368-7834-41BC-9361-24D2F49B4715}"/>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73C1E023-C7ED-4D7F-A20E-402A37CCF6D6}"/>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a:extLst>
            <a:ext uri="{FF2B5EF4-FFF2-40B4-BE49-F238E27FC236}">
              <a16:creationId xmlns:a16="http://schemas.microsoft.com/office/drawing/2014/main" id="{4D2B0333-E993-49BE-8483-332748645E97}"/>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B6B54DEB-859A-437A-82D2-6ED30E60C6A4}"/>
            </a:ext>
          </a:extLst>
        </xdr:cNvPr>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a:extLst>
            <a:ext uri="{FF2B5EF4-FFF2-40B4-BE49-F238E27FC236}">
              <a16:creationId xmlns:a16="http://schemas.microsoft.com/office/drawing/2014/main" id="{85B17D2E-499A-44CF-8EDD-A230F07C1A99}"/>
            </a:ext>
          </a:extLst>
        </xdr:cNvPr>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a:extLst>
            <a:ext uri="{FF2B5EF4-FFF2-40B4-BE49-F238E27FC236}">
              <a16:creationId xmlns:a16="http://schemas.microsoft.com/office/drawing/2014/main" id="{51A1E7C9-E425-4608-AC05-D35F74C798E4}"/>
            </a:ext>
          </a:extLst>
        </xdr:cNvPr>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a:extLst>
            <a:ext uri="{FF2B5EF4-FFF2-40B4-BE49-F238E27FC236}">
              <a16:creationId xmlns:a16="http://schemas.microsoft.com/office/drawing/2014/main" id="{5D2A332E-4781-49CF-8729-D2D658982CB3}"/>
            </a:ext>
          </a:extLst>
        </xdr:cNvPr>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a:extLst>
            <a:ext uri="{FF2B5EF4-FFF2-40B4-BE49-F238E27FC236}">
              <a16:creationId xmlns:a16="http://schemas.microsoft.com/office/drawing/2014/main" id="{CBA1F354-7BEC-4C6A-9AC5-5FD56EF7F218}"/>
            </a:ext>
          </a:extLst>
        </xdr:cNvPr>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a:extLst>
            <a:ext uri="{FF2B5EF4-FFF2-40B4-BE49-F238E27FC236}">
              <a16:creationId xmlns:a16="http://schemas.microsoft.com/office/drawing/2014/main" id="{BF45F2F1-044C-43ED-951F-167DE6B9A100}"/>
            </a:ext>
          </a:extLst>
        </xdr:cNvPr>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060B161-9211-447B-A842-20DF0072876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6E67687-D171-4B6A-91E5-9F95ACA4A48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3E9F092-CD83-4943-9044-D9131FE576D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BE8534B-65AB-4E43-965B-0FA7D5398B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72363AA-EECD-4576-A808-4417D72901A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8" name="楕円 417">
          <a:extLst>
            <a:ext uri="{FF2B5EF4-FFF2-40B4-BE49-F238E27FC236}">
              <a16:creationId xmlns:a16="http://schemas.microsoft.com/office/drawing/2014/main" id="{CF1714F5-B52D-422C-8056-FA92E2337F09}"/>
            </a:ext>
          </a:extLst>
        </xdr:cNvPr>
        <xdr:cNvSpPr/>
      </xdr:nvSpPr>
      <xdr:spPr>
        <a:xfrm>
          <a:off x="4584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133366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761A3F60-0E5C-4662-8D88-9DA738529966}"/>
            </a:ext>
          </a:extLst>
        </xdr:cNvPr>
        <xdr:cNvSpPr txBox="1"/>
      </xdr:nvSpPr>
      <xdr:spPr>
        <a:xfrm>
          <a:off x="4673600"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420" name="楕円 419">
          <a:extLst>
            <a:ext uri="{FF2B5EF4-FFF2-40B4-BE49-F238E27FC236}">
              <a16:creationId xmlns:a16="http://schemas.microsoft.com/office/drawing/2014/main" id="{BC1C3D73-CC28-4FDF-A839-13DD25EA93C0}"/>
            </a:ext>
          </a:extLst>
        </xdr:cNvPr>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34289</xdr:rowOff>
    </xdr:to>
    <xdr:cxnSp macro="">
      <xdr:nvCxnSpPr>
        <xdr:cNvPr id="421" name="直線コネクタ 420">
          <a:extLst>
            <a:ext uri="{FF2B5EF4-FFF2-40B4-BE49-F238E27FC236}">
              <a16:creationId xmlns:a16="http://schemas.microsoft.com/office/drawing/2014/main" id="{2651D0CD-2B28-4F31-A61F-11585E251E79}"/>
            </a:ext>
          </a:extLst>
        </xdr:cNvPr>
        <xdr:cNvCxnSpPr/>
      </xdr:nvCxnSpPr>
      <xdr:spPr>
        <a:xfrm>
          <a:off x="3797300" y="17826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76836</xdr:rowOff>
    </xdr:from>
    <xdr:to>
      <xdr:col>15</xdr:col>
      <xdr:colOff>101600</xdr:colOff>
      <xdr:row>104</xdr:row>
      <xdr:rowOff>6986</xdr:rowOff>
    </xdr:to>
    <xdr:sp macro="" textlink="">
      <xdr:nvSpPr>
        <xdr:cNvPr id="422" name="楕円 421">
          <a:extLst>
            <a:ext uri="{FF2B5EF4-FFF2-40B4-BE49-F238E27FC236}">
              <a16:creationId xmlns:a16="http://schemas.microsoft.com/office/drawing/2014/main" id="{CFF20C7C-1A03-4B64-9615-CE0B240371B8}"/>
            </a:ext>
          </a:extLst>
        </xdr:cNvPr>
        <xdr:cNvSpPr/>
      </xdr:nvSpPr>
      <xdr:spPr>
        <a:xfrm>
          <a:off x="2857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127636</xdr:rowOff>
    </xdr:from>
    <xdr:to>
      <xdr:col>19</xdr:col>
      <xdr:colOff>177800</xdr:colOff>
      <xdr:row>103</xdr:row>
      <xdr:rowOff>167639</xdr:rowOff>
    </xdr:to>
    <xdr:cxnSp macro="">
      <xdr:nvCxnSpPr>
        <xdr:cNvPr id="423" name="直線コネクタ 422">
          <a:extLst>
            <a:ext uri="{FF2B5EF4-FFF2-40B4-BE49-F238E27FC236}">
              <a16:creationId xmlns:a16="http://schemas.microsoft.com/office/drawing/2014/main" id="{10917AC7-7AA1-4AAA-B779-B3FB74E489FC}"/>
            </a:ext>
          </a:extLst>
        </xdr:cNvPr>
        <xdr:cNvCxnSpPr/>
      </xdr:nvCxnSpPr>
      <xdr:spPr>
        <a:xfrm>
          <a:off x="2908300" y="17786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424" name="楕円 423">
          <a:extLst>
            <a:ext uri="{FF2B5EF4-FFF2-40B4-BE49-F238E27FC236}">
              <a16:creationId xmlns:a16="http://schemas.microsoft.com/office/drawing/2014/main" id="{CFB79DD4-439C-4E8A-B8AD-395EDF0ECFAD}"/>
            </a:ext>
          </a:extLst>
        </xdr:cNvPr>
        <xdr:cNvSpPr/>
      </xdr:nvSpPr>
      <xdr:spPr>
        <a:xfrm>
          <a:off x="196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87630</xdr:rowOff>
    </xdr:from>
    <xdr:to>
      <xdr:col>15</xdr:col>
      <xdr:colOff>50800</xdr:colOff>
      <xdr:row>103</xdr:row>
      <xdr:rowOff>127636</xdr:rowOff>
    </xdr:to>
    <xdr:cxnSp macro="">
      <xdr:nvCxnSpPr>
        <xdr:cNvPr id="425" name="直線コネクタ 424">
          <a:extLst>
            <a:ext uri="{FF2B5EF4-FFF2-40B4-BE49-F238E27FC236}">
              <a16:creationId xmlns:a16="http://schemas.microsoft.com/office/drawing/2014/main" id="{76F8A0B8-5ED7-475A-B66D-14217EC87C8E}"/>
            </a:ext>
          </a:extLst>
        </xdr:cNvPr>
        <xdr:cNvCxnSpPr/>
      </xdr:nvCxnSpPr>
      <xdr:spPr>
        <a:xfrm>
          <a:off x="2019300" y="177469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26" name="楕円 425">
          <a:extLst>
            <a:ext uri="{FF2B5EF4-FFF2-40B4-BE49-F238E27FC236}">
              <a16:creationId xmlns:a16="http://schemas.microsoft.com/office/drawing/2014/main" id="{818718B4-0D17-45FE-BB68-6B68CDB29856}"/>
            </a:ext>
          </a:extLst>
        </xdr:cNvPr>
        <xdr:cNvSpPr/>
      </xdr:nvSpPr>
      <xdr:spPr>
        <a:xfrm>
          <a:off x="1079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47625</xdr:rowOff>
    </xdr:from>
    <xdr:to>
      <xdr:col>10</xdr:col>
      <xdr:colOff>114300</xdr:colOff>
      <xdr:row>103</xdr:row>
      <xdr:rowOff>87630</xdr:rowOff>
    </xdr:to>
    <xdr:cxnSp macro="">
      <xdr:nvCxnSpPr>
        <xdr:cNvPr id="427" name="直線コネクタ 426">
          <a:extLst>
            <a:ext uri="{FF2B5EF4-FFF2-40B4-BE49-F238E27FC236}">
              <a16:creationId xmlns:a16="http://schemas.microsoft.com/office/drawing/2014/main" id="{D112EADA-BC35-4B5A-B735-FDFDDE5C2E53}"/>
            </a:ext>
          </a:extLst>
        </xdr:cNvPr>
        <xdr:cNvCxnSpPr/>
      </xdr:nvCxnSpPr>
      <xdr:spPr>
        <a:xfrm>
          <a:off x="1130300" y="17706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a:extLst>
            <a:ext uri="{FF2B5EF4-FFF2-40B4-BE49-F238E27FC236}">
              <a16:creationId xmlns:a16="http://schemas.microsoft.com/office/drawing/2014/main" id="{F80A6E5F-4B87-498F-8B9B-16BF8CA3FAFC}"/>
            </a:ext>
          </a:extLst>
        </xdr:cNvPr>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a:extLst>
            <a:ext uri="{FF2B5EF4-FFF2-40B4-BE49-F238E27FC236}">
              <a16:creationId xmlns:a16="http://schemas.microsoft.com/office/drawing/2014/main" id="{16112992-965E-45F6-ABE3-E68FBE0895B5}"/>
            </a:ext>
          </a:extLst>
        </xdr:cNvPr>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a:extLst>
            <a:ext uri="{FF2B5EF4-FFF2-40B4-BE49-F238E27FC236}">
              <a16:creationId xmlns:a16="http://schemas.microsoft.com/office/drawing/2014/main" id="{3A302250-D7C3-4E7B-BFC4-267B9A784C93}"/>
            </a:ext>
          </a:extLst>
        </xdr:cNvPr>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148607</xdr:rowOff>
    </xdr:from>
    <xdr:ext cx="405111" cy="259045"/>
    <xdr:sp macro="" textlink="">
      <xdr:nvSpPr>
        <xdr:cNvPr id="431" name="n_4aveValue【市民会館】&#10;有形固定資産減価償却率">
          <a:extLst>
            <a:ext uri="{FF2B5EF4-FFF2-40B4-BE49-F238E27FC236}">
              <a16:creationId xmlns:a16="http://schemas.microsoft.com/office/drawing/2014/main" id="{A42A1C99-058C-4362-92BA-A2CB9F8B9BE6}"/>
            </a:ext>
          </a:extLst>
        </xdr:cNvPr>
        <xdr:cNvSpPr txBox="1"/>
      </xdr:nvSpPr>
      <xdr:spPr>
        <a:xfrm>
          <a:off x="927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38116</xdr:rowOff>
    </xdr:from>
    <xdr:ext cx="405111" cy="259045"/>
    <xdr:sp macro="" textlink="">
      <xdr:nvSpPr>
        <xdr:cNvPr id="432" name="n_1mainValue【市民会館】&#10;有形固定資産減価償却率">
          <a:extLst>
            <a:ext uri="{FF2B5EF4-FFF2-40B4-BE49-F238E27FC236}">
              <a16:creationId xmlns:a16="http://schemas.microsoft.com/office/drawing/2014/main" id="{2CF909B3-5095-4BF8-8843-B3CA962E123D}"/>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169563</xdr:rowOff>
    </xdr:from>
    <xdr:ext cx="405111" cy="259045"/>
    <xdr:sp macro="" textlink="">
      <xdr:nvSpPr>
        <xdr:cNvPr id="433" name="n_2mainValue【市民会館】&#10;有形固定資産減価償却率">
          <a:extLst>
            <a:ext uri="{FF2B5EF4-FFF2-40B4-BE49-F238E27FC236}">
              <a16:creationId xmlns:a16="http://schemas.microsoft.com/office/drawing/2014/main" id="{BE81119B-264A-44BB-9F41-9E94406F258F}"/>
            </a:ext>
          </a:extLst>
        </xdr:cNvPr>
        <xdr:cNvSpPr txBox="1"/>
      </xdr:nvSpPr>
      <xdr:spPr>
        <a:xfrm>
          <a:off x="2705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129557</xdr:rowOff>
    </xdr:from>
    <xdr:ext cx="405111" cy="259045"/>
    <xdr:sp macro="" textlink="">
      <xdr:nvSpPr>
        <xdr:cNvPr id="434" name="n_3mainValue【市民会館】&#10;有形固定資産減価償却率">
          <a:extLst>
            <a:ext uri="{FF2B5EF4-FFF2-40B4-BE49-F238E27FC236}">
              <a16:creationId xmlns:a16="http://schemas.microsoft.com/office/drawing/2014/main" id="{BB50FE22-0A93-40F9-A634-E3FDE82FE4B3}"/>
            </a:ext>
          </a:extLst>
        </xdr:cNvPr>
        <xdr:cNvSpPr txBox="1"/>
      </xdr:nvSpPr>
      <xdr:spPr>
        <a:xfrm>
          <a:off x="1816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mainValue【市民会館】&#10;有形固定資産減価償却率">
          <a:extLst>
            <a:ext uri="{FF2B5EF4-FFF2-40B4-BE49-F238E27FC236}">
              <a16:creationId xmlns:a16="http://schemas.microsoft.com/office/drawing/2014/main" id="{2C78E182-D5FD-4DE9-9E61-2B772B2BC16A}"/>
            </a:ext>
          </a:extLst>
        </xdr:cNvPr>
        <xdr:cNvSpPr txBox="1"/>
      </xdr:nvSpPr>
      <xdr:spPr>
        <a:xfrm>
          <a:off x="927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8886E66-B499-416C-9862-AEE58CF23E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BDC8DE75-FDD4-43D8-B5E7-3956A17975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9422A14F-92AB-4D09-B88C-B1669711CA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90B2E17A-50AE-415E-855F-67FC5BDC2B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278EC4F6-9AF9-42D0-BECB-5AB494D97B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D0F3A86-A0E1-4A21-890F-99A8F8FC94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5DAB5569-8A93-49A0-AB9C-479B5B485B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BE59CD48-9936-4730-89A8-B553DAF3DFF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46BC5946-A4EC-44C7-AC02-28653BF1616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42BC29AF-1E9B-4B3E-A965-58629307B1D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E730BDED-0528-436F-96F2-86B3066E668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F053D153-1B87-48AC-8C9A-687FB80172A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D8BDE3D8-4D3A-41B3-92FD-B94A1D29A58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E72F71FC-49C3-415F-AF17-63F6FF758E1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4F7AF41E-F178-48A5-AADB-F6950386717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6B049D9E-FC33-4FAA-AF0A-9A41BDDE9E5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F47ED767-8B2F-4FB4-9FB2-9483CCA43D2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862F7970-EB01-48DE-8B30-BFE7312E4B0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92089EED-81B9-47A7-B228-906ACA3ED3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DD4ED93-58CD-437F-9EFD-2FA66FF9812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E641312E-8B94-4888-A9DD-09CD5EF86B7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a:extLst>
            <a:ext uri="{FF2B5EF4-FFF2-40B4-BE49-F238E27FC236}">
              <a16:creationId xmlns:a16="http://schemas.microsoft.com/office/drawing/2014/main" id="{731C609F-5D45-4501-876A-8D8BD927DD0F}"/>
            </a:ext>
          </a:extLst>
        </xdr:cNvPr>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a:extLst>
            <a:ext uri="{FF2B5EF4-FFF2-40B4-BE49-F238E27FC236}">
              <a16:creationId xmlns:a16="http://schemas.microsoft.com/office/drawing/2014/main" id="{3BE51189-225A-45D3-A584-DC6949E07491}"/>
            </a:ext>
          </a:extLst>
        </xdr:cNvPr>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a:extLst>
            <a:ext uri="{FF2B5EF4-FFF2-40B4-BE49-F238E27FC236}">
              <a16:creationId xmlns:a16="http://schemas.microsoft.com/office/drawing/2014/main" id="{E3CE12B7-4695-4B71-B150-4AE739C8B5CA}"/>
            </a:ext>
          </a:extLst>
        </xdr:cNvPr>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a:extLst>
            <a:ext uri="{FF2B5EF4-FFF2-40B4-BE49-F238E27FC236}">
              <a16:creationId xmlns:a16="http://schemas.microsoft.com/office/drawing/2014/main" id="{F6C3510E-EBE3-458B-90DF-F34AC14F78F5}"/>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a:extLst>
            <a:ext uri="{FF2B5EF4-FFF2-40B4-BE49-F238E27FC236}">
              <a16:creationId xmlns:a16="http://schemas.microsoft.com/office/drawing/2014/main" id="{01A2FAD0-7F25-4D41-B5BA-DCD7D7E011C7}"/>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a:extLst>
            <a:ext uri="{FF2B5EF4-FFF2-40B4-BE49-F238E27FC236}">
              <a16:creationId xmlns:a16="http://schemas.microsoft.com/office/drawing/2014/main" id="{FD8D6989-4422-41AD-BF6A-97497DE1DD31}"/>
            </a:ext>
          </a:extLst>
        </xdr:cNvPr>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a:extLst>
            <a:ext uri="{FF2B5EF4-FFF2-40B4-BE49-F238E27FC236}">
              <a16:creationId xmlns:a16="http://schemas.microsoft.com/office/drawing/2014/main" id="{51EA7C64-272F-43EC-A45B-7D89D46E0DBC}"/>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a:extLst>
            <a:ext uri="{FF2B5EF4-FFF2-40B4-BE49-F238E27FC236}">
              <a16:creationId xmlns:a16="http://schemas.microsoft.com/office/drawing/2014/main" id="{615099E7-CA19-41E9-94E8-EE627A194CED}"/>
            </a:ext>
          </a:extLst>
        </xdr:cNvPr>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a:extLst>
            <a:ext uri="{FF2B5EF4-FFF2-40B4-BE49-F238E27FC236}">
              <a16:creationId xmlns:a16="http://schemas.microsoft.com/office/drawing/2014/main" id="{9C69A2CA-AEB0-41F6-95D3-33AC3FF784D9}"/>
            </a:ext>
          </a:extLst>
        </xdr:cNvPr>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a:extLst>
            <a:ext uri="{FF2B5EF4-FFF2-40B4-BE49-F238E27FC236}">
              <a16:creationId xmlns:a16="http://schemas.microsoft.com/office/drawing/2014/main" id="{5AEDA5CF-47A6-4AC8-978F-22A24037BDC8}"/>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a:extLst>
            <a:ext uri="{FF2B5EF4-FFF2-40B4-BE49-F238E27FC236}">
              <a16:creationId xmlns:a16="http://schemas.microsoft.com/office/drawing/2014/main" id="{D8DE14D2-8F4C-4133-95C4-8013BA681DFC}"/>
            </a:ext>
          </a:extLst>
        </xdr:cNvPr>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2533241-29F6-41EC-A347-F04924F4E9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EEFED5A-3D57-4BD7-B682-E8C18FEF88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BB87D7D-5DAA-43E9-9ED0-577800CFD25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7EDD239-4F95-4817-AA05-6AC6310371C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4DC7AE3-4710-4EEC-97CB-C5F64B50A7C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160274</xdr:rowOff>
    </xdr:from>
    <xdr:to>
      <xdr:col>55</xdr:col>
      <xdr:colOff>50800</xdr:colOff>
      <xdr:row>106</xdr:row>
      <xdr:rowOff>90424</xdr:rowOff>
    </xdr:to>
    <xdr:sp macro="" textlink="">
      <xdr:nvSpPr>
        <xdr:cNvPr id="473" name="楕円 472">
          <a:extLst>
            <a:ext uri="{FF2B5EF4-FFF2-40B4-BE49-F238E27FC236}">
              <a16:creationId xmlns:a16="http://schemas.microsoft.com/office/drawing/2014/main" id="{FA337908-7A8B-4786-BF02-C7F9FC603A94}"/>
            </a:ext>
          </a:extLst>
        </xdr:cNvPr>
        <xdr:cNvSpPr/>
      </xdr:nvSpPr>
      <xdr:spPr>
        <a:xfrm>
          <a:off x="10426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138701</xdr:rowOff>
    </xdr:from>
    <xdr:ext cx="469744" cy="259045"/>
    <xdr:sp macro="" textlink="">
      <xdr:nvSpPr>
        <xdr:cNvPr id="474" name="【市民会館】&#10;一人当たり面積該当値テキスト">
          <a:extLst>
            <a:ext uri="{FF2B5EF4-FFF2-40B4-BE49-F238E27FC236}">
              <a16:creationId xmlns:a16="http://schemas.microsoft.com/office/drawing/2014/main" id="{85F49A70-67CC-4286-9782-544B9DCA177F}"/>
            </a:ext>
          </a:extLst>
        </xdr:cNvPr>
        <xdr:cNvSpPr txBox="1"/>
      </xdr:nvSpPr>
      <xdr:spPr>
        <a:xfrm>
          <a:off x="10515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160274</xdr:rowOff>
    </xdr:from>
    <xdr:to>
      <xdr:col>50</xdr:col>
      <xdr:colOff>165100</xdr:colOff>
      <xdr:row>106</xdr:row>
      <xdr:rowOff>90424</xdr:rowOff>
    </xdr:to>
    <xdr:sp macro="" textlink="">
      <xdr:nvSpPr>
        <xdr:cNvPr id="475" name="楕円 474">
          <a:extLst>
            <a:ext uri="{FF2B5EF4-FFF2-40B4-BE49-F238E27FC236}">
              <a16:creationId xmlns:a16="http://schemas.microsoft.com/office/drawing/2014/main" id="{2B79FC0F-95C6-439E-937F-241A6EF4E9EC}"/>
            </a:ext>
          </a:extLst>
        </xdr:cNvPr>
        <xdr:cNvSpPr/>
      </xdr:nvSpPr>
      <xdr:spPr>
        <a:xfrm>
          <a:off x="9588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39624</xdr:rowOff>
    </xdr:from>
    <xdr:to>
      <xdr:col>55</xdr:col>
      <xdr:colOff>0</xdr:colOff>
      <xdr:row>106</xdr:row>
      <xdr:rowOff>39624</xdr:rowOff>
    </xdr:to>
    <xdr:cxnSp macro="">
      <xdr:nvCxnSpPr>
        <xdr:cNvPr id="476" name="直線コネクタ 475">
          <a:extLst>
            <a:ext uri="{FF2B5EF4-FFF2-40B4-BE49-F238E27FC236}">
              <a16:creationId xmlns:a16="http://schemas.microsoft.com/office/drawing/2014/main" id="{17DCF6B3-6054-4364-9BFE-AF1909E91D4D}"/>
            </a:ext>
          </a:extLst>
        </xdr:cNvPr>
        <xdr:cNvCxnSpPr/>
      </xdr:nvCxnSpPr>
      <xdr:spPr>
        <a:xfrm>
          <a:off x="9639300" y="1821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77" name="楕円 476">
          <a:extLst>
            <a:ext uri="{FF2B5EF4-FFF2-40B4-BE49-F238E27FC236}">
              <a16:creationId xmlns:a16="http://schemas.microsoft.com/office/drawing/2014/main" id="{02C6E9CC-940D-48BE-BE8F-B1A2E7C86C12}"/>
            </a:ext>
          </a:extLst>
        </xdr:cNvPr>
        <xdr:cNvSpPr/>
      </xdr:nvSpPr>
      <xdr:spPr>
        <a:xfrm>
          <a:off x="8699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39624</xdr:rowOff>
    </xdr:from>
    <xdr:to>
      <xdr:col>50</xdr:col>
      <xdr:colOff>114300</xdr:colOff>
      <xdr:row>106</xdr:row>
      <xdr:rowOff>39624</xdr:rowOff>
    </xdr:to>
    <xdr:cxnSp macro="">
      <xdr:nvCxnSpPr>
        <xdr:cNvPr id="478" name="直線コネクタ 477">
          <a:extLst>
            <a:ext uri="{FF2B5EF4-FFF2-40B4-BE49-F238E27FC236}">
              <a16:creationId xmlns:a16="http://schemas.microsoft.com/office/drawing/2014/main" id="{82E3BBB4-87B7-4DD4-BFC4-F23C18EF75CA}"/>
            </a:ext>
          </a:extLst>
        </xdr:cNvPr>
        <xdr:cNvCxnSpPr/>
      </xdr:nvCxnSpPr>
      <xdr:spPr>
        <a:xfrm>
          <a:off x="8750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479" name="楕円 478">
          <a:extLst>
            <a:ext uri="{FF2B5EF4-FFF2-40B4-BE49-F238E27FC236}">
              <a16:creationId xmlns:a16="http://schemas.microsoft.com/office/drawing/2014/main" id="{84CB95F0-44A9-4FFE-AFF0-D85C4CB42B84}"/>
            </a:ext>
          </a:extLst>
        </xdr:cNvPr>
        <xdr:cNvSpPr/>
      </xdr:nvSpPr>
      <xdr:spPr>
        <a:xfrm>
          <a:off x="781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39624</xdr:rowOff>
    </xdr:to>
    <xdr:cxnSp macro="">
      <xdr:nvCxnSpPr>
        <xdr:cNvPr id="480" name="直線コネクタ 479">
          <a:extLst>
            <a:ext uri="{FF2B5EF4-FFF2-40B4-BE49-F238E27FC236}">
              <a16:creationId xmlns:a16="http://schemas.microsoft.com/office/drawing/2014/main" id="{08F7CC0F-0660-439B-93F8-21C7C62FBA83}"/>
            </a:ext>
          </a:extLst>
        </xdr:cNvPr>
        <xdr:cNvCxnSpPr/>
      </xdr:nvCxnSpPr>
      <xdr:spPr>
        <a:xfrm>
          <a:off x="7861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155702</xdr:rowOff>
    </xdr:from>
    <xdr:to>
      <xdr:col>36</xdr:col>
      <xdr:colOff>165100</xdr:colOff>
      <xdr:row>106</xdr:row>
      <xdr:rowOff>85852</xdr:rowOff>
    </xdr:to>
    <xdr:sp macro="" textlink="">
      <xdr:nvSpPr>
        <xdr:cNvPr id="481" name="楕円 480">
          <a:extLst>
            <a:ext uri="{FF2B5EF4-FFF2-40B4-BE49-F238E27FC236}">
              <a16:creationId xmlns:a16="http://schemas.microsoft.com/office/drawing/2014/main" id="{D26E3745-F37F-4468-A20A-01D88C4BDCA6}"/>
            </a:ext>
          </a:extLst>
        </xdr:cNvPr>
        <xdr:cNvSpPr/>
      </xdr:nvSpPr>
      <xdr:spPr>
        <a:xfrm>
          <a:off x="6921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35052</xdr:rowOff>
    </xdr:from>
    <xdr:to>
      <xdr:col>41</xdr:col>
      <xdr:colOff>50800</xdr:colOff>
      <xdr:row>106</xdr:row>
      <xdr:rowOff>35052</xdr:rowOff>
    </xdr:to>
    <xdr:cxnSp macro="">
      <xdr:nvCxnSpPr>
        <xdr:cNvPr id="482" name="直線コネクタ 481">
          <a:extLst>
            <a:ext uri="{FF2B5EF4-FFF2-40B4-BE49-F238E27FC236}">
              <a16:creationId xmlns:a16="http://schemas.microsoft.com/office/drawing/2014/main" id="{12C1A083-FA3F-44CF-8B2A-21C9D287F1C7}"/>
            </a:ext>
          </a:extLst>
        </xdr:cNvPr>
        <xdr:cNvCxnSpPr/>
      </xdr:nvCxnSpPr>
      <xdr:spPr>
        <a:xfrm>
          <a:off x="6972300" y="1820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95266</xdr:rowOff>
    </xdr:from>
    <xdr:ext cx="469744" cy="259045"/>
    <xdr:sp macro="" textlink="">
      <xdr:nvSpPr>
        <xdr:cNvPr id="483" name="n_1aveValue【市民会館】&#10;一人当たり面積">
          <a:extLst>
            <a:ext uri="{FF2B5EF4-FFF2-40B4-BE49-F238E27FC236}">
              <a16:creationId xmlns:a16="http://schemas.microsoft.com/office/drawing/2014/main" id="{12A507E4-FA9F-4DA9-9856-F1658D41ACEC}"/>
            </a:ext>
          </a:extLst>
        </xdr:cNvPr>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99840</xdr:rowOff>
    </xdr:from>
    <xdr:ext cx="469744" cy="259045"/>
    <xdr:sp macro="" textlink="">
      <xdr:nvSpPr>
        <xdr:cNvPr id="484" name="n_2aveValue【市民会館】&#10;一人当たり面積">
          <a:extLst>
            <a:ext uri="{FF2B5EF4-FFF2-40B4-BE49-F238E27FC236}">
              <a16:creationId xmlns:a16="http://schemas.microsoft.com/office/drawing/2014/main" id="{7D3183E9-4F1C-4D08-9D7D-19F3713F4001}"/>
            </a:ext>
          </a:extLst>
        </xdr:cNvPr>
        <xdr:cNvSpPr txBox="1"/>
      </xdr:nvSpPr>
      <xdr:spPr>
        <a:xfrm>
          <a:off x="8515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5" name="n_3aveValue【市民会館】&#10;一人当たり面積">
          <a:extLst>
            <a:ext uri="{FF2B5EF4-FFF2-40B4-BE49-F238E27FC236}">
              <a16:creationId xmlns:a16="http://schemas.microsoft.com/office/drawing/2014/main" id="{D3B8CE48-045F-4E15-BC47-44EA0DFC4B8C}"/>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122699</xdr:rowOff>
    </xdr:from>
    <xdr:ext cx="469744" cy="259045"/>
    <xdr:sp macro="" textlink="">
      <xdr:nvSpPr>
        <xdr:cNvPr id="486" name="n_4aveValue【市民会館】&#10;一人当たり面積">
          <a:extLst>
            <a:ext uri="{FF2B5EF4-FFF2-40B4-BE49-F238E27FC236}">
              <a16:creationId xmlns:a16="http://schemas.microsoft.com/office/drawing/2014/main" id="{AE811902-59BC-4449-9BE7-9139B8661ACA}"/>
            </a:ext>
          </a:extLst>
        </xdr:cNvPr>
        <xdr:cNvSpPr txBox="1"/>
      </xdr:nvSpPr>
      <xdr:spPr>
        <a:xfrm>
          <a:off x="6737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106951</xdr:rowOff>
    </xdr:from>
    <xdr:ext cx="469744" cy="259045"/>
    <xdr:sp macro="" textlink="">
      <xdr:nvSpPr>
        <xdr:cNvPr id="487" name="n_1mainValue【市民会館】&#10;一人当たり面積">
          <a:extLst>
            <a:ext uri="{FF2B5EF4-FFF2-40B4-BE49-F238E27FC236}">
              <a16:creationId xmlns:a16="http://schemas.microsoft.com/office/drawing/2014/main" id="{36BBC952-7AD8-47AF-A70D-7542DB8C9533}"/>
            </a:ext>
          </a:extLst>
        </xdr:cNvPr>
        <xdr:cNvSpPr txBox="1"/>
      </xdr:nvSpPr>
      <xdr:spPr>
        <a:xfrm>
          <a:off x="93917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106951</xdr:rowOff>
    </xdr:from>
    <xdr:ext cx="469744" cy="259045"/>
    <xdr:sp macro="" textlink="">
      <xdr:nvSpPr>
        <xdr:cNvPr id="488" name="n_2mainValue【市民会館】&#10;一人当たり面積">
          <a:extLst>
            <a:ext uri="{FF2B5EF4-FFF2-40B4-BE49-F238E27FC236}">
              <a16:creationId xmlns:a16="http://schemas.microsoft.com/office/drawing/2014/main" id="{D46F47EF-BCE8-456F-B773-7FEC91D93E06}"/>
            </a:ext>
          </a:extLst>
        </xdr:cNvPr>
        <xdr:cNvSpPr txBox="1"/>
      </xdr:nvSpPr>
      <xdr:spPr>
        <a:xfrm>
          <a:off x="8515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102379</xdr:rowOff>
    </xdr:from>
    <xdr:ext cx="469744" cy="259045"/>
    <xdr:sp macro="" textlink="">
      <xdr:nvSpPr>
        <xdr:cNvPr id="489" name="n_3mainValue【市民会館】&#10;一人当たり面積">
          <a:extLst>
            <a:ext uri="{FF2B5EF4-FFF2-40B4-BE49-F238E27FC236}">
              <a16:creationId xmlns:a16="http://schemas.microsoft.com/office/drawing/2014/main" id="{1C72B79D-11C1-4C92-AD4C-9F95FE70FBA9}"/>
            </a:ext>
          </a:extLst>
        </xdr:cNvPr>
        <xdr:cNvSpPr txBox="1"/>
      </xdr:nvSpPr>
      <xdr:spPr>
        <a:xfrm>
          <a:off x="7626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102379</xdr:rowOff>
    </xdr:from>
    <xdr:ext cx="469744" cy="259045"/>
    <xdr:sp macro="" textlink="">
      <xdr:nvSpPr>
        <xdr:cNvPr id="490" name="n_4mainValue【市民会館】&#10;一人当たり面積">
          <a:extLst>
            <a:ext uri="{FF2B5EF4-FFF2-40B4-BE49-F238E27FC236}">
              <a16:creationId xmlns:a16="http://schemas.microsoft.com/office/drawing/2014/main" id="{2B76567D-5D9D-4DDB-804C-86FE92DCFFA0}"/>
            </a:ext>
          </a:extLst>
        </xdr:cNvPr>
        <xdr:cNvSpPr txBox="1"/>
      </xdr:nvSpPr>
      <xdr:spPr>
        <a:xfrm>
          <a:off x="6737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44663898-558D-4189-8A4D-86462AE276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3606E5A1-EEA3-49BC-BB07-3519213351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C4715049-2AF1-4FAE-A223-D64E214318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2744DE7-C257-48F8-A2B5-AAC6DBF138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AE0B652-99CF-41F1-B242-E208DA814B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6515992-1FF2-411F-8F93-B64103815C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3BBAF9F-A54C-45BB-B03C-B08E2DD2B1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CF29DDC9-B335-485C-A0C4-24E0596DA1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1046ACAF-644E-4C90-9460-9F97A4A4A8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32B4A82B-62A3-4713-8E47-C9E45B1CA5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1ABA66F6-B4AC-4E21-8310-B9D53F24C1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6CF53700-1C13-41FA-A4EC-DD3314F7F9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848629B-3572-4B12-A75D-E61F6C5586A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BEAB0558-8640-4885-B146-08EC780F3F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1DBAB82E-9D82-4EF8-986A-7F7A79BB1C7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4E17F68E-F399-4ADC-A7B2-EAFA76B5D1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6A3AF499-FFA6-4E23-BD7F-50510008C6D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594F4347-DCCB-444D-A974-9A9143A2205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F2FAD872-5AC6-42CB-A51C-DEFC0C13EA4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42276004-D872-4D1D-9346-629558B71F4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CA1A8FA5-C768-4FD6-ABF1-2A8C1D5C75F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F577AB0-8EBB-4E9D-8360-6A4D845515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23B628A3-C860-495D-9AA5-78D65585CB5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8BE78DEE-BC6B-4AFD-920C-F5228D5E98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a:extLst>
            <a:ext uri="{FF2B5EF4-FFF2-40B4-BE49-F238E27FC236}">
              <a16:creationId xmlns:a16="http://schemas.microsoft.com/office/drawing/2014/main" id="{623CCE71-A880-4B9B-99F0-15472124FED3}"/>
            </a:ext>
          </a:extLst>
        </xdr:cNvPr>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5BCC35F-7DA6-4ECE-8303-E5C4652AD4C2}"/>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a:extLst>
            <a:ext uri="{FF2B5EF4-FFF2-40B4-BE49-F238E27FC236}">
              <a16:creationId xmlns:a16="http://schemas.microsoft.com/office/drawing/2014/main" id="{0564FA49-D1FC-4816-A1E0-04F8E3691FAA}"/>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4F51E5C9-5E35-4AA0-9ADE-1A059F9FD23D}"/>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a:extLst>
            <a:ext uri="{FF2B5EF4-FFF2-40B4-BE49-F238E27FC236}">
              <a16:creationId xmlns:a16="http://schemas.microsoft.com/office/drawing/2014/main" id="{55CFDCB1-996B-4132-A428-1EF2D290DE1A}"/>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A5426DE4-2E24-48FE-B370-C594C4476429}"/>
            </a:ext>
          </a:extLst>
        </xdr:cNvPr>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a:extLst>
            <a:ext uri="{FF2B5EF4-FFF2-40B4-BE49-F238E27FC236}">
              <a16:creationId xmlns:a16="http://schemas.microsoft.com/office/drawing/2014/main" id="{AE5313F0-C3C9-4BF6-96E1-3A49977D54FD}"/>
            </a:ext>
          </a:extLst>
        </xdr:cNvPr>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a:extLst>
            <a:ext uri="{FF2B5EF4-FFF2-40B4-BE49-F238E27FC236}">
              <a16:creationId xmlns:a16="http://schemas.microsoft.com/office/drawing/2014/main" id="{5BC37444-6390-4C88-AE94-70A94E9EBAB3}"/>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a:extLst>
            <a:ext uri="{FF2B5EF4-FFF2-40B4-BE49-F238E27FC236}">
              <a16:creationId xmlns:a16="http://schemas.microsoft.com/office/drawing/2014/main" id="{682A7EC1-B53A-459E-B016-662C1CF320B2}"/>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a:extLst>
            <a:ext uri="{FF2B5EF4-FFF2-40B4-BE49-F238E27FC236}">
              <a16:creationId xmlns:a16="http://schemas.microsoft.com/office/drawing/2014/main" id="{D07CEDD9-10F9-4DCB-8000-2E67990FEB6B}"/>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a:extLst>
            <a:ext uri="{FF2B5EF4-FFF2-40B4-BE49-F238E27FC236}">
              <a16:creationId xmlns:a16="http://schemas.microsoft.com/office/drawing/2014/main" id="{2DC6E6CC-FDC6-415B-B055-26AA1CE640D9}"/>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5BE87BF3-FB28-49EC-AE9A-11997B158B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D3F26BF-8384-481E-BF99-2C9E80450E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BF04FC4-40B3-4A79-AEAC-1F7A7CB6CB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A3F902C-76B5-4F58-A9A8-2F83A3FE0D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C981B27-6F0F-43BD-8745-D2D95BB8AC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531" name="楕円 530">
          <a:extLst>
            <a:ext uri="{FF2B5EF4-FFF2-40B4-BE49-F238E27FC236}">
              <a16:creationId xmlns:a16="http://schemas.microsoft.com/office/drawing/2014/main" id="{F523F955-CEBC-4843-9FD4-70E791C8AF01}"/>
            </a:ext>
          </a:extLst>
        </xdr:cNvPr>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A331DB9B-28B4-4FC5-9F9F-B790FE5DECE6}"/>
            </a:ext>
          </a:extLst>
        </xdr:cNvPr>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533" name="楕円 532">
          <a:extLst>
            <a:ext uri="{FF2B5EF4-FFF2-40B4-BE49-F238E27FC236}">
              <a16:creationId xmlns:a16="http://schemas.microsoft.com/office/drawing/2014/main" id="{AD662DC5-ED38-45D6-857A-EE71189CEC1C}"/>
            </a:ext>
          </a:extLst>
        </xdr:cNvPr>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129540</xdr:rowOff>
    </xdr:from>
    <xdr:to>
      <xdr:col>85</xdr:col>
      <xdr:colOff>127000</xdr:colOff>
      <xdr:row>36</xdr:row>
      <xdr:rowOff>20955</xdr:rowOff>
    </xdr:to>
    <xdr:cxnSp macro="">
      <xdr:nvCxnSpPr>
        <xdr:cNvPr id="534" name="直線コネクタ 533">
          <a:extLst>
            <a:ext uri="{FF2B5EF4-FFF2-40B4-BE49-F238E27FC236}">
              <a16:creationId xmlns:a16="http://schemas.microsoft.com/office/drawing/2014/main" id="{DCD127D1-3475-4F82-B0B6-DE3A4EEEDAA2}"/>
            </a:ext>
          </a:extLst>
        </xdr:cNvPr>
        <xdr:cNvCxnSpPr/>
      </xdr:nvCxnSpPr>
      <xdr:spPr>
        <a:xfrm>
          <a:off x="15481300" y="613029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17780</xdr:rowOff>
    </xdr:from>
    <xdr:to>
      <xdr:col>76</xdr:col>
      <xdr:colOff>165100</xdr:colOff>
      <xdr:row>35</xdr:row>
      <xdr:rowOff>119380</xdr:rowOff>
    </xdr:to>
    <xdr:sp macro="" textlink="">
      <xdr:nvSpPr>
        <xdr:cNvPr id="535" name="楕円 534">
          <a:extLst>
            <a:ext uri="{FF2B5EF4-FFF2-40B4-BE49-F238E27FC236}">
              <a16:creationId xmlns:a16="http://schemas.microsoft.com/office/drawing/2014/main" id="{CD03F4E4-69F9-4D53-9FE1-726C068F7458}"/>
            </a:ext>
          </a:extLst>
        </xdr:cNvPr>
        <xdr:cNvSpPr/>
      </xdr:nvSpPr>
      <xdr:spPr>
        <a:xfrm>
          <a:off x="14541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68580</xdr:rowOff>
    </xdr:from>
    <xdr:to>
      <xdr:col>81</xdr:col>
      <xdr:colOff>50800</xdr:colOff>
      <xdr:row>35</xdr:row>
      <xdr:rowOff>129540</xdr:rowOff>
    </xdr:to>
    <xdr:cxnSp macro="">
      <xdr:nvCxnSpPr>
        <xdr:cNvPr id="536" name="直線コネクタ 535">
          <a:extLst>
            <a:ext uri="{FF2B5EF4-FFF2-40B4-BE49-F238E27FC236}">
              <a16:creationId xmlns:a16="http://schemas.microsoft.com/office/drawing/2014/main" id="{57C8CD7A-D0F2-4113-96DD-140BC15B4588}"/>
            </a:ext>
          </a:extLst>
        </xdr:cNvPr>
        <xdr:cNvCxnSpPr/>
      </xdr:nvCxnSpPr>
      <xdr:spPr>
        <a:xfrm>
          <a:off x="14592300" y="60693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537" name="楕円 536">
          <a:extLst>
            <a:ext uri="{FF2B5EF4-FFF2-40B4-BE49-F238E27FC236}">
              <a16:creationId xmlns:a16="http://schemas.microsoft.com/office/drawing/2014/main" id="{C4DF7A87-3C5A-4905-B90D-F9FA6A6B326A}"/>
            </a:ext>
          </a:extLst>
        </xdr:cNvPr>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35</xdr:row>
      <xdr:rowOff>68580</xdr:rowOff>
    </xdr:to>
    <xdr:cxnSp macro="">
      <xdr:nvCxnSpPr>
        <xdr:cNvPr id="538" name="直線コネクタ 537">
          <a:extLst>
            <a:ext uri="{FF2B5EF4-FFF2-40B4-BE49-F238E27FC236}">
              <a16:creationId xmlns:a16="http://schemas.microsoft.com/office/drawing/2014/main" id="{4C918E4E-DBC7-40CF-8FA2-4D7051C9A019}"/>
            </a:ext>
          </a:extLst>
        </xdr:cNvPr>
        <xdr:cNvCxnSpPr/>
      </xdr:nvCxnSpPr>
      <xdr:spPr>
        <a:xfrm>
          <a:off x="13703300" y="60064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86360</xdr:rowOff>
    </xdr:from>
    <xdr:to>
      <xdr:col>67</xdr:col>
      <xdr:colOff>101600</xdr:colOff>
      <xdr:row>35</xdr:row>
      <xdr:rowOff>16510</xdr:rowOff>
    </xdr:to>
    <xdr:sp macro="" textlink="">
      <xdr:nvSpPr>
        <xdr:cNvPr id="539" name="楕円 538">
          <a:extLst>
            <a:ext uri="{FF2B5EF4-FFF2-40B4-BE49-F238E27FC236}">
              <a16:creationId xmlns:a16="http://schemas.microsoft.com/office/drawing/2014/main" id="{2933C01C-51A7-43E1-972A-CBB6F9B933C8}"/>
            </a:ext>
          </a:extLst>
        </xdr:cNvPr>
        <xdr:cNvSpPr/>
      </xdr:nvSpPr>
      <xdr:spPr>
        <a:xfrm>
          <a:off x="12763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137160</xdr:rowOff>
    </xdr:from>
    <xdr:to>
      <xdr:col>71</xdr:col>
      <xdr:colOff>177800</xdr:colOff>
      <xdr:row>35</xdr:row>
      <xdr:rowOff>5715</xdr:rowOff>
    </xdr:to>
    <xdr:cxnSp macro="">
      <xdr:nvCxnSpPr>
        <xdr:cNvPr id="540" name="直線コネクタ 539">
          <a:extLst>
            <a:ext uri="{FF2B5EF4-FFF2-40B4-BE49-F238E27FC236}">
              <a16:creationId xmlns:a16="http://schemas.microsoft.com/office/drawing/2014/main" id="{DE5C3A53-7D5D-4175-A27A-5467CDC8C611}"/>
            </a:ext>
          </a:extLst>
        </xdr:cNvPr>
        <xdr:cNvCxnSpPr/>
      </xdr:nvCxnSpPr>
      <xdr:spPr>
        <a:xfrm>
          <a:off x="12814300" y="5966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A45AE63E-295F-466C-BDEE-F8E797FBBA8F}"/>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F9D69EED-62C4-47F1-9E1C-FFE9991327B4}"/>
            </a:ext>
          </a:extLst>
        </xdr:cNvPr>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72A0A578-3BE6-4603-8440-38E8B8EEE8EE}"/>
            </a:ext>
          </a:extLst>
        </xdr:cNvPr>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5163D1B5-C1CC-4894-84FC-0BA013B5DAB6}"/>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25417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C1D26FFD-C277-4824-B759-C7B051AACF4C}"/>
            </a:ext>
          </a:extLst>
        </xdr:cNvPr>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135907</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25DCC0D6-8D85-4185-B3AA-6F060BC27B6C}"/>
            </a:ext>
          </a:extLst>
        </xdr:cNvPr>
        <xdr:cNvSpPr txBox="1"/>
      </xdr:nvSpPr>
      <xdr:spPr>
        <a:xfrm>
          <a:off x="14389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4DA7A65-1176-4B03-B3A9-D9D7E9E61FB1}"/>
            </a:ext>
          </a:extLst>
        </xdr:cNvPr>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33037</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3216D317-8BA3-4512-9159-D65ACAEBCBFC}"/>
            </a:ext>
          </a:extLst>
        </xdr:cNvPr>
        <xdr:cNvSpPr txBox="1"/>
      </xdr:nvSpPr>
      <xdr:spPr>
        <a:xfrm>
          <a:off x="12611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5CBE6E4B-D7B9-4619-B909-1D1CC1C80C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A97EE1F1-81FD-4B94-8B0B-73C4FBDE80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E5A5DDDE-F067-4E88-8020-D99295C0A6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22B2864C-5201-4EBF-A294-0A68BFC1B3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24D63BA6-7471-4E00-8E3A-150601BA00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57DCA796-AC43-4202-9736-E7E4F4BDE3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1C5F540F-59D4-4786-BF30-5180A6A619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AB99E474-F6CC-4310-9C0B-61D1FC6AD0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B477F4F2-A11A-4474-9C9F-0C180E959E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DB4FECE4-2D90-4F99-89A1-9B397B480AC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AE7F5460-6524-444B-89A0-8910F1C4E31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8D82F5DC-0B7D-4DB1-9FD5-4409EE171A5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ED96DC0B-F8AB-429B-8421-0543BFED129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92086E3F-5243-48B8-95C7-2B694FFA7DC3}"/>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3FA7EA42-6D04-4DA7-AF88-349F0131E8E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A94D13E5-2682-45C2-BCCA-ED97502E85D1}"/>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68260C74-43B8-4ABC-B03A-87B97EC98A0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4D34F476-82D6-4E0F-A5D2-075EED86BE4E}"/>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5AD405B6-BB2F-40B1-A7D2-5D41C207E56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DFC70FAF-80CE-48EF-A0D0-F22F15C357C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4B0C5121-FBA9-427F-98BC-F8F7D528885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8D7F1897-AD52-4275-8571-2EE361AA068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21E981A1-2EFB-4361-8D48-A192FEE518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91BFDC69-D72E-48D5-A8FB-E2B75F3E106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15D9DE38-692B-436E-B4D9-8456C151D03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a:extLst>
            <a:ext uri="{FF2B5EF4-FFF2-40B4-BE49-F238E27FC236}">
              <a16:creationId xmlns:a16="http://schemas.microsoft.com/office/drawing/2014/main" id="{ED020B48-92CA-4105-9CF7-83F0930731BE}"/>
            </a:ext>
          </a:extLst>
        </xdr:cNvPr>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867EE0D2-1645-4C2D-85CB-0A6A301C098D}"/>
            </a:ext>
          </a:extLst>
        </xdr:cNvPr>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a:extLst>
            <a:ext uri="{FF2B5EF4-FFF2-40B4-BE49-F238E27FC236}">
              <a16:creationId xmlns:a16="http://schemas.microsoft.com/office/drawing/2014/main" id="{C54785BB-E1E5-4F4F-A86F-04ACD10B9F02}"/>
            </a:ext>
          </a:extLst>
        </xdr:cNvPr>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7BDA457D-801E-4739-88A2-1D0F21573437}"/>
            </a:ext>
          </a:extLst>
        </xdr:cNvPr>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a:extLst>
            <a:ext uri="{FF2B5EF4-FFF2-40B4-BE49-F238E27FC236}">
              <a16:creationId xmlns:a16="http://schemas.microsoft.com/office/drawing/2014/main" id="{6773EE68-4F9C-44C3-B6CF-DB58E30BC8F0}"/>
            </a:ext>
          </a:extLst>
        </xdr:cNvPr>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121799</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18B3E7D6-A6FC-4365-B978-9BCE1A872A7B}"/>
            </a:ext>
          </a:extLst>
        </xdr:cNvPr>
        <xdr:cNvSpPr txBox="1"/>
      </xdr:nvSpPr>
      <xdr:spPr>
        <a:xfrm>
          <a:off x="22199600" y="629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a:extLst>
            <a:ext uri="{FF2B5EF4-FFF2-40B4-BE49-F238E27FC236}">
              <a16:creationId xmlns:a16="http://schemas.microsoft.com/office/drawing/2014/main" id="{4CB8FEC2-F6D9-4EA4-9D1D-B03CE2131EDF}"/>
            </a:ext>
          </a:extLst>
        </xdr:cNvPr>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a:extLst>
            <a:ext uri="{FF2B5EF4-FFF2-40B4-BE49-F238E27FC236}">
              <a16:creationId xmlns:a16="http://schemas.microsoft.com/office/drawing/2014/main" id="{6DC330BF-2EC6-4A88-8CF3-565589714573}"/>
            </a:ext>
          </a:extLst>
        </xdr:cNvPr>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a:extLst>
            <a:ext uri="{FF2B5EF4-FFF2-40B4-BE49-F238E27FC236}">
              <a16:creationId xmlns:a16="http://schemas.microsoft.com/office/drawing/2014/main" id="{58F27C42-88B4-4059-8070-8B57EAB61B04}"/>
            </a:ext>
          </a:extLst>
        </xdr:cNvPr>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a:extLst>
            <a:ext uri="{FF2B5EF4-FFF2-40B4-BE49-F238E27FC236}">
              <a16:creationId xmlns:a16="http://schemas.microsoft.com/office/drawing/2014/main" id="{8504E114-1396-437D-83DB-EADEC6FCBE56}"/>
            </a:ext>
          </a:extLst>
        </xdr:cNvPr>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a:extLst>
            <a:ext uri="{FF2B5EF4-FFF2-40B4-BE49-F238E27FC236}">
              <a16:creationId xmlns:a16="http://schemas.microsoft.com/office/drawing/2014/main" id="{E45CFE82-4AA7-4DF9-8531-20F0B99711D8}"/>
            </a:ext>
          </a:extLst>
        </xdr:cNvPr>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AAC3605-7BD2-4CB2-AB49-E02E0A7567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802A58B-5462-4BD8-9D54-06E7B222FED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8E779F2-9CAD-4EB1-8A65-86AE20611B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4F080A1-CE2C-4CCF-9083-8EEEB426B6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240F665-8788-4020-B929-40A786344E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116383</xdr:rowOff>
    </xdr:from>
    <xdr:to>
      <xdr:col>116</xdr:col>
      <xdr:colOff>114300</xdr:colOff>
      <xdr:row>41</xdr:row>
      <xdr:rowOff>46533</xdr:rowOff>
    </xdr:to>
    <xdr:sp macro="" textlink="">
      <xdr:nvSpPr>
        <xdr:cNvPr id="590" name="楕円 589">
          <a:extLst>
            <a:ext uri="{FF2B5EF4-FFF2-40B4-BE49-F238E27FC236}">
              <a16:creationId xmlns:a16="http://schemas.microsoft.com/office/drawing/2014/main" id="{14780793-C584-4AB6-AE54-1CBBFA21579F}"/>
            </a:ext>
          </a:extLst>
        </xdr:cNvPr>
        <xdr:cNvSpPr/>
      </xdr:nvSpPr>
      <xdr:spPr>
        <a:xfrm>
          <a:off x="22110700" y="69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94810</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221E5159-BB76-4C69-9AA0-3813A11B9F4C}"/>
            </a:ext>
          </a:extLst>
        </xdr:cNvPr>
        <xdr:cNvSpPr txBox="1"/>
      </xdr:nvSpPr>
      <xdr:spPr>
        <a:xfrm>
          <a:off x="22199600" y="69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116405</xdr:rowOff>
    </xdr:from>
    <xdr:to>
      <xdr:col>112</xdr:col>
      <xdr:colOff>38100</xdr:colOff>
      <xdr:row>41</xdr:row>
      <xdr:rowOff>46555</xdr:rowOff>
    </xdr:to>
    <xdr:sp macro="" textlink="">
      <xdr:nvSpPr>
        <xdr:cNvPr id="592" name="楕円 591">
          <a:extLst>
            <a:ext uri="{FF2B5EF4-FFF2-40B4-BE49-F238E27FC236}">
              <a16:creationId xmlns:a16="http://schemas.microsoft.com/office/drawing/2014/main" id="{BCE89213-1228-4BE2-B84A-D90ACE43558F}"/>
            </a:ext>
          </a:extLst>
        </xdr:cNvPr>
        <xdr:cNvSpPr/>
      </xdr:nvSpPr>
      <xdr:spPr>
        <a:xfrm>
          <a:off x="21272500" y="69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167183</xdr:rowOff>
    </xdr:from>
    <xdr:to>
      <xdr:col>116</xdr:col>
      <xdr:colOff>63500</xdr:colOff>
      <xdr:row>40</xdr:row>
      <xdr:rowOff>167205</xdr:rowOff>
    </xdr:to>
    <xdr:cxnSp macro="">
      <xdr:nvCxnSpPr>
        <xdr:cNvPr id="593" name="直線コネクタ 592">
          <a:extLst>
            <a:ext uri="{FF2B5EF4-FFF2-40B4-BE49-F238E27FC236}">
              <a16:creationId xmlns:a16="http://schemas.microsoft.com/office/drawing/2014/main" id="{051C634C-2130-4929-B453-347B7D515C2A}"/>
            </a:ext>
          </a:extLst>
        </xdr:cNvPr>
        <xdr:cNvCxnSpPr/>
      </xdr:nvCxnSpPr>
      <xdr:spPr>
        <a:xfrm flipV="1">
          <a:off x="21323300" y="7025183"/>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115904</xdr:rowOff>
    </xdr:from>
    <xdr:to>
      <xdr:col>107</xdr:col>
      <xdr:colOff>101600</xdr:colOff>
      <xdr:row>41</xdr:row>
      <xdr:rowOff>46054</xdr:rowOff>
    </xdr:to>
    <xdr:sp macro="" textlink="">
      <xdr:nvSpPr>
        <xdr:cNvPr id="594" name="楕円 593">
          <a:extLst>
            <a:ext uri="{FF2B5EF4-FFF2-40B4-BE49-F238E27FC236}">
              <a16:creationId xmlns:a16="http://schemas.microsoft.com/office/drawing/2014/main" id="{F2FA3449-1DA9-4CCE-AE5D-FC3B3FAAAAA8}"/>
            </a:ext>
          </a:extLst>
        </xdr:cNvPr>
        <xdr:cNvSpPr/>
      </xdr:nvSpPr>
      <xdr:spPr>
        <a:xfrm>
          <a:off x="20383500" y="69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166704</xdr:rowOff>
    </xdr:from>
    <xdr:to>
      <xdr:col>111</xdr:col>
      <xdr:colOff>177800</xdr:colOff>
      <xdr:row>40</xdr:row>
      <xdr:rowOff>167205</xdr:rowOff>
    </xdr:to>
    <xdr:cxnSp macro="">
      <xdr:nvCxnSpPr>
        <xdr:cNvPr id="595" name="直線コネクタ 594">
          <a:extLst>
            <a:ext uri="{FF2B5EF4-FFF2-40B4-BE49-F238E27FC236}">
              <a16:creationId xmlns:a16="http://schemas.microsoft.com/office/drawing/2014/main" id="{9B37BB0B-7D1A-4FDB-AC38-D249D547C46B}"/>
            </a:ext>
          </a:extLst>
        </xdr:cNvPr>
        <xdr:cNvCxnSpPr/>
      </xdr:nvCxnSpPr>
      <xdr:spPr>
        <a:xfrm>
          <a:off x="20434300" y="7024704"/>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115262</xdr:rowOff>
    </xdr:from>
    <xdr:to>
      <xdr:col>102</xdr:col>
      <xdr:colOff>165100</xdr:colOff>
      <xdr:row>41</xdr:row>
      <xdr:rowOff>45412</xdr:rowOff>
    </xdr:to>
    <xdr:sp macro="" textlink="">
      <xdr:nvSpPr>
        <xdr:cNvPr id="596" name="楕円 595">
          <a:extLst>
            <a:ext uri="{FF2B5EF4-FFF2-40B4-BE49-F238E27FC236}">
              <a16:creationId xmlns:a16="http://schemas.microsoft.com/office/drawing/2014/main" id="{14F69E23-3571-4276-A332-1B5C1CBB5EF1}"/>
            </a:ext>
          </a:extLst>
        </xdr:cNvPr>
        <xdr:cNvSpPr/>
      </xdr:nvSpPr>
      <xdr:spPr>
        <a:xfrm>
          <a:off x="19494500" y="697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166062</xdr:rowOff>
    </xdr:from>
    <xdr:to>
      <xdr:col>107</xdr:col>
      <xdr:colOff>50800</xdr:colOff>
      <xdr:row>40</xdr:row>
      <xdr:rowOff>166704</xdr:rowOff>
    </xdr:to>
    <xdr:cxnSp macro="">
      <xdr:nvCxnSpPr>
        <xdr:cNvPr id="597" name="直線コネクタ 596">
          <a:extLst>
            <a:ext uri="{FF2B5EF4-FFF2-40B4-BE49-F238E27FC236}">
              <a16:creationId xmlns:a16="http://schemas.microsoft.com/office/drawing/2014/main" id="{58EF9B33-A689-4951-A707-161BC3391D3E}"/>
            </a:ext>
          </a:extLst>
        </xdr:cNvPr>
        <xdr:cNvCxnSpPr/>
      </xdr:nvCxnSpPr>
      <xdr:spPr>
        <a:xfrm>
          <a:off x="19545300" y="702406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115012</xdr:rowOff>
    </xdr:from>
    <xdr:to>
      <xdr:col>98</xdr:col>
      <xdr:colOff>38100</xdr:colOff>
      <xdr:row>41</xdr:row>
      <xdr:rowOff>45162</xdr:rowOff>
    </xdr:to>
    <xdr:sp macro="" textlink="">
      <xdr:nvSpPr>
        <xdr:cNvPr id="598" name="楕円 597">
          <a:extLst>
            <a:ext uri="{FF2B5EF4-FFF2-40B4-BE49-F238E27FC236}">
              <a16:creationId xmlns:a16="http://schemas.microsoft.com/office/drawing/2014/main" id="{62E264E7-377E-4192-8CE7-750BA44EE4D8}"/>
            </a:ext>
          </a:extLst>
        </xdr:cNvPr>
        <xdr:cNvSpPr/>
      </xdr:nvSpPr>
      <xdr:spPr>
        <a:xfrm>
          <a:off x="18605500" y="69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165812</xdr:rowOff>
    </xdr:from>
    <xdr:to>
      <xdr:col>102</xdr:col>
      <xdr:colOff>114300</xdr:colOff>
      <xdr:row>40</xdr:row>
      <xdr:rowOff>166062</xdr:rowOff>
    </xdr:to>
    <xdr:cxnSp macro="">
      <xdr:nvCxnSpPr>
        <xdr:cNvPr id="599" name="直線コネクタ 598">
          <a:extLst>
            <a:ext uri="{FF2B5EF4-FFF2-40B4-BE49-F238E27FC236}">
              <a16:creationId xmlns:a16="http://schemas.microsoft.com/office/drawing/2014/main" id="{1E0F8081-D43C-4302-A5B9-D8B0B46228ED}"/>
            </a:ext>
          </a:extLst>
        </xdr:cNvPr>
        <xdr:cNvCxnSpPr/>
      </xdr:nvCxnSpPr>
      <xdr:spPr>
        <a:xfrm>
          <a:off x="18656300" y="7023812"/>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1D28DECE-3167-44B1-B2E9-C6991123001E}"/>
            </a:ext>
          </a:extLst>
        </xdr:cNvPr>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D1E9EAA6-81B0-46D1-8145-40D8E8D21166}"/>
            </a:ext>
          </a:extLst>
        </xdr:cNvPr>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6EFC6F10-5455-42D1-881D-9BAC1C7322CA}"/>
            </a:ext>
          </a:extLst>
        </xdr:cNvPr>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D949D8BD-84C2-42E0-AC90-187BCFB92ADA}"/>
            </a:ext>
          </a:extLst>
        </xdr:cNvPr>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37682</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DF601714-210F-4F61-AEE0-FC5D7968A524}"/>
            </a:ext>
          </a:extLst>
        </xdr:cNvPr>
        <xdr:cNvSpPr txBox="1"/>
      </xdr:nvSpPr>
      <xdr:spPr>
        <a:xfrm>
          <a:off x="21043411" y="70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37181</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34123FA4-B020-4FE2-9A48-44D40F7CD4CA}"/>
            </a:ext>
          </a:extLst>
        </xdr:cNvPr>
        <xdr:cNvSpPr txBox="1"/>
      </xdr:nvSpPr>
      <xdr:spPr>
        <a:xfrm>
          <a:off x="20167111" y="70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36539</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E2BAC420-9CE7-4D2F-AC72-CE57542FA243}"/>
            </a:ext>
          </a:extLst>
        </xdr:cNvPr>
        <xdr:cNvSpPr txBox="1"/>
      </xdr:nvSpPr>
      <xdr:spPr>
        <a:xfrm>
          <a:off x="19278111" y="706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36289</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BF21D633-BCBB-4D78-ACC4-615C12EC99AB}"/>
            </a:ext>
          </a:extLst>
        </xdr:cNvPr>
        <xdr:cNvSpPr txBox="1"/>
      </xdr:nvSpPr>
      <xdr:spPr>
        <a:xfrm>
          <a:off x="18389111" y="70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447A14F9-D3A8-40C5-906F-38886FFE33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818E313D-68F0-4B74-8D13-5C35F6BA10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6B4C428F-0C7D-4CFC-AB81-4ED12A7C74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2437EB9B-FD93-4CCB-9A49-7CB1F09F58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7B623846-5382-41F7-A8F4-A217458EA6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1517FEF-0519-427F-8E7B-8BD7348DA29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BDD85564-926D-4DDF-9680-73865792D4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FD0FDB6-B140-4221-A8AF-4CEA4B06DD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DD217A59-B338-46C9-9674-4C11D422F7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B3351E8F-9809-4AA4-A05E-B541FDFAAB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a:extLst>
            <a:ext uri="{FF2B5EF4-FFF2-40B4-BE49-F238E27FC236}">
              <a16:creationId xmlns:a16="http://schemas.microsoft.com/office/drawing/2014/main" id="{C6DC4521-E6C2-43C6-BAB2-05DA2F6C99E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AB4A5EA2-1CBB-4FEB-AE62-F4054A0EAD4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604CF51D-E24C-4B13-AAB5-1C138A88C3F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11F41B49-1604-4F78-A1E5-45ED4641886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F1776138-B1A1-4382-BA78-35480EA9D0D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44B6FC73-202B-410F-9BC2-A196692B03E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696A4C4E-D457-4C18-A37E-E28E0B0ADE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992F7296-E1E3-4F3F-94C0-70082E68BFC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EA370810-909A-4A48-86C5-9155288092D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50C0FA29-68DE-4DA6-BFD9-1788176023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264F3F24-CA15-412A-8AF3-FDFC987BE86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CD575531-A457-45E2-9C1B-F3EF3C597F9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AB63A79F-0335-4747-BD3E-EB6604422C9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1A0D8032-C512-42CC-95BF-0F40BBA2A3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0A820F22-E90D-45C3-B237-CB0BFF63329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822CCBCA-B11F-4059-90B4-1A8CFE84D3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a:extLst>
            <a:ext uri="{FF2B5EF4-FFF2-40B4-BE49-F238E27FC236}">
              <a16:creationId xmlns:a16="http://schemas.microsoft.com/office/drawing/2014/main" id="{F8F60F2A-13A5-44E4-A409-B716FBE0ED81}"/>
            </a:ext>
          </a:extLst>
        </xdr:cNvPr>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3906D5AE-D9FF-411C-ABC1-0DDD805463EA}"/>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a:extLst>
            <a:ext uri="{FF2B5EF4-FFF2-40B4-BE49-F238E27FC236}">
              <a16:creationId xmlns:a16="http://schemas.microsoft.com/office/drawing/2014/main" id="{A2F8F0FA-B770-493B-BE2B-06CDAD53B21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4B08D89-C000-4D86-9B0C-54972F8BCEC9}"/>
            </a:ext>
          </a:extLst>
        </xdr:cNvPr>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a:extLst>
            <a:ext uri="{FF2B5EF4-FFF2-40B4-BE49-F238E27FC236}">
              <a16:creationId xmlns:a16="http://schemas.microsoft.com/office/drawing/2014/main" id="{80430024-37AA-45D4-AEC0-907D121A8F3C}"/>
            </a:ext>
          </a:extLst>
        </xdr:cNvPr>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36F3890E-BF2A-4419-83BC-696F293A6D8D}"/>
            </a:ext>
          </a:extLst>
        </xdr:cNvPr>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a:extLst>
            <a:ext uri="{FF2B5EF4-FFF2-40B4-BE49-F238E27FC236}">
              <a16:creationId xmlns:a16="http://schemas.microsoft.com/office/drawing/2014/main" id="{6FCB58EF-5F90-469B-94A3-7147F53D20C6}"/>
            </a:ext>
          </a:extLst>
        </xdr:cNvPr>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a:extLst>
            <a:ext uri="{FF2B5EF4-FFF2-40B4-BE49-F238E27FC236}">
              <a16:creationId xmlns:a16="http://schemas.microsoft.com/office/drawing/2014/main" id="{057F5816-A34A-43C2-987F-787DD60DACD0}"/>
            </a:ext>
          </a:extLst>
        </xdr:cNvPr>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a:extLst>
            <a:ext uri="{FF2B5EF4-FFF2-40B4-BE49-F238E27FC236}">
              <a16:creationId xmlns:a16="http://schemas.microsoft.com/office/drawing/2014/main" id="{F2E74F81-FE66-493B-8EF2-7D8A022D71C3}"/>
            </a:ext>
          </a:extLst>
        </xdr:cNvPr>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a:extLst>
            <a:ext uri="{FF2B5EF4-FFF2-40B4-BE49-F238E27FC236}">
              <a16:creationId xmlns:a16="http://schemas.microsoft.com/office/drawing/2014/main" id="{C334867C-3490-46DA-B758-EC78F4EDC3DB}"/>
            </a:ext>
          </a:extLst>
        </xdr:cNvPr>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a:extLst>
            <a:ext uri="{FF2B5EF4-FFF2-40B4-BE49-F238E27FC236}">
              <a16:creationId xmlns:a16="http://schemas.microsoft.com/office/drawing/2014/main" id="{9FBDC44E-518C-48C4-A8DA-F86CFC6A460F}"/>
            </a:ext>
          </a:extLst>
        </xdr:cNvPr>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C212A94-77F4-4A34-AE33-9ECEB5F663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A747AEB-2E1F-4BBB-8ED2-BF771EC89A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D993AE8-6744-4BB4-A4F3-F3187ED76A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FD81B41-C9CC-4473-BC1D-0928167C24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50AF4BF-EF67-46AC-A277-4A7C57897A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34109</xdr:rowOff>
    </xdr:from>
    <xdr:to>
      <xdr:col>85</xdr:col>
      <xdr:colOff>177800</xdr:colOff>
      <xdr:row>58</xdr:row>
      <xdr:rowOff>135709</xdr:rowOff>
    </xdr:to>
    <xdr:sp macro="" textlink="">
      <xdr:nvSpPr>
        <xdr:cNvPr id="650" name="楕円 649">
          <a:extLst>
            <a:ext uri="{FF2B5EF4-FFF2-40B4-BE49-F238E27FC236}">
              <a16:creationId xmlns:a16="http://schemas.microsoft.com/office/drawing/2014/main" id="{C31AAB30-0D88-497A-9EB9-16EAD92B1ABD}"/>
            </a:ext>
          </a:extLst>
        </xdr:cNvPr>
        <xdr:cNvSpPr/>
      </xdr:nvSpPr>
      <xdr:spPr>
        <a:xfrm>
          <a:off x="16268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12536</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CFDB0C84-730A-40D1-9441-19FC1E7C827B}"/>
            </a:ext>
          </a:extLst>
        </xdr:cNvPr>
        <xdr:cNvSpPr txBox="1"/>
      </xdr:nvSpPr>
      <xdr:spPr>
        <a:xfrm>
          <a:off x="16357600" y="9956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652" name="楕円 651">
          <a:extLst>
            <a:ext uri="{FF2B5EF4-FFF2-40B4-BE49-F238E27FC236}">
              <a16:creationId xmlns:a16="http://schemas.microsoft.com/office/drawing/2014/main" id="{B299A24E-98C7-4474-8C44-4AC7E70DA23A}"/>
            </a:ext>
          </a:extLst>
        </xdr:cNvPr>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13063</xdr:rowOff>
    </xdr:from>
    <xdr:to>
      <xdr:col>85</xdr:col>
      <xdr:colOff>127000</xdr:colOff>
      <xdr:row>58</xdr:row>
      <xdr:rowOff>84909</xdr:rowOff>
    </xdr:to>
    <xdr:cxnSp macro="">
      <xdr:nvCxnSpPr>
        <xdr:cNvPr id="653" name="直線コネクタ 652">
          <a:extLst>
            <a:ext uri="{FF2B5EF4-FFF2-40B4-BE49-F238E27FC236}">
              <a16:creationId xmlns:a16="http://schemas.microsoft.com/office/drawing/2014/main" id="{8753BE45-AF64-4497-AADE-1E52F9431563}"/>
            </a:ext>
          </a:extLst>
        </xdr:cNvPr>
        <xdr:cNvCxnSpPr/>
      </xdr:nvCxnSpPr>
      <xdr:spPr>
        <a:xfrm>
          <a:off x="15481300" y="995716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65133</xdr:rowOff>
    </xdr:from>
    <xdr:to>
      <xdr:col>76</xdr:col>
      <xdr:colOff>165100</xdr:colOff>
      <xdr:row>57</xdr:row>
      <xdr:rowOff>166733</xdr:rowOff>
    </xdr:to>
    <xdr:sp macro="" textlink="">
      <xdr:nvSpPr>
        <xdr:cNvPr id="654" name="楕円 653">
          <a:extLst>
            <a:ext uri="{FF2B5EF4-FFF2-40B4-BE49-F238E27FC236}">
              <a16:creationId xmlns:a16="http://schemas.microsoft.com/office/drawing/2014/main" id="{B57E0978-C7F9-4500-A61D-3D638EDC699A}"/>
            </a:ext>
          </a:extLst>
        </xdr:cNvPr>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115933</xdr:rowOff>
    </xdr:from>
    <xdr:to>
      <xdr:col>81</xdr:col>
      <xdr:colOff>50800</xdr:colOff>
      <xdr:row>58</xdr:row>
      <xdr:rowOff>13063</xdr:rowOff>
    </xdr:to>
    <xdr:cxnSp macro="">
      <xdr:nvCxnSpPr>
        <xdr:cNvPr id="655" name="直線コネクタ 654">
          <a:extLst>
            <a:ext uri="{FF2B5EF4-FFF2-40B4-BE49-F238E27FC236}">
              <a16:creationId xmlns:a16="http://schemas.microsoft.com/office/drawing/2014/main" id="{A0A1C402-B02C-46AC-A208-EC5F3E0072BB}"/>
            </a:ext>
          </a:extLst>
        </xdr:cNvPr>
        <xdr:cNvCxnSpPr/>
      </xdr:nvCxnSpPr>
      <xdr:spPr>
        <a:xfrm>
          <a:off x="14592300" y="98885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164737</xdr:rowOff>
    </xdr:from>
    <xdr:to>
      <xdr:col>72</xdr:col>
      <xdr:colOff>38100</xdr:colOff>
      <xdr:row>57</xdr:row>
      <xdr:rowOff>94887</xdr:rowOff>
    </xdr:to>
    <xdr:sp macro="" textlink="">
      <xdr:nvSpPr>
        <xdr:cNvPr id="656" name="楕円 655">
          <a:extLst>
            <a:ext uri="{FF2B5EF4-FFF2-40B4-BE49-F238E27FC236}">
              <a16:creationId xmlns:a16="http://schemas.microsoft.com/office/drawing/2014/main" id="{BE414D90-1A0F-4601-80D5-2633A1409356}"/>
            </a:ext>
          </a:extLst>
        </xdr:cNvPr>
        <xdr:cNvSpPr/>
      </xdr:nvSpPr>
      <xdr:spPr>
        <a:xfrm>
          <a:off x="13652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44087</xdr:rowOff>
    </xdr:from>
    <xdr:to>
      <xdr:col>76</xdr:col>
      <xdr:colOff>114300</xdr:colOff>
      <xdr:row>57</xdr:row>
      <xdr:rowOff>115933</xdr:rowOff>
    </xdr:to>
    <xdr:cxnSp macro="">
      <xdr:nvCxnSpPr>
        <xdr:cNvPr id="657" name="直線コネクタ 656">
          <a:extLst>
            <a:ext uri="{FF2B5EF4-FFF2-40B4-BE49-F238E27FC236}">
              <a16:creationId xmlns:a16="http://schemas.microsoft.com/office/drawing/2014/main" id="{4E3D6867-85EE-4783-AE61-5C44E6AFAFB1}"/>
            </a:ext>
          </a:extLst>
        </xdr:cNvPr>
        <xdr:cNvCxnSpPr/>
      </xdr:nvCxnSpPr>
      <xdr:spPr>
        <a:xfrm>
          <a:off x="13703300" y="98167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92891</xdr:rowOff>
    </xdr:from>
    <xdr:to>
      <xdr:col>67</xdr:col>
      <xdr:colOff>101600</xdr:colOff>
      <xdr:row>57</xdr:row>
      <xdr:rowOff>23041</xdr:rowOff>
    </xdr:to>
    <xdr:sp macro="" textlink="">
      <xdr:nvSpPr>
        <xdr:cNvPr id="658" name="楕円 657">
          <a:extLst>
            <a:ext uri="{FF2B5EF4-FFF2-40B4-BE49-F238E27FC236}">
              <a16:creationId xmlns:a16="http://schemas.microsoft.com/office/drawing/2014/main" id="{8F30B886-24B7-4A36-BEEC-2E4BBDD85D88}"/>
            </a:ext>
          </a:extLst>
        </xdr:cNvPr>
        <xdr:cNvSpPr/>
      </xdr:nvSpPr>
      <xdr:spPr>
        <a:xfrm>
          <a:off x="12763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143691</xdr:rowOff>
    </xdr:from>
    <xdr:to>
      <xdr:col>71</xdr:col>
      <xdr:colOff>177800</xdr:colOff>
      <xdr:row>57</xdr:row>
      <xdr:rowOff>44087</xdr:rowOff>
    </xdr:to>
    <xdr:cxnSp macro="">
      <xdr:nvCxnSpPr>
        <xdr:cNvPr id="659" name="直線コネクタ 658">
          <a:extLst>
            <a:ext uri="{FF2B5EF4-FFF2-40B4-BE49-F238E27FC236}">
              <a16:creationId xmlns:a16="http://schemas.microsoft.com/office/drawing/2014/main" id="{5A96F118-56DD-4A25-9E84-9B5BBD2C9342}"/>
            </a:ext>
          </a:extLst>
        </xdr:cNvPr>
        <xdr:cNvCxnSpPr/>
      </xdr:nvCxnSpPr>
      <xdr:spPr>
        <a:xfrm>
          <a:off x="12814300" y="97448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4C62B770-1939-4CD8-A474-CCB10CA5C189}"/>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84381</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EAA904F9-2A39-4D98-84DF-711C636A838B}"/>
            </a:ext>
          </a:extLst>
        </xdr:cNvPr>
        <xdr:cNvSpPr txBox="1"/>
      </xdr:nvSpPr>
      <xdr:spPr>
        <a:xfrm>
          <a:off x="14389744" y="100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15801</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C1F26451-5A6A-4B5C-B2A8-ED923A38C967}"/>
            </a:ext>
          </a:extLst>
        </xdr:cNvPr>
        <xdr:cNvSpPr txBox="1"/>
      </xdr:nvSpPr>
      <xdr:spPr>
        <a:xfrm>
          <a:off x="13500744" y="99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25599</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279063B4-A9CA-4662-A0DF-2E726BE39D1E}"/>
            </a:ext>
          </a:extLst>
        </xdr:cNvPr>
        <xdr:cNvSpPr txBox="1"/>
      </xdr:nvSpPr>
      <xdr:spPr>
        <a:xfrm>
          <a:off x="12611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54990</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A01816E5-D432-47B8-9C37-A2AF61C23424}"/>
            </a:ext>
          </a:extLst>
        </xdr:cNvPr>
        <xdr:cNvSpPr txBox="1"/>
      </xdr:nvSpPr>
      <xdr:spPr>
        <a:xfrm>
          <a:off x="15266044" y="999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389CC706-95E5-4E1B-A9F4-D89785CDACBE}"/>
            </a:ext>
          </a:extLst>
        </xdr:cNvPr>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111414</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5FB5B5AB-D666-4522-8207-265B5B12F0F4}"/>
            </a:ext>
          </a:extLst>
        </xdr:cNvPr>
        <xdr:cNvSpPr txBox="1"/>
      </xdr:nvSpPr>
      <xdr:spPr>
        <a:xfrm>
          <a:off x="13500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39568</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C77669FB-1712-43AE-A364-EB8ED55498A7}"/>
            </a:ext>
          </a:extLst>
        </xdr:cNvPr>
        <xdr:cNvSpPr txBox="1"/>
      </xdr:nvSpPr>
      <xdr:spPr>
        <a:xfrm>
          <a:off x="126117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A9FA9253-ECBC-4E22-8269-9244DB9584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2F2E817-A13F-47CD-B882-FD869640EF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B5003934-ECFB-4D47-B591-5E2381F8CB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5B715BF-2829-48D8-A482-59523BDC53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2168C80D-EAAA-4287-82F0-F3250BBCF2A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DDB61EC0-CF50-4E78-AA99-DA148F63ED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4570BBE0-7191-4A2C-BA6E-904B094727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DB2E8A73-67CE-46F0-AB28-6573A2FB2D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67A4B1DE-244B-4354-9DC5-3AC1281EF7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2C4FE528-398F-4F93-A5E6-C00386C2F4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32D82728-FDD6-40AC-804B-1920301FD88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0C340D5E-D3B7-4975-B394-4DFBEB78CEB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8ABE969D-5A02-42BD-9A45-9875502B7FE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D73384E0-7CC9-488F-B53C-E26CF70745B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17ACD41E-98B4-42EE-BC7D-85C87DC8199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1148142A-5EDD-4579-B7E6-C472C0D6BEE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908A3278-40B9-4D16-9341-15D57B25367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7E59C970-BF16-49C5-A3D1-55F4EC57902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5E26DC47-F5D3-41DB-93D1-827FF8D8262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E4967EF5-A303-45AB-A4D1-B3ECECCC3C9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99967B9D-AA58-47D9-B2CA-3E5CAC46BAF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4E20E116-9298-486D-8A17-7119E867384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30A5A49A-0207-43C8-8A04-6B853407AD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DAD6E13B-091E-46AB-B87A-5C6CA27FC4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2C794A24-A5E8-4CF2-869A-67035B7285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a:extLst>
            <a:ext uri="{FF2B5EF4-FFF2-40B4-BE49-F238E27FC236}">
              <a16:creationId xmlns:a16="http://schemas.microsoft.com/office/drawing/2014/main" id="{CBABC931-AA2B-4D98-AAF8-8E732B3DCD00}"/>
            </a:ext>
          </a:extLst>
        </xdr:cNvPr>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BFB6EA0D-9989-41D9-8A09-D89465C9002C}"/>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a:extLst>
            <a:ext uri="{FF2B5EF4-FFF2-40B4-BE49-F238E27FC236}">
              <a16:creationId xmlns:a16="http://schemas.microsoft.com/office/drawing/2014/main" id="{D53BA873-392A-4336-B8B5-4DBA9BF828DF}"/>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297F2ED5-C1D6-4A90-9ED0-2E68EBD04FDA}"/>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a:extLst>
            <a:ext uri="{FF2B5EF4-FFF2-40B4-BE49-F238E27FC236}">
              <a16:creationId xmlns:a16="http://schemas.microsoft.com/office/drawing/2014/main" id="{FD4CF1EF-430E-4BAF-944C-9CB883E94D96}"/>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28F9EFA-A4DC-4048-9CFD-3CE4003C6B54}"/>
            </a:ext>
          </a:extLst>
        </xdr:cNvPr>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a:extLst>
            <a:ext uri="{FF2B5EF4-FFF2-40B4-BE49-F238E27FC236}">
              <a16:creationId xmlns:a16="http://schemas.microsoft.com/office/drawing/2014/main" id="{81C03F75-1C79-4F9F-8B7B-8AAB9A3F19DC}"/>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a:extLst>
            <a:ext uri="{FF2B5EF4-FFF2-40B4-BE49-F238E27FC236}">
              <a16:creationId xmlns:a16="http://schemas.microsoft.com/office/drawing/2014/main" id="{64B944AF-1940-49DC-9AE9-7E179EEE0C87}"/>
            </a:ext>
          </a:extLst>
        </xdr:cNvPr>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a:extLst>
            <a:ext uri="{FF2B5EF4-FFF2-40B4-BE49-F238E27FC236}">
              <a16:creationId xmlns:a16="http://schemas.microsoft.com/office/drawing/2014/main" id="{D9DF4E06-112F-4791-B3C9-A6F253B23366}"/>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a:extLst>
            <a:ext uri="{FF2B5EF4-FFF2-40B4-BE49-F238E27FC236}">
              <a16:creationId xmlns:a16="http://schemas.microsoft.com/office/drawing/2014/main" id="{6DD32BE1-82B2-476A-98EE-A8A6F911C26C}"/>
            </a:ext>
          </a:extLst>
        </xdr:cNvPr>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a:extLst>
            <a:ext uri="{FF2B5EF4-FFF2-40B4-BE49-F238E27FC236}">
              <a16:creationId xmlns:a16="http://schemas.microsoft.com/office/drawing/2014/main" id="{FD0A7273-5127-4BC6-AEA5-5A0E680F333B}"/>
            </a:ext>
          </a:extLst>
        </xdr:cNvPr>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D121779-96D6-4344-9F5B-183A321153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2CEFB67-A433-4C2B-A55C-F3293FCECE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7C2701B-D9C8-439F-AC72-A85244AF5F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128CE9C-5EE5-4D43-9240-CBAE9784C7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FDAD61DB-EEF5-40EA-8B7F-9D0CEA4583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709" name="楕円 708">
          <a:extLst>
            <a:ext uri="{FF2B5EF4-FFF2-40B4-BE49-F238E27FC236}">
              <a16:creationId xmlns:a16="http://schemas.microsoft.com/office/drawing/2014/main" id="{4C562C0F-F0A6-44C0-9644-11B9C238D70B}"/>
            </a:ext>
          </a:extLst>
        </xdr:cNvPr>
        <xdr:cNvSpPr/>
      </xdr:nvSpPr>
      <xdr:spPr>
        <a:xfrm>
          <a:off x="221107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96355</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62DED3B8-4A7D-412B-B5F0-CA0B71320B52}"/>
            </a:ext>
          </a:extLst>
        </xdr:cNvPr>
        <xdr:cNvSpPr txBox="1"/>
      </xdr:nvSpPr>
      <xdr:spPr>
        <a:xfrm>
          <a:off x="22199600"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117928</xdr:rowOff>
    </xdr:from>
    <xdr:to>
      <xdr:col>112</xdr:col>
      <xdr:colOff>38100</xdr:colOff>
      <xdr:row>63</xdr:row>
      <xdr:rowOff>48078</xdr:rowOff>
    </xdr:to>
    <xdr:sp macro="" textlink="">
      <xdr:nvSpPr>
        <xdr:cNvPr id="711" name="楕円 710">
          <a:extLst>
            <a:ext uri="{FF2B5EF4-FFF2-40B4-BE49-F238E27FC236}">
              <a16:creationId xmlns:a16="http://schemas.microsoft.com/office/drawing/2014/main" id="{76196574-6B44-49A2-AFC3-22DCE7727945}"/>
            </a:ext>
          </a:extLst>
        </xdr:cNvPr>
        <xdr:cNvSpPr/>
      </xdr:nvSpPr>
      <xdr:spPr>
        <a:xfrm>
          <a:off x="21272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168728</xdr:rowOff>
    </xdr:from>
    <xdr:to>
      <xdr:col>116</xdr:col>
      <xdr:colOff>63500</xdr:colOff>
      <xdr:row>62</xdr:row>
      <xdr:rowOff>168728</xdr:rowOff>
    </xdr:to>
    <xdr:cxnSp macro="">
      <xdr:nvCxnSpPr>
        <xdr:cNvPr id="712" name="直線コネクタ 711">
          <a:extLst>
            <a:ext uri="{FF2B5EF4-FFF2-40B4-BE49-F238E27FC236}">
              <a16:creationId xmlns:a16="http://schemas.microsoft.com/office/drawing/2014/main" id="{1112C3EA-5584-4747-B936-594E92B87C91}"/>
            </a:ext>
          </a:extLst>
        </xdr:cNvPr>
        <xdr:cNvCxnSpPr/>
      </xdr:nvCxnSpPr>
      <xdr:spPr>
        <a:xfrm>
          <a:off x="21323300" y="1079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117928</xdr:rowOff>
    </xdr:from>
    <xdr:to>
      <xdr:col>107</xdr:col>
      <xdr:colOff>101600</xdr:colOff>
      <xdr:row>63</xdr:row>
      <xdr:rowOff>48078</xdr:rowOff>
    </xdr:to>
    <xdr:sp macro="" textlink="">
      <xdr:nvSpPr>
        <xdr:cNvPr id="713" name="楕円 712">
          <a:extLst>
            <a:ext uri="{FF2B5EF4-FFF2-40B4-BE49-F238E27FC236}">
              <a16:creationId xmlns:a16="http://schemas.microsoft.com/office/drawing/2014/main" id="{48727137-B375-448D-B9D0-0FDD9A3AC72B}"/>
            </a:ext>
          </a:extLst>
        </xdr:cNvPr>
        <xdr:cNvSpPr/>
      </xdr:nvSpPr>
      <xdr:spPr>
        <a:xfrm>
          <a:off x="20383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168728</xdr:rowOff>
    </xdr:from>
    <xdr:to>
      <xdr:col>111</xdr:col>
      <xdr:colOff>177800</xdr:colOff>
      <xdr:row>62</xdr:row>
      <xdr:rowOff>168728</xdr:rowOff>
    </xdr:to>
    <xdr:cxnSp macro="">
      <xdr:nvCxnSpPr>
        <xdr:cNvPr id="714" name="直線コネクタ 713">
          <a:extLst>
            <a:ext uri="{FF2B5EF4-FFF2-40B4-BE49-F238E27FC236}">
              <a16:creationId xmlns:a16="http://schemas.microsoft.com/office/drawing/2014/main" id="{5941B94B-5E00-4894-899F-1FA21C5DFC16}"/>
            </a:ext>
          </a:extLst>
        </xdr:cNvPr>
        <xdr:cNvCxnSpPr/>
      </xdr:nvCxnSpPr>
      <xdr:spPr>
        <a:xfrm>
          <a:off x="20434300" y="1079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117928</xdr:rowOff>
    </xdr:from>
    <xdr:to>
      <xdr:col>102</xdr:col>
      <xdr:colOff>165100</xdr:colOff>
      <xdr:row>63</xdr:row>
      <xdr:rowOff>48078</xdr:rowOff>
    </xdr:to>
    <xdr:sp macro="" textlink="">
      <xdr:nvSpPr>
        <xdr:cNvPr id="715" name="楕円 714">
          <a:extLst>
            <a:ext uri="{FF2B5EF4-FFF2-40B4-BE49-F238E27FC236}">
              <a16:creationId xmlns:a16="http://schemas.microsoft.com/office/drawing/2014/main" id="{756D2A35-87AE-42EF-8091-16E1BC6FA11E}"/>
            </a:ext>
          </a:extLst>
        </xdr:cNvPr>
        <xdr:cNvSpPr/>
      </xdr:nvSpPr>
      <xdr:spPr>
        <a:xfrm>
          <a:off x="19494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168728</xdr:rowOff>
    </xdr:from>
    <xdr:to>
      <xdr:col>107</xdr:col>
      <xdr:colOff>50800</xdr:colOff>
      <xdr:row>62</xdr:row>
      <xdr:rowOff>168728</xdr:rowOff>
    </xdr:to>
    <xdr:cxnSp macro="">
      <xdr:nvCxnSpPr>
        <xdr:cNvPr id="716" name="直線コネクタ 715">
          <a:extLst>
            <a:ext uri="{FF2B5EF4-FFF2-40B4-BE49-F238E27FC236}">
              <a16:creationId xmlns:a16="http://schemas.microsoft.com/office/drawing/2014/main" id="{38015EBA-4CC6-4F9A-9093-FB24D6042ABE}"/>
            </a:ext>
          </a:extLst>
        </xdr:cNvPr>
        <xdr:cNvCxnSpPr/>
      </xdr:nvCxnSpPr>
      <xdr:spPr>
        <a:xfrm>
          <a:off x="19545300" y="1079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117928</xdr:rowOff>
    </xdr:from>
    <xdr:to>
      <xdr:col>98</xdr:col>
      <xdr:colOff>38100</xdr:colOff>
      <xdr:row>63</xdr:row>
      <xdr:rowOff>48078</xdr:rowOff>
    </xdr:to>
    <xdr:sp macro="" textlink="">
      <xdr:nvSpPr>
        <xdr:cNvPr id="717" name="楕円 716">
          <a:extLst>
            <a:ext uri="{FF2B5EF4-FFF2-40B4-BE49-F238E27FC236}">
              <a16:creationId xmlns:a16="http://schemas.microsoft.com/office/drawing/2014/main" id="{075BC035-89E5-4724-9750-EF129D9ED6FB}"/>
            </a:ext>
          </a:extLst>
        </xdr:cNvPr>
        <xdr:cNvSpPr/>
      </xdr:nvSpPr>
      <xdr:spPr>
        <a:xfrm>
          <a:off x="18605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168728</xdr:rowOff>
    </xdr:from>
    <xdr:to>
      <xdr:col>102</xdr:col>
      <xdr:colOff>114300</xdr:colOff>
      <xdr:row>62</xdr:row>
      <xdr:rowOff>168728</xdr:rowOff>
    </xdr:to>
    <xdr:cxnSp macro="">
      <xdr:nvCxnSpPr>
        <xdr:cNvPr id="718" name="直線コネクタ 717">
          <a:extLst>
            <a:ext uri="{FF2B5EF4-FFF2-40B4-BE49-F238E27FC236}">
              <a16:creationId xmlns:a16="http://schemas.microsoft.com/office/drawing/2014/main" id="{6E05E94F-F71C-4D24-B863-80BEC3FBC8E4}"/>
            </a:ext>
          </a:extLst>
        </xdr:cNvPr>
        <xdr:cNvCxnSpPr/>
      </xdr:nvCxnSpPr>
      <xdr:spPr>
        <a:xfrm>
          <a:off x="18656300" y="1079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9" name="n_1aveValue【保健センター・保健所】&#10;一人当たり面積">
          <a:extLst>
            <a:ext uri="{FF2B5EF4-FFF2-40B4-BE49-F238E27FC236}">
              <a16:creationId xmlns:a16="http://schemas.microsoft.com/office/drawing/2014/main" id="{E34ACAD5-621A-4E9F-B244-7E405E90C998}"/>
            </a:ext>
          </a:extLst>
        </xdr:cNvPr>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0" name="n_2aveValue【保健センター・保健所】&#10;一人当たり面積">
          <a:extLst>
            <a:ext uri="{FF2B5EF4-FFF2-40B4-BE49-F238E27FC236}">
              <a16:creationId xmlns:a16="http://schemas.microsoft.com/office/drawing/2014/main" id="{F3E5CE1D-A6D7-4DB8-8D82-BD09089AB832}"/>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1" name="n_3aveValue【保健センター・保健所】&#10;一人当たり面積">
          <a:extLst>
            <a:ext uri="{FF2B5EF4-FFF2-40B4-BE49-F238E27FC236}">
              <a16:creationId xmlns:a16="http://schemas.microsoft.com/office/drawing/2014/main" id="{E7988338-107F-4A4A-8263-278EB251E256}"/>
            </a:ext>
          </a:extLst>
        </xdr:cNvPr>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22" name="n_4aveValue【保健センター・保健所】&#10;一人当たり面積">
          <a:extLst>
            <a:ext uri="{FF2B5EF4-FFF2-40B4-BE49-F238E27FC236}">
              <a16:creationId xmlns:a16="http://schemas.microsoft.com/office/drawing/2014/main" id="{339259B5-CC35-461D-B74A-6B03F191283F}"/>
            </a:ext>
          </a:extLst>
        </xdr:cNvPr>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64605</xdr:rowOff>
    </xdr:from>
    <xdr:ext cx="469744" cy="259045"/>
    <xdr:sp macro="" textlink="">
      <xdr:nvSpPr>
        <xdr:cNvPr id="723" name="n_1mainValue【保健センター・保健所】&#10;一人当たり面積">
          <a:extLst>
            <a:ext uri="{FF2B5EF4-FFF2-40B4-BE49-F238E27FC236}">
              <a16:creationId xmlns:a16="http://schemas.microsoft.com/office/drawing/2014/main" id="{C7F64258-A051-42A3-A89A-91AC0A5AB06B}"/>
            </a:ext>
          </a:extLst>
        </xdr:cNvPr>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64605</xdr:rowOff>
    </xdr:from>
    <xdr:ext cx="469744" cy="259045"/>
    <xdr:sp macro="" textlink="">
      <xdr:nvSpPr>
        <xdr:cNvPr id="724" name="n_2mainValue【保健センター・保健所】&#10;一人当たり面積">
          <a:extLst>
            <a:ext uri="{FF2B5EF4-FFF2-40B4-BE49-F238E27FC236}">
              <a16:creationId xmlns:a16="http://schemas.microsoft.com/office/drawing/2014/main" id="{6C944DD1-837F-45BA-A464-A8CEA61C74FF}"/>
            </a:ext>
          </a:extLst>
        </xdr:cNvPr>
        <xdr:cNvSpPr txBox="1"/>
      </xdr:nvSpPr>
      <xdr:spPr>
        <a:xfrm>
          <a:off x="20199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64605</xdr:rowOff>
    </xdr:from>
    <xdr:ext cx="469744" cy="259045"/>
    <xdr:sp macro="" textlink="">
      <xdr:nvSpPr>
        <xdr:cNvPr id="725" name="n_3mainValue【保健センター・保健所】&#10;一人当たり面積">
          <a:extLst>
            <a:ext uri="{FF2B5EF4-FFF2-40B4-BE49-F238E27FC236}">
              <a16:creationId xmlns:a16="http://schemas.microsoft.com/office/drawing/2014/main" id="{679B03CD-5886-42F0-AE36-031825614DB1}"/>
            </a:ext>
          </a:extLst>
        </xdr:cNvPr>
        <xdr:cNvSpPr txBox="1"/>
      </xdr:nvSpPr>
      <xdr:spPr>
        <a:xfrm>
          <a:off x="19310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64605</xdr:rowOff>
    </xdr:from>
    <xdr:ext cx="469744" cy="259045"/>
    <xdr:sp macro="" textlink="">
      <xdr:nvSpPr>
        <xdr:cNvPr id="726" name="n_4mainValue【保健センター・保健所】&#10;一人当たり面積">
          <a:extLst>
            <a:ext uri="{FF2B5EF4-FFF2-40B4-BE49-F238E27FC236}">
              <a16:creationId xmlns:a16="http://schemas.microsoft.com/office/drawing/2014/main" id="{94D8B160-A1FA-4EEB-8745-1C3407FE0323}"/>
            </a:ext>
          </a:extLst>
        </xdr:cNvPr>
        <xdr:cNvSpPr txBox="1"/>
      </xdr:nvSpPr>
      <xdr:spPr>
        <a:xfrm>
          <a:off x="18421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507FD61B-9FD5-4ADA-9AD4-7D1888DB73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32D898F1-B450-48F4-A3F3-53CF667CDF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54DDE7B-1F95-4079-8507-1633A57537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190033B8-4A7A-442B-AD20-DBF2C5C417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D14C676E-8C7C-4FAC-B6AE-F36C5535C6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624A5C5D-0345-407B-83DE-F0A18A6950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7169DBB0-93AC-456D-A198-49293690BE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420E40D0-DD33-4EFC-BACC-E6A3B11CD8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A5091893-5E19-414E-A9EB-06FBA6CCED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C980025D-9B6F-428D-AE67-73A12047ACD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4D449C60-F17D-42CE-973A-9C43D21590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a:extLst>
            <a:ext uri="{FF2B5EF4-FFF2-40B4-BE49-F238E27FC236}">
              <a16:creationId xmlns:a16="http://schemas.microsoft.com/office/drawing/2014/main" id="{191592AE-5BE7-481D-AE7C-4173E6C2EA7E}"/>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a:extLst>
            <a:ext uri="{FF2B5EF4-FFF2-40B4-BE49-F238E27FC236}">
              <a16:creationId xmlns:a16="http://schemas.microsoft.com/office/drawing/2014/main" id="{3F6A0C97-6F3C-474F-9636-623DCD490CF8}"/>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a:extLst>
            <a:ext uri="{FF2B5EF4-FFF2-40B4-BE49-F238E27FC236}">
              <a16:creationId xmlns:a16="http://schemas.microsoft.com/office/drawing/2014/main" id="{CA3CF6CB-7787-47BE-BCFF-737555731FD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a:extLst>
            <a:ext uri="{FF2B5EF4-FFF2-40B4-BE49-F238E27FC236}">
              <a16:creationId xmlns:a16="http://schemas.microsoft.com/office/drawing/2014/main" id="{C2B04DB2-D92F-4626-94BD-FA44E9E32C5D}"/>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a:extLst>
            <a:ext uri="{FF2B5EF4-FFF2-40B4-BE49-F238E27FC236}">
              <a16:creationId xmlns:a16="http://schemas.microsoft.com/office/drawing/2014/main" id="{C9D53284-5721-4DCD-A04B-1F00CCC9910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a:extLst>
            <a:ext uri="{FF2B5EF4-FFF2-40B4-BE49-F238E27FC236}">
              <a16:creationId xmlns:a16="http://schemas.microsoft.com/office/drawing/2014/main" id="{DCD0BCD4-9242-4626-BB99-A9DAB87D5DB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a:extLst>
            <a:ext uri="{FF2B5EF4-FFF2-40B4-BE49-F238E27FC236}">
              <a16:creationId xmlns:a16="http://schemas.microsoft.com/office/drawing/2014/main" id="{54674C00-E839-44FB-B3FF-F4C457D4A559}"/>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a:extLst>
            <a:ext uri="{FF2B5EF4-FFF2-40B4-BE49-F238E27FC236}">
              <a16:creationId xmlns:a16="http://schemas.microsoft.com/office/drawing/2014/main" id="{7C9C0AC3-68B3-4E76-88C7-30B427EBFBCC}"/>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D7251A4F-6451-4999-A4B0-AA01A7E4E8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a:extLst>
            <a:ext uri="{FF2B5EF4-FFF2-40B4-BE49-F238E27FC236}">
              <a16:creationId xmlns:a16="http://schemas.microsoft.com/office/drawing/2014/main" id="{67FABFA2-7619-40E4-8420-BD723EBC0694}"/>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A9F31032-2653-4C0A-81B2-D0F07817912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a:extLst>
            <a:ext uri="{FF2B5EF4-FFF2-40B4-BE49-F238E27FC236}">
              <a16:creationId xmlns:a16="http://schemas.microsoft.com/office/drawing/2014/main" id="{6CDD51CF-BFE6-4C8C-8040-4B4A773D6A30}"/>
            </a:ext>
          </a:extLst>
        </xdr:cNvPr>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AD07180F-B686-4CA9-BAF5-411F0B48ECCE}"/>
            </a:ext>
          </a:extLst>
        </xdr:cNvPr>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a:extLst>
            <a:ext uri="{FF2B5EF4-FFF2-40B4-BE49-F238E27FC236}">
              <a16:creationId xmlns:a16="http://schemas.microsoft.com/office/drawing/2014/main" id="{A2E09233-65F5-4221-8F5B-D9E4616E596B}"/>
            </a:ext>
          </a:extLst>
        </xdr:cNvPr>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0BD1EBC5-8E5A-42CE-AB25-75684D254298}"/>
            </a:ext>
          </a:extLst>
        </xdr:cNvPr>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a:extLst>
            <a:ext uri="{FF2B5EF4-FFF2-40B4-BE49-F238E27FC236}">
              <a16:creationId xmlns:a16="http://schemas.microsoft.com/office/drawing/2014/main" id="{AB51C4AA-3316-4CDB-8737-C407D11D46F7}"/>
            </a:ext>
          </a:extLst>
        </xdr:cNvPr>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F320C9F4-1792-45B4-A350-9B31FE230297}"/>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a:extLst>
            <a:ext uri="{FF2B5EF4-FFF2-40B4-BE49-F238E27FC236}">
              <a16:creationId xmlns:a16="http://schemas.microsoft.com/office/drawing/2014/main" id="{88B18706-8409-4899-BC89-E8A896BBD3C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a:extLst>
            <a:ext uri="{FF2B5EF4-FFF2-40B4-BE49-F238E27FC236}">
              <a16:creationId xmlns:a16="http://schemas.microsoft.com/office/drawing/2014/main" id="{9CBF02DD-CF93-4D81-8512-A1BF9A2E5BCA}"/>
            </a:ext>
          </a:extLst>
        </xdr:cNvPr>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a:extLst>
            <a:ext uri="{FF2B5EF4-FFF2-40B4-BE49-F238E27FC236}">
              <a16:creationId xmlns:a16="http://schemas.microsoft.com/office/drawing/2014/main" id="{62A7F934-620C-4AC4-9F5B-46705790DADE}"/>
            </a:ext>
          </a:extLst>
        </xdr:cNvPr>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a:extLst>
            <a:ext uri="{FF2B5EF4-FFF2-40B4-BE49-F238E27FC236}">
              <a16:creationId xmlns:a16="http://schemas.microsoft.com/office/drawing/2014/main" id="{59DB48DC-1D85-4293-8639-C9C819FE6503}"/>
            </a:ext>
          </a:extLst>
        </xdr:cNvPr>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a:extLst>
            <a:ext uri="{FF2B5EF4-FFF2-40B4-BE49-F238E27FC236}">
              <a16:creationId xmlns:a16="http://schemas.microsoft.com/office/drawing/2014/main" id="{30CF1D8A-7EE2-4DBF-B7F4-E2CA56E733B9}"/>
            </a:ext>
          </a:extLst>
        </xdr:cNvPr>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F9623FE-92D0-4A84-A2F5-89FF96ECC9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A3E15A7-A7DF-49D3-9235-102303BFB0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B81198C-0125-4A4D-97F3-23DC841317E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6C0156D-85CB-4B0A-9FE8-734D35156B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C9F68AC-0101-4688-B95A-4CF83B3796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161037</xdr:rowOff>
    </xdr:from>
    <xdr:to>
      <xdr:col>85</xdr:col>
      <xdr:colOff>177800</xdr:colOff>
      <xdr:row>81</xdr:row>
      <xdr:rowOff>91187</xdr:rowOff>
    </xdr:to>
    <xdr:sp macro="" textlink="">
      <xdr:nvSpPr>
        <xdr:cNvPr id="765" name="楕円 764">
          <a:extLst>
            <a:ext uri="{FF2B5EF4-FFF2-40B4-BE49-F238E27FC236}">
              <a16:creationId xmlns:a16="http://schemas.microsoft.com/office/drawing/2014/main" id="{B92FFAE1-985B-4219-894D-344AACA9E7C7}"/>
            </a:ext>
          </a:extLst>
        </xdr:cNvPr>
        <xdr:cNvSpPr/>
      </xdr:nvSpPr>
      <xdr:spPr>
        <a:xfrm>
          <a:off x="162687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12464</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6514B464-AA14-4FBD-A65D-7B5703B21BBA}"/>
            </a:ext>
          </a:extLst>
        </xdr:cNvPr>
        <xdr:cNvSpPr txBox="1"/>
      </xdr:nvSpPr>
      <xdr:spPr>
        <a:xfrm>
          <a:off x="16357600" y="1372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115315</xdr:rowOff>
    </xdr:from>
    <xdr:to>
      <xdr:col>81</xdr:col>
      <xdr:colOff>101600</xdr:colOff>
      <xdr:row>81</xdr:row>
      <xdr:rowOff>45465</xdr:rowOff>
    </xdr:to>
    <xdr:sp macro="" textlink="">
      <xdr:nvSpPr>
        <xdr:cNvPr id="767" name="楕円 766">
          <a:extLst>
            <a:ext uri="{FF2B5EF4-FFF2-40B4-BE49-F238E27FC236}">
              <a16:creationId xmlns:a16="http://schemas.microsoft.com/office/drawing/2014/main" id="{5AF354F1-7AE1-4427-8244-009E097427B6}"/>
            </a:ext>
          </a:extLst>
        </xdr:cNvPr>
        <xdr:cNvSpPr/>
      </xdr:nvSpPr>
      <xdr:spPr>
        <a:xfrm>
          <a:off x="15430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166115</xdr:rowOff>
    </xdr:from>
    <xdr:to>
      <xdr:col>85</xdr:col>
      <xdr:colOff>127000</xdr:colOff>
      <xdr:row>81</xdr:row>
      <xdr:rowOff>40387</xdr:rowOff>
    </xdr:to>
    <xdr:cxnSp macro="">
      <xdr:nvCxnSpPr>
        <xdr:cNvPr id="768" name="直線コネクタ 767">
          <a:extLst>
            <a:ext uri="{FF2B5EF4-FFF2-40B4-BE49-F238E27FC236}">
              <a16:creationId xmlns:a16="http://schemas.microsoft.com/office/drawing/2014/main" id="{22965389-58B5-44F9-A929-B79141FEB52D}"/>
            </a:ext>
          </a:extLst>
        </xdr:cNvPr>
        <xdr:cNvCxnSpPr/>
      </xdr:nvCxnSpPr>
      <xdr:spPr>
        <a:xfrm>
          <a:off x="15481300" y="138821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769" name="楕円 768">
          <a:extLst>
            <a:ext uri="{FF2B5EF4-FFF2-40B4-BE49-F238E27FC236}">
              <a16:creationId xmlns:a16="http://schemas.microsoft.com/office/drawing/2014/main" id="{A1590310-2D1B-4B24-8A79-2065C50D2FD4}"/>
            </a:ext>
          </a:extLst>
        </xdr:cNvPr>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166115</xdr:rowOff>
    </xdr:to>
    <xdr:cxnSp macro="">
      <xdr:nvCxnSpPr>
        <xdr:cNvPr id="770" name="直線コネクタ 769">
          <a:extLst>
            <a:ext uri="{FF2B5EF4-FFF2-40B4-BE49-F238E27FC236}">
              <a16:creationId xmlns:a16="http://schemas.microsoft.com/office/drawing/2014/main" id="{B77EC463-F587-4894-B74F-F61A26EA1D6B}"/>
            </a:ext>
          </a:extLst>
        </xdr:cNvPr>
        <xdr:cNvCxnSpPr/>
      </xdr:nvCxnSpPr>
      <xdr:spPr>
        <a:xfrm>
          <a:off x="14592300" y="137998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771" name="楕円 770">
          <a:extLst>
            <a:ext uri="{FF2B5EF4-FFF2-40B4-BE49-F238E27FC236}">
              <a16:creationId xmlns:a16="http://schemas.microsoft.com/office/drawing/2014/main" id="{E2BE8BD7-5C2A-4767-86FC-F03E9A3407A1}"/>
            </a:ext>
          </a:extLst>
        </xdr:cNvPr>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83820</xdr:rowOff>
    </xdr:to>
    <xdr:cxnSp macro="">
      <xdr:nvCxnSpPr>
        <xdr:cNvPr id="772" name="直線コネクタ 771">
          <a:extLst>
            <a:ext uri="{FF2B5EF4-FFF2-40B4-BE49-F238E27FC236}">
              <a16:creationId xmlns:a16="http://schemas.microsoft.com/office/drawing/2014/main" id="{68C5170A-C83A-4E0A-9722-D97545115F68}"/>
            </a:ext>
          </a:extLst>
        </xdr:cNvPr>
        <xdr:cNvCxnSpPr/>
      </xdr:nvCxnSpPr>
      <xdr:spPr>
        <a:xfrm>
          <a:off x="13703300" y="13788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142748</xdr:rowOff>
    </xdr:from>
    <xdr:to>
      <xdr:col>67</xdr:col>
      <xdr:colOff>101600</xdr:colOff>
      <xdr:row>80</xdr:row>
      <xdr:rowOff>72898</xdr:rowOff>
    </xdr:to>
    <xdr:sp macro="" textlink="">
      <xdr:nvSpPr>
        <xdr:cNvPr id="773" name="楕円 772">
          <a:extLst>
            <a:ext uri="{FF2B5EF4-FFF2-40B4-BE49-F238E27FC236}">
              <a16:creationId xmlns:a16="http://schemas.microsoft.com/office/drawing/2014/main" id="{646F6141-B93C-4A4F-8ACA-93A7D928E5A6}"/>
            </a:ext>
          </a:extLst>
        </xdr:cNvPr>
        <xdr:cNvSpPr/>
      </xdr:nvSpPr>
      <xdr:spPr>
        <a:xfrm>
          <a:off x="12763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22098</xdr:rowOff>
    </xdr:from>
    <xdr:to>
      <xdr:col>71</xdr:col>
      <xdr:colOff>177800</xdr:colOff>
      <xdr:row>80</xdr:row>
      <xdr:rowOff>72389</xdr:rowOff>
    </xdr:to>
    <xdr:cxnSp macro="">
      <xdr:nvCxnSpPr>
        <xdr:cNvPr id="774" name="直線コネクタ 773">
          <a:extLst>
            <a:ext uri="{FF2B5EF4-FFF2-40B4-BE49-F238E27FC236}">
              <a16:creationId xmlns:a16="http://schemas.microsoft.com/office/drawing/2014/main" id="{7D9A1B6A-28BB-451A-8761-02DEB35FF38D}"/>
            </a:ext>
          </a:extLst>
        </xdr:cNvPr>
        <xdr:cNvCxnSpPr/>
      </xdr:nvCxnSpPr>
      <xdr:spPr>
        <a:xfrm>
          <a:off x="12814300" y="137380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775" name="n_1aveValue【消防施設】&#10;有形固定資産減価償却率">
          <a:extLst>
            <a:ext uri="{FF2B5EF4-FFF2-40B4-BE49-F238E27FC236}">
              <a16:creationId xmlns:a16="http://schemas.microsoft.com/office/drawing/2014/main" id="{2B91D2ED-D68E-476A-8D15-60F198E8D3EA}"/>
            </a:ext>
          </a:extLst>
        </xdr:cNvPr>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776" name="n_2aveValue【消防施設】&#10;有形固定資産減価償却率">
          <a:extLst>
            <a:ext uri="{FF2B5EF4-FFF2-40B4-BE49-F238E27FC236}">
              <a16:creationId xmlns:a16="http://schemas.microsoft.com/office/drawing/2014/main" id="{90E1E979-5449-405F-9F1F-7A6A2B40E34B}"/>
            </a:ext>
          </a:extLst>
        </xdr:cNvPr>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777" name="n_3aveValue【消防施設】&#10;有形固定資産減価償却率">
          <a:extLst>
            <a:ext uri="{FF2B5EF4-FFF2-40B4-BE49-F238E27FC236}">
              <a16:creationId xmlns:a16="http://schemas.microsoft.com/office/drawing/2014/main" id="{6E84D250-8B84-4C9E-8770-3A95F89594F8}"/>
            </a:ext>
          </a:extLst>
        </xdr:cNvPr>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778" name="n_4aveValue【消防施設】&#10;有形固定資産減価償却率">
          <a:extLst>
            <a:ext uri="{FF2B5EF4-FFF2-40B4-BE49-F238E27FC236}">
              <a16:creationId xmlns:a16="http://schemas.microsoft.com/office/drawing/2014/main" id="{7994AF4E-8E1B-4D15-9F5E-70A00B8E1864}"/>
            </a:ext>
          </a:extLst>
        </xdr:cNvPr>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61992</xdr:rowOff>
    </xdr:from>
    <xdr:ext cx="405111" cy="259045"/>
    <xdr:sp macro="" textlink="">
      <xdr:nvSpPr>
        <xdr:cNvPr id="779" name="n_1mainValue【消防施設】&#10;有形固定資産減価償却率">
          <a:extLst>
            <a:ext uri="{FF2B5EF4-FFF2-40B4-BE49-F238E27FC236}">
              <a16:creationId xmlns:a16="http://schemas.microsoft.com/office/drawing/2014/main" id="{DAD29FB2-C763-4E8A-A4F3-8BAABA67A9F4}"/>
            </a:ext>
          </a:extLst>
        </xdr:cNvPr>
        <xdr:cNvSpPr txBox="1"/>
      </xdr:nvSpPr>
      <xdr:spPr>
        <a:xfrm>
          <a:off x="15266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780" name="n_2mainValue【消防施設】&#10;有形固定資産減価償却率">
          <a:extLst>
            <a:ext uri="{FF2B5EF4-FFF2-40B4-BE49-F238E27FC236}">
              <a16:creationId xmlns:a16="http://schemas.microsoft.com/office/drawing/2014/main" id="{8F543F24-2AEF-4136-A6CF-16E7F872A427}"/>
            </a:ext>
          </a:extLst>
        </xdr:cNvPr>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781" name="n_3mainValue【消防施設】&#10;有形固定資産減価償却率">
          <a:extLst>
            <a:ext uri="{FF2B5EF4-FFF2-40B4-BE49-F238E27FC236}">
              <a16:creationId xmlns:a16="http://schemas.microsoft.com/office/drawing/2014/main" id="{1B77EA5A-A50A-4CC5-AB02-578F0CBE30E7}"/>
            </a:ext>
          </a:extLst>
        </xdr:cNvPr>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89425</xdr:rowOff>
    </xdr:from>
    <xdr:ext cx="405111" cy="259045"/>
    <xdr:sp macro="" textlink="">
      <xdr:nvSpPr>
        <xdr:cNvPr id="782" name="n_4mainValue【消防施設】&#10;有形固定資産減価償却率">
          <a:extLst>
            <a:ext uri="{FF2B5EF4-FFF2-40B4-BE49-F238E27FC236}">
              <a16:creationId xmlns:a16="http://schemas.microsoft.com/office/drawing/2014/main" id="{A8B56584-8EBA-4894-8B3D-D232EA75B143}"/>
            </a:ext>
          </a:extLst>
        </xdr:cNvPr>
        <xdr:cNvSpPr txBox="1"/>
      </xdr:nvSpPr>
      <xdr:spPr>
        <a:xfrm>
          <a:off x="12611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B822F8E9-8B3E-49C9-86DA-635F72D1FC1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30B93043-7C8B-4166-A458-D9AFFA284CA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D288870A-6536-4370-91FC-9281B0B711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D6507DB1-0DFF-42D9-BE85-4A33DEE21E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BCF579E4-5120-48F6-B00E-3D4884CFFF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6A80931E-4779-4BDC-ACCF-8F56037566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12095060-5A8D-4230-BD87-6AD05F6C2C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E3C3F168-D964-4BE2-AAEE-078370DB8E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C58E4E5D-99E5-4B9F-808D-3ACB848853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D3BCFC1A-2C35-4BE3-9C51-0C5136B466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D67E8BD8-6681-41F5-B952-2B16C7CA80B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67684A9A-498A-4319-8171-17AA9990773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43193499-285A-4A01-B459-60934E55320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6C0B6506-ED9B-4350-A802-C9B3A7A9B41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C3CD461B-405B-4047-84B7-1F72D5534BB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5BF539FD-822D-49B0-899C-36ABDB4FD80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49350F94-9DAE-4193-B10C-1B0665D612E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190DB42F-CA6E-4E5B-8ECB-13760ECBA37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D0D00C42-D952-412C-983C-43D238C2A1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C31215-80D4-4AD6-9EEF-1630333E30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C4599A5D-29FB-4205-8E2C-1F5753BBBF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a:extLst>
            <a:ext uri="{FF2B5EF4-FFF2-40B4-BE49-F238E27FC236}">
              <a16:creationId xmlns:a16="http://schemas.microsoft.com/office/drawing/2014/main" id="{40F0EA83-FCEA-483A-A10B-749A4ED9B6A2}"/>
            </a:ext>
          </a:extLst>
        </xdr:cNvPr>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a:extLst>
            <a:ext uri="{FF2B5EF4-FFF2-40B4-BE49-F238E27FC236}">
              <a16:creationId xmlns:a16="http://schemas.microsoft.com/office/drawing/2014/main" id="{AE3ED671-B05A-49F7-A984-28E41F2F69E4}"/>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a:extLst>
            <a:ext uri="{FF2B5EF4-FFF2-40B4-BE49-F238E27FC236}">
              <a16:creationId xmlns:a16="http://schemas.microsoft.com/office/drawing/2014/main" id="{4A53CE78-1095-441C-AEC1-F76F78B19FDF}"/>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a:extLst>
            <a:ext uri="{FF2B5EF4-FFF2-40B4-BE49-F238E27FC236}">
              <a16:creationId xmlns:a16="http://schemas.microsoft.com/office/drawing/2014/main" id="{001EE260-569D-4FDD-B74B-1ADF80557944}"/>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a:extLst>
            <a:ext uri="{FF2B5EF4-FFF2-40B4-BE49-F238E27FC236}">
              <a16:creationId xmlns:a16="http://schemas.microsoft.com/office/drawing/2014/main" id="{EEA47CD0-C5C1-4EA0-93FA-4C0A8DC52585}"/>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a:extLst>
            <a:ext uri="{FF2B5EF4-FFF2-40B4-BE49-F238E27FC236}">
              <a16:creationId xmlns:a16="http://schemas.microsoft.com/office/drawing/2014/main" id="{D50406D9-14E2-40DE-A91D-BFC0D4D34097}"/>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a:extLst>
            <a:ext uri="{FF2B5EF4-FFF2-40B4-BE49-F238E27FC236}">
              <a16:creationId xmlns:a16="http://schemas.microsoft.com/office/drawing/2014/main" id="{EA4C027C-8FFE-4BD6-9B3A-21489727BE44}"/>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a:extLst>
            <a:ext uri="{FF2B5EF4-FFF2-40B4-BE49-F238E27FC236}">
              <a16:creationId xmlns:a16="http://schemas.microsoft.com/office/drawing/2014/main" id="{5408A98F-13B9-48E9-910D-3C10C8E0F1D0}"/>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a:extLst>
            <a:ext uri="{FF2B5EF4-FFF2-40B4-BE49-F238E27FC236}">
              <a16:creationId xmlns:a16="http://schemas.microsoft.com/office/drawing/2014/main" id="{1B110ADE-8704-48E5-9D91-61C92EC0405D}"/>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a:extLst>
            <a:ext uri="{FF2B5EF4-FFF2-40B4-BE49-F238E27FC236}">
              <a16:creationId xmlns:a16="http://schemas.microsoft.com/office/drawing/2014/main" id="{AC3FD4DE-1A1A-4CC0-99AC-8A4256E477B6}"/>
            </a:ext>
          </a:extLst>
        </xdr:cNvPr>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a:extLst>
            <a:ext uri="{FF2B5EF4-FFF2-40B4-BE49-F238E27FC236}">
              <a16:creationId xmlns:a16="http://schemas.microsoft.com/office/drawing/2014/main" id="{A09D0ACA-84E3-40F1-961F-9DEA82E05432}"/>
            </a:ext>
          </a:extLst>
        </xdr:cNvPr>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3572C51-1CC8-4774-B2A3-B7B7A2D40E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6D1E1476-803E-42E0-8150-A836687A657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03A2ED1-041F-45C0-8FED-347E207EC2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C02E0A0-2C31-4244-8C00-D1A4ED070B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2C864FD2-0A5A-46BA-B432-57F5879761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20" name="楕円 819">
          <a:extLst>
            <a:ext uri="{FF2B5EF4-FFF2-40B4-BE49-F238E27FC236}">
              <a16:creationId xmlns:a16="http://schemas.microsoft.com/office/drawing/2014/main" id="{64AB6A6C-90CE-4A22-B2BC-E5932699C37A}"/>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821" name="【消防施設】&#10;一人当たり面積該当値テキスト">
          <a:extLst>
            <a:ext uri="{FF2B5EF4-FFF2-40B4-BE49-F238E27FC236}">
              <a16:creationId xmlns:a16="http://schemas.microsoft.com/office/drawing/2014/main" id="{0311A9EC-A923-42B6-B410-346ADA3C683B}"/>
            </a:ext>
          </a:extLst>
        </xdr:cNvPr>
        <xdr:cNvSpPr txBox="1"/>
      </xdr:nvSpPr>
      <xdr:spPr>
        <a:xfrm>
          <a:off x="22199600" y="1445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2" name="楕円 821">
          <a:extLst>
            <a:ext uri="{FF2B5EF4-FFF2-40B4-BE49-F238E27FC236}">
              <a16:creationId xmlns:a16="http://schemas.microsoft.com/office/drawing/2014/main" id="{2FD924E3-0013-4685-9D36-14C993570CE2}"/>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23" name="直線コネクタ 822">
          <a:extLst>
            <a:ext uri="{FF2B5EF4-FFF2-40B4-BE49-F238E27FC236}">
              <a16:creationId xmlns:a16="http://schemas.microsoft.com/office/drawing/2014/main" id="{B10AB9E7-75ED-442B-8EB2-48E99DC5F698}"/>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824" name="楕円 823">
          <a:extLst>
            <a:ext uri="{FF2B5EF4-FFF2-40B4-BE49-F238E27FC236}">
              <a16:creationId xmlns:a16="http://schemas.microsoft.com/office/drawing/2014/main" id="{2AA6375D-CC89-45C7-880E-39067324D847}"/>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825" name="直線コネクタ 824">
          <a:extLst>
            <a:ext uri="{FF2B5EF4-FFF2-40B4-BE49-F238E27FC236}">
              <a16:creationId xmlns:a16="http://schemas.microsoft.com/office/drawing/2014/main" id="{8268359F-D1D2-44B6-8623-62A6D67AFCC5}"/>
            </a:ext>
          </a:extLst>
        </xdr:cNvPr>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826" name="楕円 825">
          <a:extLst>
            <a:ext uri="{FF2B5EF4-FFF2-40B4-BE49-F238E27FC236}">
              <a16:creationId xmlns:a16="http://schemas.microsoft.com/office/drawing/2014/main" id="{4C15CFAF-245A-4C57-86C0-D41F69D4FEA2}"/>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12954</xdr:rowOff>
    </xdr:to>
    <xdr:cxnSp macro="">
      <xdr:nvCxnSpPr>
        <xdr:cNvPr id="827" name="直線コネクタ 826">
          <a:extLst>
            <a:ext uri="{FF2B5EF4-FFF2-40B4-BE49-F238E27FC236}">
              <a16:creationId xmlns:a16="http://schemas.microsoft.com/office/drawing/2014/main" id="{9FDF2F01-8DEF-4089-AA0E-64F9785B651A}"/>
            </a:ext>
          </a:extLst>
        </xdr:cNvPr>
        <xdr:cNvCxnSpPr/>
      </xdr:nvCxnSpPr>
      <xdr:spPr>
        <a:xfrm>
          <a:off x="19545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28" name="楕円 827">
          <a:extLst>
            <a:ext uri="{FF2B5EF4-FFF2-40B4-BE49-F238E27FC236}">
              <a16:creationId xmlns:a16="http://schemas.microsoft.com/office/drawing/2014/main" id="{4469E7E9-0B49-4730-82A1-B2AB52181A52}"/>
            </a:ext>
          </a:extLst>
        </xdr:cNvPr>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8382</xdr:rowOff>
    </xdr:to>
    <xdr:cxnSp macro="">
      <xdr:nvCxnSpPr>
        <xdr:cNvPr id="829" name="直線コネクタ 828">
          <a:extLst>
            <a:ext uri="{FF2B5EF4-FFF2-40B4-BE49-F238E27FC236}">
              <a16:creationId xmlns:a16="http://schemas.microsoft.com/office/drawing/2014/main" id="{B3E5DC4A-8865-471B-B860-E8F12A48D3B2}"/>
            </a:ext>
          </a:extLst>
        </xdr:cNvPr>
        <xdr:cNvCxnSpPr/>
      </xdr:nvCxnSpPr>
      <xdr:spPr>
        <a:xfrm>
          <a:off x="18656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a:extLst>
            <a:ext uri="{FF2B5EF4-FFF2-40B4-BE49-F238E27FC236}">
              <a16:creationId xmlns:a16="http://schemas.microsoft.com/office/drawing/2014/main" id="{B84F3C65-EAA7-40BD-AB3F-898C0CD3868F}"/>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a:extLst>
            <a:ext uri="{FF2B5EF4-FFF2-40B4-BE49-F238E27FC236}">
              <a16:creationId xmlns:a16="http://schemas.microsoft.com/office/drawing/2014/main" id="{A021D90B-04E1-4027-A99D-C409D2066449}"/>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a:extLst>
            <a:ext uri="{FF2B5EF4-FFF2-40B4-BE49-F238E27FC236}">
              <a16:creationId xmlns:a16="http://schemas.microsoft.com/office/drawing/2014/main" id="{1E9D5616-4B76-45EB-A7A1-965AE1F13257}"/>
            </a:ext>
          </a:extLst>
        </xdr:cNvPr>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a:extLst>
            <a:ext uri="{FF2B5EF4-FFF2-40B4-BE49-F238E27FC236}">
              <a16:creationId xmlns:a16="http://schemas.microsoft.com/office/drawing/2014/main" id="{4B7D0C54-DC0D-41C1-90D7-7F09F4D5C22C}"/>
            </a:ext>
          </a:extLst>
        </xdr:cNvPr>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834" name="n_1mainValue【消防施設】&#10;一人当たり面積">
          <a:extLst>
            <a:ext uri="{FF2B5EF4-FFF2-40B4-BE49-F238E27FC236}">
              <a16:creationId xmlns:a16="http://schemas.microsoft.com/office/drawing/2014/main" id="{395F1899-59AB-40CC-AF34-228953996507}"/>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835" name="n_2mainValue【消防施設】&#10;一人当たり面積">
          <a:extLst>
            <a:ext uri="{FF2B5EF4-FFF2-40B4-BE49-F238E27FC236}">
              <a16:creationId xmlns:a16="http://schemas.microsoft.com/office/drawing/2014/main" id="{2551FD2E-2350-4EAE-AFB3-C3CDC543C7DA}"/>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836" name="n_3mainValue【消防施設】&#10;一人当たり面積">
          <a:extLst>
            <a:ext uri="{FF2B5EF4-FFF2-40B4-BE49-F238E27FC236}">
              <a16:creationId xmlns:a16="http://schemas.microsoft.com/office/drawing/2014/main" id="{06601A43-8A35-4F03-AF89-A8221525C04E}"/>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37" name="n_4mainValue【消防施設】&#10;一人当たり面積">
          <a:extLst>
            <a:ext uri="{FF2B5EF4-FFF2-40B4-BE49-F238E27FC236}">
              <a16:creationId xmlns:a16="http://schemas.microsoft.com/office/drawing/2014/main" id="{67BE07F9-5176-4213-8022-D9F84AE49AD1}"/>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98F81E61-0CD1-4782-8758-38F0CCA4C9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4920BEDE-59A5-43B4-B972-4E588760DA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4D88CD5B-E1A0-4F09-9B05-2E31EFE820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4D0736AD-00FF-4515-9FDF-F2037B8553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C9721098-9866-45B4-A7FA-5613D8D0B6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BAA914ED-5930-43FB-9844-A56F586EB5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AB5385EE-A720-48A0-B5D4-861F017C7F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2E0AC86A-A10D-4AD0-A8B7-4F30209CC5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11236511-6C5C-4DB7-B14A-8E4B4DB365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4A6D4034-0D7C-41C4-992C-E57671C1E4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C9936C3A-994C-4B08-82C7-721AB68FEC7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a:extLst>
            <a:ext uri="{FF2B5EF4-FFF2-40B4-BE49-F238E27FC236}">
              <a16:creationId xmlns:a16="http://schemas.microsoft.com/office/drawing/2014/main" id="{58B26C12-4425-4658-918A-D5A243EBEDF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a:extLst>
            <a:ext uri="{FF2B5EF4-FFF2-40B4-BE49-F238E27FC236}">
              <a16:creationId xmlns:a16="http://schemas.microsoft.com/office/drawing/2014/main" id="{CCEBD8DD-3CCE-4FB0-9A44-584601BA83A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a:extLst>
            <a:ext uri="{FF2B5EF4-FFF2-40B4-BE49-F238E27FC236}">
              <a16:creationId xmlns:a16="http://schemas.microsoft.com/office/drawing/2014/main" id="{992F132C-D3FD-4FB2-8359-C6D2D18C09C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a:extLst>
            <a:ext uri="{FF2B5EF4-FFF2-40B4-BE49-F238E27FC236}">
              <a16:creationId xmlns:a16="http://schemas.microsoft.com/office/drawing/2014/main" id="{596255DF-C9BC-4905-B796-B988EE3615E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a:extLst>
            <a:ext uri="{FF2B5EF4-FFF2-40B4-BE49-F238E27FC236}">
              <a16:creationId xmlns:a16="http://schemas.microsoft.com/office/drawing/2014/main" id="{81066772-4BFA-4D50-A4D8-C5344153D7A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a:extLst>
            <a:ext uri="{FF2B5EF4-FFF2-40B4-BE49-F238E27FC236}">
              <a16:creationId xmlns:a16="http://schemas.microsoft.com/office/drawing/2014/main" id="{4C5C4CCA-B261-4795-BF18-A9B555D9105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a:extLst>
            <a:ext uri="{FF2B5EF4-FFF2-40B4-BE49-F238E27FC236}">
              <a16:creationId xmlns:a16="http://schemas.microsoft.com/office/drawing/2014/main" id="{A402FCE8-7CC2-4509-9D76-942D8954C5F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a:extLst>
            <a:ext uri="{FF2B5EF4-FFF2-40B4-BE49-F238E27FC236}">
              <a16:creationId xmlns:a16="http://schemas.microsoft.com/office/drawing/2014/main" id="{95C43C2B-A2B2-4357-84C1-4E7C30A287A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DA401FF2-ABC4-4952-BFD0-C739BC667D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F96AA403-5774-4B25-A397-6BAC5CB0964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97886B5E-C200-4EC0-940C-AE28082D21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a:extLst>
            <a:ext uri="{FF2B5EF4-FFF2-40B4-BE49-F238E27FC236}">
              <a16:creationId xmlns:a16="http://schemas.microsoft.com/office/drawing/2014/main" id="{B735D9B0-DE23-4BCE-98B4-18B9C86500C8}"/>
            </a:ext>
          </a:extLst>
        </xdr:cNvPr>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a:extLst>
            <a:ext uri="{FF2B5EF4-FFF2-40B4-BE49-F238E27FC236}">
              <a16:creationId xmlns:a16="http://schemas.microsoft.com/office/drawing/2014/main" id="{E46EE41E-21CE-4F21-AC50-0FE4C6E502AD}"/>
            </a:ext>
          </a:extLst>
        </xdr:cNvPr>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a:extLst>
            <a:ext uri="{FF2B5EF4-FFF2-40B4-BE49-F238E27FC236}">
              <a16:creationId xmlns:a16="http://schemas.microsoft.com/office/drawing/2014/main" id="{3294AA17-5AD1-4907-9A13-094D7594B018}"/>
            </a:ext>
          </a:extLst>
        </xdr:cNvPr>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a:extLst>
            <a:ext uri="{FF2B5EF4-FFF2-40B4-BE49-F238E27FC236}">
              <a16:creationId xmlns:a16="http://schemas.microsoft.com/office/drawing/2014/main" id="{F58D8620-1889-49BA-AADA-239E289A2431}"/>
            </a:ext>
          </a:extLst>
        </xdr:cNvPr>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a:extLst>
            <a:ext uri="{FF2B5EF4-FFF2-40B4-BE49-F238E27FC236}">
              <a16:creationId xmlns:a16="http://schemas.microsoft.com/office/drawing/2014/main" id="{2684C176-5623-46A8-A758-2EF61DA4E85E}"/>
            </a:ext>
          </a:extLst>
        </xdr:cNvPr>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65" name="【庁舎】&#10;有形固定資産減価償却率平均値テキスト">
          <a:extLst>
            <a:ext uri="{FF2B5EF4-FFF2-40B4-BE49-F238E27FC236}">
              <a16:creationId xmlns:a16="http://schemas.microsoft.com/office/drawing/2014/main" id="{7868FFE8-9230-451A-8520-9AE30D9B9C6F}"/>
            </a:ext>
          </a:extLst>
        </xdr:cNvPr>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a:extLst>
            <a:ext uri="{FF2B5EF4-FFF2-40B4-BE49-F238E27FC236}">
              <a16:creationId xmlns:a16="http://schemas.microsoft.com/office/drawing/2014/main" id="{7658A840-6A89-406C-B1A4-7166E6E64FD7}"/>
            </a:ext>
          </a:extLst>
        </xdr:cNvPr>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a:extLst>
            <a:ext uri="{FF2B5EF4-FFF2-40B4-BE49-F238E27FC236}">
              <a16:creationId xmlns:a16="http://schemas.microsoft.com/office/drawing/2014/main" id="{5116D3B9-0C02-4267-9D6B-5058831645F1}"/>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a:extLst>
            <a:ext uri="{FF2B5EF4-FFF2-40B4-BE49-F238E27FC236}">
              <a16:creationId xmlns:a16="http://schemas.microsoft.com/office/drawing/2014/main" id="{B75A86DE-6987-4A5A-8B29-C7AA2C992C8C}"/>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a:extLst>
            <a:ext uri="{FF2B5EF4-FFF2-40B4-BE49-F238E27FC236}">
              <a16:creationId xmlns:a16="http://schemas.microsoft.com/office/drawing/2014/main" id="{B66E5B70-BFC5-402C-924F-7DABCF0BABDA}"/>
            </a:ext>
          </a:extLst>
        </xdr:cNvPr>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a:extLst>
            <a:ext uri="{FF2B5EF4-FFF2-40B4-BE49-F238E27FC236}">
              <a16:creationId xmlns:a16="http://schemas.microsoft.com/office/drawing/2014/main" id="{FE0D2EFF-DF8B-4F3F-A34F-87756A6771D2}"/>
            </a:ext>
          </a:extLst>
        </xdr:cNvPr>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1953B6E-BDF6-40E8-8BB7-BB50095B8B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85F6F36C-71A2-41C2-8E92-0449A24CCE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47DDFCF-D176-4BA4-81EA-4ED625591C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FEA6ADB-27B0-4478-A87C-973BB0F704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774EE4D-C64C-4E90-BED7-4AD362B097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41402</xdr:rowOff>
    </xdr:from>
    <xdr:to>
      <xdr:col>85</xdr:col>
      <xdr:colOff>177800</xdr:colOff>
      <xdr:row>106</xdr:row>
      <xdr:rowOff>143002</xdr:rowOff>
    </xdr:to>
    <xdr:sp macro="" textlink="">
      <xdr:nvSpPr>
        <xdr:cNvPr id="876" name="楕円 875">
          <a:extLst>
            <a:ext uri="{FF2B5EF4-FFF2-40B4-BE49-F238E27FC236}">
              <a16:creationId xmlns:a16="http://schemas.microsoft.com/office/drawing/2014/main" id="{0BA55BE7-E58E-44B9-9811-7C5B4B32A6EB}"/>
            </a:ext>
          </a:extLst>
        </xdr:cNvPr>
        <xdr:cNvSpPr/>
      </xdr:nvSpPr>
      <xdr:spPr>
        <a:xfrm>
          <a:off x="16268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19829</xdr:rowOff>
    </xdr:from>
    <xdr:ext cx="405111" cy="259045"/>
    <xdr:sp macro="" textlink="">
      <xdr:nvSpPr>
        <xdr:cNvPr id="877" name="【庁舎】&#10;有形固定資産減価償却率該当値テキスト">
          <a:extLst>
            <a:ext uri="{FF2B5EF4-FFF2-40B4-BE49-F238E27FC236}">
              <a16:creationId xmlns:a16="http://schemas.microsoft.com/office/drawing/2014/main" id="{E9878DDF-8043-470C-8856-C23F9B9CE4DD}"/>
            </a:ext>
          </a:extLst>
        </xdr:cNvPr>
        <xdr:cNvSpPr txBox="1"/>
      </xdr:nvSpPr>
      <xdr:spPr>
        <a:xfrm>
          <a:off x="16357600"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878" name="楕円 877">
          <a:extLst>
            <a:ext uri="{FF2B5EF4-FFF2-40B4-BE49-F238E27FC236}">
              <a16:creationId xmlns:a16="http://schemas.microsoft.com/office/drawing/2014/main" id="{B19D8059-A071-46F5-BCF4-D2B9A31F2D74}"/>
            </a:ext>
          </a:extLst>
        </xdr:cNvPr>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92202</xdr:rowOff>
    </xdr:to>
    <xdr:cxnSp macro="">
      <xdr:nvCxnSpPr>
        <xdr:cNvPr id="879" name="直線コネクタ 878">
          <a:extLst>
            <a:ext uri="{FF2B5EF4-FFF2-40B4-BE49-F238E27FC236}">
              <a16:creationId xmlns:a16="http://schemas.microsoft.com/office/drawing/2014/main" id="{40FE535F-C9D6-4636-B1FE-742A72CD1ACD}"/>
            </a:ext>
          </a:extLst>
        </xdr:cNvPr>
        <xdr:cNvCxnSpPr/>
      </xdr:nvCxnSpPr>
      <xdr:spPr>
        <a:xfrm>
          <a:off x="15481300" y="182384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880" name="楕円 879">
          <a:extLst>
            <a:ext uri="{FF2B5EF4-FFF2-40B4-BE49-F238E27FC236}">
              <a16:creationId xmlns:a16="http://schemas.microsoft.com/office/drawing/2014/main" id="{73793E12-D06C-43ED-943D-3DB48591DEB1}"/>
            </a:ext>
          </a:extLst>
        </xdr:cNvPr>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107</xdr:row>
      <xdr:rowOff>7620</xdr:rowOff>
    </xdr:to>
    <xdr:cxnSp macro="">
      <xdr:nvCxnSpPr>
        <xdr:cNvPr id="881" name="直線コネクタ 880">
          <a:extLst>
            <a:ext uri="{FF2B5EF4-FFF2-40B4-BE49-F238E27FC236}">
              <a16:creationId xmlns:a16="http://schemas.microsoft.com/office/drawing/2014/main" id="{6B461711-4B33-4A98-B8A0-FAE10EF8EFCB}"/>
            </a:ext>
          </a:extLst>
        </xdr:cNvPr>
        <xdr:cNvCxnSpPr/>
      </xdr:nvCxnSpPr>
      <xdr:spPr>
        <a:xfrm flipV="1">
          <a:off x="14592300" y="182384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96265</xdr:rowOff>
    </xdr:from>
    <xdr:to>
      <xdr:col>72</xdr:col>
      <xdr:colOff>38100</xdr:colOff>
      <xdr:row>107</xdr:row>
      <xdr:rowOff>26415</xdr:rowOff>
    </xdr:to>
    <xdr:sp macro="" textlink="">
      <xdr:nvSpPr>
        <xdr:cNvPr id="882" name="楕円 881">
          <a:extLst>
            <a:ext uri="{FF2B5EF4-FFF2-40B4-BE49-F238E27FC236}">
              <a16:creationId xmlns:a16="http://schemas.microsoft.com/office/drawing/2014/main" id="{9864896C-98D4-40C2-B3CA-9622053445DC}"/>
            </a:ext>
          </a:extLst>
        </xdr:cNvPr>
        <xdr:cNvSpPr/>
      </xdr:nvSpPr>
      <xdr:spPr>
        <a:xfrm>
          <a:off x="13652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147065</xdr:rowOff>
    </xdr:from>
    <xdr:to>
      <xdr:col>76</xdr:col>
      <xdr:colOff>114300</xdr:colOff>
      <xdr:row>107</xdr:row>
      <xdr:rowOff>7620</xdr:rowOff>
    </xdr:to>
    <xdr:cxnSp macro="">
      <xdr:nvCxnSpPr>
        <xdr:cNvPr id="883" name="直線コネクタ 882">
          <a:extLst>
            <a:ext uri="{FF2B5EF4-FFF2-40B4-BE49-F238E27FC236}">
              <a16:creationId xmlns:a16="http://schemas.microsoft.com/office/drawing/2014/main" id="{DEA01568-E0E7-4AD0-9E65-C5CFCD766195}"/>
            </a:ext>
          </a:extLst>
        </xdr:cNvPr>
        <xdr:cNvCxnSpPr/>
      </xdr:nvCxnSpPr>
      <xdr:spPr>
        <a:xfrm>
          <a:off x="13703300" y="1832076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66548</xdr:rowOff>
    </xdr:from>
    <xdr:to>
      <xdr:col>67</xdr:col>
      <xdr:colOff>101600</xdr:colOff>
      <xdr:row>106</xdr:row>
      <xdr:rowOff>168148</xdr:rowOff>
    </xdr:to>
    <xdr:sp macro="" textlink="">
      <xdr:nvSpPr>
        <xdr:cNvPr id="884" name="楕円 883">
          <a:extLst>
            <a:ext uri="{FF2B5EF4-FFF2-40B4-BE49-F238E27FC236}">
              <a16:creationId xmlns:a16="http://schemas.microsoft.com/office/drawing/2014/main" id="{A3626559-90F7-47C4-8609-DAAC12F67D74}"/>
            </a:ext>
          </a:extLst>
        </xdr:cNvPr>
        <xdr:cNvSpPr/>
      </xdr:nvSpPr>
      <xdr:spPr>
        <a:xfrm>
          <a:off x="12763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117348</xdr:rowOff>
    </xdr:from>
    <xdr:to>
      <xdr:col>71</xdr:col>
      <xdr:colOff>177800</xdr:colOff>
      <xdr:row>106</xdr:row>
      <xdr:rowOff>147065</xdr:rowOff>
    </xdr:to>
    <xdr:cxnSp macro="">
      <xdr:nvCxnSpPr>
        <xdr:cNvPr id="885" name="直線コネクタ 884">
          <a:extLst>
            <a:ext uri="{FF2B5EF4-FFF2-40B4-BE49-F238E27FC236}">
              <a16:creationId xmlns:a16="http://schemas.microsoft.com/office/drawing/2014/main" id="{EF9AE543-D2E9-4792-BC6C-F21B204EF04E}"/>
            </a:ext>
          </a:extLst>
        </xdr:cNvPr>
        <xdr:cNvCxnSpPr/>
      </xdr:nvCxnSpPr>
      <xdr:spPr>
        <a:xfrm>
          <a:off x="12814300" y="18291048"/>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6" name="n_1aveValue【庁舎】&#10;有形固定資産減価償却率">
          <a:extLst>
            <a:ext uri="{FF2B5EF4-FFF2-40B4-BE49-F238E27FC236}">
              <a16:creationId xmlns:a16="http://schemas.microsoft.com/office/drawing/2014/main" id="{85C3E1A6-4B82-4FA1-9449-7F2A146C4FC5}"/>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87" name="n_2aveValue【庁舎】&#10;有形固定資産減価償却率">
          <a:extLst>
            <a:ext uri="{FF2B5EF4-FFF2-40B4-BE49-F238E27FC236}">
              <a16:creationId xmlns:a16="http://schemas.microsoft.com/office/drawing/2014/main" id="{72EFC78E-D8C0-4DEC-B98E-47A4503A157B}"/>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88" name="n_3aveValue【庁舎】&#10;有形固定資産減価償却率">
          <a:extLst>
            <a:ext uri="{FF2B5EF4-FFF2-40B4-BE49-F238E27FC236}">
              <a16:creationId xmlns:a16="http://schemas.microsoft.com/office/drawing/2014/main" id="{46B40CAB-7419-40E5-B48A-FABF2B589DD7}"/>
            </a:ext>
          </a:extLst>
        </xdr:cNvPr>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9" name="n_4aveValue【庁舎】&#10;有形固定資産減価償却率">
          <a:extLst>
            <a:ext uri="{FF2B5EF4-FFF2-40B4-BE49-F238E27FC236}">
              <a16:creationId xmlns:a16="http://schemas.microsoft.com/office/drawing/2014/main" id="{53DB9D90-2E1F-4D96-8E8D-4ACA0FD218EA}"/>
            </a:ext>
          </a:extLst>
        </xdr:cNvPr>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890" name="n_1mainValue【庁舎】&#10;有形固定資産減価償却率">
          <a:extLst>
            <a:ext uri="{FF2B5EF4-FFF2-40B4-BE49-F238E27FC236}">
              <a16:creationId xmlns:a16="http://schemas.microsoft.com/office/drawing/2014/main" id="{FF2B5124-9166-4D33-B318-49836D27B6E6}"/>
            </a:ext>
          </a:extLst>
        </xdr:cNvPr>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891" name="n_2mainValue【庁舎】&#10;有形固定資産減価償却率">
          <a:extLst>
            <a:ext uri="{FF2B5EF4-FFF2-40B4-BE49-F238E27FC236}">
              <a16:creationId xmlns:a16="http://schemas.microsoft.com/office/drawing/2014/main" id="{D8877964-DF0F-42F9-BA81-D056B213898C}"/>
            </a:ext>
          </a:extLst>
        </xdr:cNvPr>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17542</xdr:rowOff>
    </xdr:from>
    <xdr:ext cx="405111" cy="259045"/>
    <xdr:sp macro="" textlink="">
      <xdr:nvSpPr>
        <xdr:cNvPr id="892" name="n_3mainValue【庁舎】&#10;有形固定資産減価償却率">
          <a:extLst>
            <a:ext uri="{FF2B5EF4-FFF2-40B4-BE49-F238E27FC236}">
              <a16:creationId xmlns:a16="http://schemas.microsoft.com/office/drawing/2014/main" id="{F821111D-C73D-4FD4-8688-229310DB82BC}"/>
            </a:ext>
          </a:extLst>
        </xdr:cNvPr>
        <xdr:cNvSpPr txBox="1"/>
      </xdr:nvSpPr>
      <xdr:spPr>
        <a:xfrm>
          <a:off x="13500744"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159275</xdr:rowOff>
    </xdr:from>
    <xdr:ext cx="405111" cy="259045"/>
    <xdr:sp macro="" textlink="">
      <xdr:nvSpPr>
        <xdr:cNvPr id="893" name="n_4mainValue【庁舎】&#10;有形固定資産減価償却率">
          <a:extLst>
            <a:ext uri="{FF2B5EF4-FFF2-40B4-BE49-F238E27FC236}">
              <a16:creationId xmlns:a16="http://schemas.microsoft.com/office/drawing/2014/main" id="{31C988F1-8D70-4749-A7E3-EAF50096ACE1}"/>
            </a:ext>
          </a:extLst>
        </xdr:cNvPr>
        <xdr:cNvSpPr txBox="1"/>
      </xdr:nvSpPr>
      <xdr:spPr>
        <a:xfrm>
          <a:off x="12611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C7BD91D4-7222-48AA-B031-61E5B123BD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7C07C184-CED4-443C-BD1B-78F48C6FCF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BF92A88F-F870-4390-8421-572F702564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FB546994-6C44-4169-8FEA-E6D93201B52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7AC10EE8-FE8C-4933-843E-EF621BEC7F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AAB9A1C8-91C4-468D-AB88-5D35B1A873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76483944-72AB-4686-9113-B5D37CA17A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65946A7C-0065-4A5C-BBC9-98D27AB220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24B5824-785F-4377-805A-E542B87BD0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F38150BE-DEFE-4FC4-AA86-9426B77F0B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825B9EF9-4EE8-4F20-8684-7371865F165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97E0A4AF-BCE3-463C-B422-705B3D78A5D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1CA0630C-908B-468D-BF63-F64DFDA52CC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503915F2-0925-46EF-9209-CEFB9141EE1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A04EE27D-F859-4947-A7C4-E87FB578C32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D8529D4A-34FC-4B59-9225-B65E874BEFC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DF8FF9C-4778-4FCE-88BC-F7F69144A2F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C092889B-1D1D-49B3-A229-CE7C9A5BF6A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70B33FB0-AF26-4F20-9C8B-D0EAC8A04B8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E83452CF-1DAE-4C27-BE94-7DC8FDF092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B71BDE22-C065-44D6-945D-39D54B5B6F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BEEF4E8E-ED6B-4047-8AFE-F68F52C52A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a:extLst>
            <a:ext uri="{FF2B5EF4-FFF2-40B4-BE49-F238E27FC236}">
              <a16:creationId xmlns:a16="http://schemas.microsoft.com/office/drawing/2014/main" id="{D84B35BA-5941-480C-A519-4A44B7008090}"/>
            </a:ext>
          </a:extLst>
        </xdr:cNvPr>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a:extLst>
            <a:ext uri="{FF2B5EF4-FFF2-40B4-BE49-F238E27FC236}">
              <a16:creationId xmlns:a16="http://schemas.microsoft.com/office/drawing/2014/main" id="{38430862-280B-459A-BEEE-24BBB3CECD22}"/>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a:extLst>
            <a:ext uri="{FF2B5EF4-FFF2-40B4-BE49-F238E27FC236}">
              <a16:creationId xmlns:a16="http://schemas.microsoft.com/office/drawing/2014/main" id="{414E4F51-93F1-424B-A0CE-AA53C43D7875}"/>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a:extLst>
            <a:ext uri="{FF2B5EF4-FFF2-40B4-BE49-F238E27FC236}">
              <a16:creationId xmlns:a16="http://schemas.microsoft.com/office/drawing/2014/main" id="{30EAA4A0-5C4C-4A7C-B326-4465966F09AF}"/>
            </a:ext>
          </a:extLst>
        </xdr:cNvPr>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a:extLst>
            <a:ext uri="{FF2B5EF4-FFF2-40B4-BE49-F238E27FC236}">
              <a16:creationId xmlns:a16="http://schemas.microsoft.com/office/drawing/2014/main" id="{DE920B34-CC7D-4462-9B02-4C8A9DF39528}"/>
            </a:ext>
          </a:extLst>
        </xdr:cNvPr>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21" name="【庁舎】&#10;一人当たり面積平均値テキスト">
          <a:extLst>
            <a:ext uri="{FF2B5EF4-FFF2-40B4-BE49-F238E27FC236}">
              <a16:creationId xmlns:a16="http://schemas.microsoft.com/office/drawing/2014/main" id="{9DCC3EC6-C9D6-4DF9-A4DE-21CCCA4DA902}"/>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a:extLst>
            <a:ext uri="{FF2B5EF4-FFF2-40B4-BE49-F238E27FC236}">
              <a16:creationId xmlns:a16="http://schemas.microsoft.com/office/drawing/2014/main" id="{040F7A1D-C4A0-45F3-A6DD-CB575FC09522}"/>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a:extLst>
            <a:ext uri="{FF2B5EF4-FFF2-40B4-BE49-F238E27FC236}">
              <a16:creationId xmlns:a16="http://schemas.microsoft.com/office/drawing/2014/main" id="{3B286907-14D9-45FC-B98B-C3074D9E2AC1}"/>
            </a:ext>
          </a:extLst>
        </xdr:cNvPr>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a:extLst>
            <a:ext uri="{FF2B5EF4-FFF2-40B4-BE49-F238E27FC236}">
              <a16:creationId xmlns:a16="http://schemas.microsoft.com/office/drawing/2014/main" id="{4C733C7E-9E66-4BAD-8536-2F617D431A07}"/>
            </a:ext>
          </a:extLst>
        </xdr:cNvPr>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a:extLst>
            <a:ext uri="{FF2B5EF4-FFF2-40B4-BE49-F238E27FC236}">
              <a16:creationId xmlns:a16="http://schemas.microsoft.com/office/drawing/2014/main" id="{B43F2D0F-965F-4A10-A119-1E026D63C3A9}"/>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a:extLst>
            <a:ext uri="{FF2B5EF4-FFF2-40B4-BE49-F238E27FC236}">
              <a16:creationId xmlns:a16="http://schemas.microsoft.com/office/drawing/2014/main" id="{BDA1DD44-C908-4F88-9E7E-72B24D02078A}"/>
            </a:ext>
          </a:extLst>
        </xdr:cNvPr>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4C7171EF-4563-4CC6-8647-CC12434955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58B6ED2-2495-4EE4-A8A7-0D86CCDAE7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BA5B39A-EABA-4181-A82C-6D59C2E350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9F08843-2BE3-46BC-B3A8-A1EEB8D424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D2204EC-7D38-455F-8F27-5BDF33B086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87122</xdr:rowOff>
    </xdr:from>
    <xdr:to>
      <xdr:col>116</xdr:col>
      <xdr:colOff>114300</xdr:colOff>
      <xdr:row>102</xdr:row>
      <xdr:rowOff>17272</xdr:rowOff>
    </xdr:to>
    <xdr:sp macro="" textlink="">
      <xdr:nvSpPr>
        <xdr:cNvPr id="932" name="楕円 931">
          <a:extLst>
            <a:ext uri="{FF2B5EF4-FFF2-40B4-BE49-F238E27FC236}">
              <a16:creationId xmlns:a16="http://schemas.microsoft.com/office/drawing/2014/main" id="{622843A2-0807-4B22-A075-C2F9AC8AA10F}"/>
            </a:ext>
          </a:extLst>
        </xdr:cNvPr>
        <xdr:cNvSpPr/>
      </xdr:nvSpPr>
      <xdr:spPr>
        <a:xfrm>
          <a:off x="22110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109999</xdr:rowOff>
    </xdr:from>
    <xdr:ext cx="469744" cy="259045"/>
    <xdr:sp macro="" textlink="">
      <xdr:nvSpPr>
        <xdr:cNvPr id="933" name="【庁舎】&#10;一人当たり面積該当値テキスト">
          <a:extLst>
            <a:ext uri="{FF2B5EF4-FFF2-40B4-BE49-F238E27FC236}">
              <a16:creationId xmlns:a16="http://schemas.microsoft.com/office/drawing/2014/main" id="{7D167B69-1AF3-463D-987F-9C16DF849409}"/>
            </a:ext>
          </a:extLst>
        </xdr:cNvPr>
        <xdr:cNvSpPr txBox="1"/>
      </xdr:nvSpPr>
      <xdr:spPr>
        <a:xfrm>
          <a:off x="22199600" y="172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87122</xdr:rowOff>
    </xdr:from>
    <xdr:to>
      <xdr:col>112</xdr:col>
      <xdr:colOff>38100</xdr:colOff>
      <xdr:row>102</xdr:row>
      <xdr:rowOff>17272</xdr:rowOff>
    </xdr:to>
    <xdr:sp macro="" textlink="">
      <xdr:nvSpPr>
        <xdr:cNvPr id="934" name="楕円 933">
          <a:extLst>
            <a:ext uri="{FF2B5EF4-FFF2-40B4-BE49-F238E27FC236}">
              <a16:creationId xmlns:a16="http://schemas.microsoft.com/office/drawing/2014/main" id="{BDF63036-0051-409C-8513-F4198C7C06E6}"/>
            </a:ext>
          </a:extLst>
        </xdr:cNvPr>
        <xdr:cNvSpPr/>
      </xdr:nvSpPr>
      <xdr:spPr>
        <a:xfrm>
          <a:off x="21272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137922</xdr:rowOff>
    </xdr:from>
    <xdr:to>
      <xdr:col>116</xdr:col>
      <xdr:colOff>63500</xdr:colOff>
      <xdr:row>101</xdr:row>
      <xdr:rowOff>137922</xdr:rowOff>
    </xdr:to>
    <xdr:cxnSp macro="">
      <xdr:nvCxnSpPr>
        <xdr:cNvPr id="935" name="直線コネクタ 934">
          <a:extLst>
            <a:ext uri="{FF2B5EF4-FFF2-40B4-BE49-F238E27FC236}">
              <a16:creationId xmlns:a16="http://schemas.microsoft.com/office/drawing/2014/main" id="{21262F3D-CE6E-44C0-81D6-88FBE4C3585E}"/>
            </a:ext>
          </a:extLst>
        </xdr:cNvPr>
        <xdr:cNvCxnSpPr/>
      </xdr:nvCxnSpPr>
      <xdr:spPr>
        <a:xfrm>
          <a:off x="21323300" y="17454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xdr:rowOff>
    </xdr:from>
    <xdr:to>
      <xdr:col>107</xdr:col>
      <xdr:colOff>101600</xdr:colOff>
      <xdr:row>106</xdr:row>
      <xdr:rowOff>117856</xdr:rowOff>
    </xdr:to>
    <xdr:sp macro="" textlink="">
      <xdr:nvSpPr>
        <xdr:cNvPr id="936" name="楕円 935">
          <a:extLst>
            <a:ext uri="{FF2B5EF4-FFF2-40B4-BE49-F238E27FC236}">
              <a16:creationId xmlns:a16="http://schemas.microsoft.com/office/drawing/2014/main" id="{DBB8679E-46D7-4E22-9367-F28F5264E740}"/>
            </a:ext>
          </a:extLst>
        </xdr:cNvPr>
        <xdr:cNvSpPr/>
      </xdr:nvSpPr>
      <xdr:spPr>
        <a:xfrm>
          <a:off x="20383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137922</xdr:rowOff>
    </xdr:from>
    <xdr:to>
      <xdr:col>111</xdr:col>
      <xdr:colOff>177800</xdr:colOff>
      <xdr:row>106</xdr:row>
      <xdr:rowOff>67056</xdr:rowOff>
    </xdr:to>
    <xdr:cxnSp macro="">
      <xdr:nvCxnSpPr>
        <xdr:cNvPr id="937" name="直線コネクタ 936">
          <a:extLst>
            <a:ext uri="{FF2B5EF4-FFF2-40B4-BE49-F238E27FC236}">
              <a16:creationId xmlns:a16="http://schemas.microsoft.com/office/drawing/2014/main" id="{B1DEB293-BD71-4542-A636-614DCC6560A8}"/>
            </a:ext>
          </a:extLst>
        </xdr:cNvPr>
        <xdr:cNvCxnSpPr/>
      </xdr:nvCxnSpPr>
      <xdr:spPr>
        <a:xfrm flipV="1">
          <a:off x="20434300" y="17454372"/>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38" name="楕円 937">
          <a:extLst>
            <a:ext uri="{FF2B5EF4-FFF2-40B4-BE49-F238E27FC236}">
              <a16:creationId xmlns:a16="http://schemas.microsoft.com/office/drawing/2014/main" id="{6A7397F1-CEB1-47C3-B210-EB50D617D72B}"/>
            </a:ext>
          </a:extLst>
        </xdr:cNvPr>
        <xdr:cNvSpPr/>
      </xdr:nvSpPr>
      <xdr:spPr>
        <a:xfrm>
          <a:off x="19494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62485</xdr:rowOff>
    </xdr:from>
    <xdr:to>
      <xdr:col>107</xdr:col>
      <xdr:colOff>50800</xdr:colOff>
      <xdr:row>106</xdr:row>
      <xdr:rowOff>67056</xdr:rowOff>
    </xdr:to>
    <xdr:cxnSp macro="">
      <xdr:nvCxnSpPr>
        <xdr:cNvPr id="939" name="直線コネクタ 938">
          <a:extLst>
            <a:ext uri="{FF2B5EF4-FFF2-40B4-BE49-F238E27FC236}">
              <a16:creationId xmlns:a16="http://schemas.microsoft.com/office/drawing/2014/main" id="{FF7F6EA3-18D2-4A63-9997-01910B85D4C7}"/>
            </a:ext>
          </a:extLst>
        </xdr:cNvPr>
        <xdr:cNvCxnSpPr/>
      </xdr:nvCxnSpPr>
      <xdr:spPr>
        <a:xfrm>
          <a:off x="19545300" y="1823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11685</xdr:rowOff>
    </xdr:from>
    <xdr:to>
      <xdr:col>98</xdr:col>
      <xdr:colOff>38100</xdr:colOff>
      <xdr:row>106</xdr:row>
      <xdr:rowOff>113285</xdr:rowOff>
    </xdr:to>
    <xdr:sp macro="" textlink="">
      <xdr:nvSpPr>
        <xdr:cNvPr id="940" name="楕円 939">
          <a:extLst>
            <a:ext uri="{FF2B5EF4-FFF2-40B4-BE49-F238E27FC236}">
              <a16:creationId xmlns:a16="http://schemas.microsoft.com/office/drawing/2014/main" id="{B74A37A8-2E6C-4B2C-8E67-F6ED772B502E}"/>
            </a:ext>
          </a:extLst>
        </xdr:cNvPr>
        <xdr:cNvSpPr/>
      </xdr:nvSpPr>
      <xdr:spPr>
        <a:xfrm>
          <a:off x="18605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62485</xdr:rowOff>
    </xdr:from>
    <xdr:to>
      <xdr:col>102</xdr:col>
      <xdr:colOff>114300</xdr:colOff>
      <xdr:row>106</xdr:row>
      <xdr:rowOff>62485</xdr:rowOff>
    </xdr:to>
    <xdr:cxnSp macro="">
      <xdr:nvCxnSpPr>
        <xdr:cNvPr id="941" name="直線コネクタ 940">
          <a:extLst>
            <a:ext uri="{FF2B5EF4-FFF2-40B4-BE49-F238E27FC236}">
              <a16:creationId xmlns:a16="http://schemas.microsoft.com/office/drawing/2014/main" id="{FBF3C100-19B3-4CE7-BDF4-E18780E68F4A}"/>
            </a:ext>
          </a:extLst>
        </xdr:cNvPr>
        <xdr:cNvCxnSpPr/>
      </xdr:nvCxnSpPr>
      <xdr:spPr>
        <a:xfrm>
          <a:off x="18656300" y="1823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942" name="n_1aveValue【庁舎】&#10;一人当たり面積">
          <a:extLst>
            <a:ext uri="{FF2B5EF4-FFF2-40B4-BE49-F238E27FC236}">
              <a16:creationId xmlns:a16="http://schemas.microsoft.com/office/drawing/2014/main" id="{AC14A566-765A-4AFB-865A-407F3D98128A}"/>
            </a:ext>
          </a:extLst>
        </xdr:cNvPr>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43" name="n_2aveValue【庁舎】&#10;一人当たり面積">
          <a:extLst>
            <a:ext uri="{FF2B5EF4-FFF2-40B4-BE49-F238E27FC236}">
              <a16:creationId xmlns:a16="http://schemas.microsoft.com/office/drawing/2014/main" id="{0FFB219B-5042-4106-BB6C-D1DB7E67A2F5}"/>
            </a:ext>
          </a:extLst>
        </xdr:cNvPr>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4" name="n_3aveValue【庁舎】&#10;一人当たり面積">
          <a:extLst>
            <a:ext uri="{FF2B5EF4-FFF2-40B4-BE49-F238E27FC236}">
              <a16:creationId xmlns:a16="http://schemas.microsoft.com/office/drawing/2014/main" id="{C4014FA2-19FE-468B-B2DA-E56797CA333B}"/>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45" name="n_4aveValue【庁舎】&#10;一人当たり面積">
          <a:extLst>
            <a:ext uri="{FF2B5EF4-FFF2-40B4-BE49-F238E27FC236}">
              <a16:creationId xmlns:a16="http://schemas.microsoft.com/office/drawing/2014/main" id="{3182EF1E-FE9C-4D91-994A-14F848A12213}"/>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33799</xdr:rowOff>
    </xdr:from>
    <xdr:ext cx="469744" cy="259045"/>
    <xdr:sp macro="" textlink="">
      <xdr:nvSpPr>
        <xdr:cNvPr id="946" name="n_1mainValue【庁舎】&#10;一人当たり面積">
          <a:extLst>
            <a:ext uri="{FF2B5EF4-FFF2-40B4-BE49-F238E27FC236}">
              <a16:creationId xmlns:a16="http://schemas.microsoft.com/office/drawing/2014/main" id="{30B330F9-7FDA-4E3B-B420-6B357F6B9147}"/>
            </a:ext>
          </a:extLst>
        </xdr:cNvPr>
        <xdr:cNvSpPr txBox="1"/>
      </xdr:nvSpPr>
      <xdr:spPr>
        <a:xfrm>
          <a:off x="210757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108983</xdr:rowOff>
    </xdr:from>
    <xdr:ext cx="469744" cy="259045"/>
    <xdr:sp macro="" textlink="">
      <xdr:nvSpPr>
        <xdr:cNvPr id="947" name="n_2mainValue【庁舎】&#10;一人当たり面積">
          <a:extLst>
            <a:ext uri="{FF2B5EF4-FFF2-40B4-BE49-F238E27FC236}">
              <a16:creationId xmlns:a16="http://schemas.microsoft.com/office/drawing/2014/main" id="{A9AB082C-51FC-4965-B8B5-8117B06E68F2}"/>
            </a:ext>
          </a:extLst>
        </xdr:cNvPr>
        <xdr:cNvSpPr txBox="1"/>
      </xdr:nvSpPr>
      <xdr:spPr>
        <a:xfrm>
          <a:off x="20199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948" name="n_3mainValue【庁舎】&#10;一人当たり面積">
          <a:extLst>
            <a:ext uri="{FF2B5EF4-FFF2-40B4-BE49-F238E27FC236}">
              <a16:creationId xmlns:a16="http://schemas.microsoft.com/office/drawing/2014/main" id="{C999A07D-DBC6-4F0B-8B3A-CE2579E4ED2A}"/>
            </a:ext>
          </a:extLst>
        </xdr:cNvPr>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129812</xdr:rowOff>
    </xdr:from>
    <xdr:ext cx="469744" cy="259045"/>
    <xdr:sp macro="" textlink="">
      <xdr:nvSpPr>
        <xdr:cNvPr id="949" name="n_4mainValue【庁舎】&#10;一人当たり面積">
          <a:extLst>
            <a:ext uri="{FF2B5EF4-FFF2-40B4-BE49-F238E27FC236}">
              <a16:creationId xmlns:a16="http://schemas.microsoft.com/office/drawing/2014/main" id="{B5895723-F17C-4B28-B269-10424FDAC83D}"/>
            </a:ext>
          </a:extLst>
        </xdr:cNvPr>
        <xdr:cNvSpPr txBox="1"/>
      </xdr:nvSpPr>
      <xdr:spPr>
        <a:xfrm>
          <a:off x="18421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21A1FAA8-06B8-41B8-A0A4-E3B22610BF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4C11E997-DBDF-4F16-A53B-1AD1378AD5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B247E5AA-FFB6-4D9B-8F0E-D835600053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分析表②の中で、全国平均及び愛知県平均と比較して、有形固定資産減価償却率が低くなっている施設は、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一般廃棄物処理施設は、平成２８年度に資源化施設整備事業が完了したことや長寿命化計画に基づき、清掃工場の基幹的設備改良工事を実施したなどが要因である。一方、全国平均及び愛知県平均と比較して、有形固定資産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なお、庁舎については、令和元年度に小坂井地区公共施設再編整備基本計画に基づき、小坂井地域交流会館（仮称）の建設工事に着手し、合併に伴い老朽化した施設の統廃合や多機能化・複合化を進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186,783
179,987
161.14
89,649,950
86,530,858
2,896,894
39,985,793
39,975,466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の増などによる基準財政収入額の増加があったものの、社会福祉費の単位費用の増加などにより基準財政需要額も増加したため、財政力指数は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値と同数値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ではあるが、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企業誘致による法人市民税や固定資産税の財源確保、必要な事業を峻別し、投資的経費の最適化など、持続可能な財政運営に努める。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地方特例交付金等や地方税が減少した一方、地方消費税交付金や地方交付税の増加により、経常一般財源等が増加した。しかし、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、会計年度任用職員制度の導入に伴う経常的な人件費の上昇などにより、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により経常収支比率が上昇した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、引き続き既存事業の見直しなど、経常経費の削減に努める。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64</xdr:row>
      <xdr:rowOff>55456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82394"/>
          <a:ext cx="8382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124883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823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124883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823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63</xdr:row>
      <xdr:rowOff>57996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823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円増加となった。主な要因としては、人件費では、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どにより増加、物件費等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スクール構想の実現に係るタブレット端末配備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による備品購入費が増加したことなどがあげられる。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類似団体の平均値と比べて良好な水準であるが、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行政需要の高まりなどにより職員の増員を計画しており、人件費の上昇が見込まれるため、効率的な組織体制と職員の適正配置等を推進し、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123155</xdr:rowOff>
    </xdr:from>
    <xdr:to>
      <xdr:col>23</xdr:col>
      <xdr:colOff>133350</xdr:colOff>
      <xdr:row>85</xdr:row>
      <xdr:rowOff>36717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53505"/>
          <a:ext cx="838200" cy="25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43968</xdr:rowOff>
    </xdr:from>
    <xdr:to>
      <xdr:col>19</xdr:col>
      <xdr:colOff>133350</xdr:colOff>
      <xdr:row>83</xdr:row>
      <xdr:rowOff>123155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74318"/>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123323</xdr:rowOff>
    </xdr:from>
    <xdr:to>
      <xdr:col>15</xdr:col>
      <xdr:colOff>82550</xdr:colOff>
      <xdr:row>83</xdr:row>
      <xdr:rowOff>43968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2223"/>
          <a:ext cx="889000" cy="9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107477</xdr:rowOff>
    </xdr:from>
    <xdr:to>
      <xdr:col>11</xdr:col>
      <xdr:colOff>31750</xdr:colOff>
      <xdr:row>82</xdr:row>
      <xdr:rowOff>123323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66377"/>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157367</xdr:rowOff>
    </xdr:from>
    <xdr:to>
      <xdr:col>23</xdr:col>
      <xdr:colOff>184150</xdr:colOff>
      <xdr:row>85</xdr:row>
      <xdr:rowOff>87517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2444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0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72355</xdr:rowOff>
    </xdr:from>
    <xdr:to>
      <xdr:col>19</xdr:col>
      <xdr:colOff>184150</xdr:colOff>
      <xdr:row>84</xdr:row>
      <xdr:rowOff>2505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12682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7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164618</xdr:rowOff>
    </xdr:from>
    <xdr:to>
      <xdr:col>15</xdr:col>
      <xdr:colOff>133350</xdr:colOff>
      <xdr:row>83</xdr:row>
      <xdr:rowOff>94768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104945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9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72523</xdr:rowOff>
    </xdr:from>
    <xdr:to>
      <xdr:col>11</xdr:col>
      <xdr:colOff>82550</xdr:colOff>
      <xdr:row>83</xdr:row>
      <xdr:rowOff>2673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12850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56677</xdr:rowOff>
    </xdr:from>
    <xdr:to>
      <xdr:col>7</xdr:col>
      <xdr:colOff>31750</xdr:colOff>
      <xdr:row>82</xdr:row>
      <xdr:rowOff>158277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168454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8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度重なる合併による職員構成の変動などにより、類似団体の平均値を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全地方自治体の中でも高い水準にあるため、地域の民間給与の支給状況を踏まえつつ、給与水準の適正化を図り、類似団体の平均値に近づけるように努める。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87</xdr:row>
      <xdr:rowOff>111125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0012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83202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499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111125</xdr:rowOff>
    </xdr:from>
    <xdr:to>
      <xdr:col>81</xdr:col>
      <xdr:colOff>133350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0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88</xdr:row>
      <xdr:rowOff>120650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272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674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151341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473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11641</xdr:rowOff>
    </xdr:from>
    <xdr:to>
      <xdr:col>73</xdr:col>
      <xdr:colOff>44450</xdr:colOff>
      <xdr:row>84</xdr:row>
      <xdr:rowOff>113241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131234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127652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昨年度と比較して職員数は増加したが、現在の行政需要を勘定すると適正な職員数であり、類似団体や県内平均と比較しても少ない職員数で行政運営を行えている。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次豊川市定員適正化計画（令和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年度）による効率的な組織体制と職員の適正配置、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デジタル化による業務の簡素化・効率化、</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民間委託等の推進、多様な採用形態の活用を推進することで、定員適正化に努める。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37338</xdr:rowOff>
    </xdr:from>
    <xdr:to>
      <xdr:col>81</xdr:col>
      <xdr:colOff>44450</xdr:colOff>
      <xdr:row>61</xdr:row>
      <xdr:rowOff>100076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9578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54881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61</xdr:row>
      <xdr:rowOff>37338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112268</xdr:rowOff>
    </xdr:from>
    <xdr:to>
      <xdr:col>72</xdr:col>
      <xdr:colOff>203200</xdr:colOff>
      <xdr:row>60</xdr:row>
      <xdr:rowOff>146050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992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87139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112268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365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72661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65803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157988</xdr:rowOff>
    </xdr:from>
    <xdr:to>
      <xdr:col>77</xdr:col>
      <xdr:colOff>95250</xdr:colOff>
      <xdr:row>61</xdr:row>
      <xdr:rowOff>88138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98315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61468</xdr:rowOff>
    </xdr:from>
    <xdr:to>
      <xdr:col>68</xdr:col>
      <xdr:colOff>203200</xdr:colOff>
      <xdr:row>60</xdr:row>
      <xdr:rowOff>163068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過去からの借入抑制策などにより、類似団体内の平均値を下回っている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が、今後控える大型建設事業などにより償還額の増が見込まれるため、実質公債費率の低下が見込まれるため、特定財源の確保等により、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の低下を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抑えるように努める。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118533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300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150707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3001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59690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9435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140123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747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160460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類似団体内で最も良い数値になっている。主な要因としては、新規借入額の抑制による地方債残高の減などがあげられる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今後、大型建設事業が控えており、新規借入に伴う地方債残高の増や、基金の取崩しなどにより、将来負担比率は増加傾向にあると見込まれる。充当可能特定歳入の確保等により将来負担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186,783
179,987
161.14
89,649,950
86,530,858
2,896,894
39,985,793
39,975,466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いるものの、愛知県平均と比較して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会計年度任用職員制度の導入などによる決算額の増加に加え、行政需要の高まりなどにより職員数が増加傾向にあることがあげられる。今後は、効率的な組織体制と職員の適正配置等を推進し、人件費の増加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37</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25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19050</xdr:rowOff>
    </xdr:from>
    <xdr:to>
      <xdr:col>15</xdr:col>
      <xdr:colOff>98425</xdr:colOff>
      <xdr:row>35</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19050</xdr:rowOff>
    </xdr:from>
    <xdr:to>
      <xdr:col>11</xdr:col>
      <xdr:colOff>9525</xdr:colOff>
      <xdr:row>35</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82550</xdr:rowOff>
    </xdr:from>
    <xdr:to>
      <xdr:col>24</xdr:col>
      <xdr:colOff>76200</xdr:colOff>
      <xdr:row>38</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165100</xdr:rowOff>
    </xdr:from>
    <xdr:to>
      <xdr:col>15</xdr:col>
      <xdr:colOff>149225</xdr:colOff>
      <xdr:row>35</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139700</xdr:rowOff>
    </xdr:from>
    <xdr:to>
      <xdr:col>11</xdr:col>
      <xdr:colOff>60325</xdr:colOff>
      <xdr:row>35</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物件費は、対前年度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％となった。前年度に比べ悪化した要因としては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、プリオビルの運営を令和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月より第三セクターから市直営に変更したことに伴い、プリオビル管理運営費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したことなどがあげられる。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、良好な水準ではあるものの、公共施設の老朽化が、今後の財政運営に大きな影響を及ぼすことが見込まれる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長期的な視点を持ち、ファシリティマネジメントの取組みなど経費削減に努める。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42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21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増加などがあげられる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福祉や障害者福祉関連経費は、国の施策に連動する部分が大きいものの、市単独扶助費の増が歳出を押し上げる要因の一つとなっているため、事業の統廃合など、あらゆる角度から見直しを行い、上昇傾向に歯止めをかけ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364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037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％、愛知県平均と比較して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や愛知県の平均値と比べて良好な水準ではあるが、引き続き事業全体の経費削減や、特別会計における独立採算の原則に立ち返った料金制度の見直しなどによる健全化を図り、税収を主な財源とする普通会計の負担を減らす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xdr:rowOff>
    </xdr:from>
    <xdr:to>
      <xdr:col>82</xdr:col>
      <xdr:colOff>107950</xdr:colOff>
      <xdr:row>53</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09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xdr:rowOff>
    </xdr:from>
    <xdr:to>
      <xdr:col>78</xdr:col>
      <xdr:colOff>69850</xdr:colOff>
      <xdr:row>54</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099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54</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69850</xdr:rowOff>
    </xdr:from>
    <xdr:to>
      <xdr:col>69</xdr:col>
      <xdr:colOff>92075</xdr:colOff>
      <xdr:row>55</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152400</xdr:rowOff>
    </xdr:from>
    <xdr:to>
      <xdr:col>82</xdr:col>
      <xdr:colOff>158750</xdr:colOff>
      <xdr:row>53</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60977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133350</xdr:rowOff>
    </xdr:from>
    <xdr:to>
      <xdr:col>78</xdr:col>
      <xdr:colOff>120650</xdr:colOff>
      <xdr:row>53</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19050</xdr:rowOff>
    </xdr:from>
    <xdr:to>
      <xdr:col>74</xdr:col>
      <xdr:colOff>31750</xdr:colOff>
      <xdr:row>54</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19050</xdr:rowOff>
    </xdr:from>
    <xdr:to>
      <xdr:col>69</xdr:col>
      <xdr:colOff>142875</xdr:colOff>
      <xdr:row>54</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補助費等は、対前年度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％となった。類似団体、全国平均、愛知県平均と比較して上回っている。前年度に比べ悪化した要因として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、病院事業会計において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感染症対策協力金交付事業の皆増及び救急医療に要する経費の増加に伴い、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病院事業会計繰出金（新型コロナウイルス対策含む）が増加したことがあげられる。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引き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続き行政経営改革プランに基づく、市単独補助金の見直しや廃止、減額に取組むとともに、サンセット方式による事業終期を踏まえた計画を行うように努める。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56243</xdr:rowOff>
    </xdr:from>
    <xdr:to>
      <xdr:col>82</xdr:col>
      <xdr:colOff>107950</xdr:colOff>
      <xdr:row>40</xdr:row>
      <xdr:rowOff>132443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914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140607</xdr:rowOff>
    </xdr:from>
    <xdr:to>
      <xdr:col>78</xdr:col>
      <xdr:colOff>69850</xdr:colOff>
      <xdr:row>40</xdr:row>
      <xdr:rowOff>56243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827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39</xdr:row>
      <xdr:rowOff>140607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79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40</xdr:row>
      <xdr:rowOff>1815</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794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81643</xdr:rowOff>
    </xdr:from>
    <xdr:to>
      <xdr:col>82</xdr:col>
      <xdr:colOff>158750</xdr:colOff>
      <xdr:row>41</xdr:row>
      <xdr:rowOff>11793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53720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5443</xdr:rowOff>
    </xdr:from>
    <xdr:to>
      <xdr:col>78</xdr:col>
      <xdr:colOff>120650</xdr:colOff>
      <xdr:row>40</xdr:row>
      <xdr:rowOff>107043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91820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89807</xdr:rowOff>
    </xdr:from>
    <xdr:to>
      <xdr:col>74</xdr:col>
      <xdr:colOff>31750</xdr:colOff>
      <xdr:row>40</xdr:row>
      <xdr:rowOff>19957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4734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122465</xdr:rowOff>
    </xdr:from>
    <xdr:to>
      <xdr:col>65</xdr:col>
      <xdr:colOff>53975</xdr:colOff>
      <xdr:row>40</xdr:row>
      <xdr:rowOff>52615</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37392</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と同数値の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％下回っており、過去からの新規借入の抑制や繰上償還の成果が出ていると分析する。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今後は新型コロナウイルス感染症拡大の影響などによる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財源確保のための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一時的な市債の増額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などにより、一時的に増加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に転じる時期はあるものの、年間借入額の目安を設定し、借入抑制などによる地方債残高の減少に努める。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89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14987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14987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42418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制度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などによる人件費の増加が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げられ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事業の統廃合など、事務事業の選択と集中を行い、経費の抑制に努める。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79</xdr:row>
      <xdr:rowOff>85089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01980"/>
          <a:ext cx="8382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123189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123189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78</xdr:row>
      <xdr:rowOff>5080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279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5613</xdr:rowOff>
    </xdr:from>
    <xdr:to>
      <xdr:col>29</xdr:col>
      <xdr:colOff>127000</xdr:colOff>
      <xdr:row>19</xdr:row>
      <xdr:rowOff>88062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39338"/>
          <a:ext cx="647700" cy="25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88062</xdr:rowOff>
    </xdr:from>
    <xdr:to>
      <xdr:col>26</xdr:col>
      <xdr:colOff>50800</xdr:colOff>
      <xdr:row>19</xdr:row>
      <xdr:rowOff>139459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93237"/>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139459</xdr:rowOff>
    </xdr:from>
    <xdr:to>
      <xdr:col>22</xdr:col>
      <xdr:colOff>114300</xdr:colOff>
      <xdr:row>20</xdr:row>
      <xdr:rowOff>23368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44634"/>
          <a:ext cx="698500" cy="5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23368</xdr:rowOff>
    </xdr:from>
    <xdr:to>
      <xdr:col>18</xdr:col>
      <xdr:colOff>177800</xdr:colOff>
      <xdr:row>20</xdr:row>
      <xdr:rowOff>47485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99993"/>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126263</xdr:rowOff>
    </xdr:from>
    <xdr:to>
      <xdr:col>29</xdr:col>
      <xdr:colOff>177800</xdr:colOff>
      <xdr:row>18</xdr:row>
      <xdr:rowOff>56413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98340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37262</xdr:rowOff>
    </xdr:from>
    <xdr:to>
      <xdr:col>26</xdr:col>
      <xdr:colOff>101600</xdr:colOff>
      <xdr:row>19</xdr:row>
      <xdr:rowOff>138862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4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123639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2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88659</xdr:rowOff>
    </xdr:from>
    <xdr:to>
      <xdr:col>22</xdr:col>
      <xdr:colOff>165100</xdr:colOff>
      <xdr:row>20</xdr:row>
      <xdr:rowOff>18809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3586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144018</xdr:rowOff>
    </xdr:from>
    <xdr:to>
      <xdr:col>19</xdr:col>
      <xdr:colOff>38100</xdr:colOff>
      <xdr:row>20</xdr:row>
      <xdr:rowOff>74168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4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58945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3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168135</xdr:rowOff>
    </xdr:from>
    <xdr:to>
      <xdr:col>15</xdr:col>
      <xdr:colOff>101600</xdr:colOff>
      <xdr:row>20</xdr:row>
      <xdr:rowOff>98285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7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83062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5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74117</xdr:rowOff>
    </xdr:from>
    <xdr:to>
      <xdr:col>29</xdr:col>
      <xdr:colOff>127000</xdr:colOff>
      <xdr:row>37</xdr:row>
      <xdr:rowOff>203276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98817"/>
          <a:ext cx="647700" cy="12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191008</xdr:rowOff>
    </xdr:from>
    <xdr:to>
      <xdr:col>26</xdr:col>
      <xdr:colOff>50800</xdr:colOff>
      <xdr:row>37</xdr:row>
      <xdr:rowOff>203276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315708"/>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156375</xdr:rowOff>
    </xdr:from>
    <xdr:to>
      <xdr:col>22</xdr:col>
      <xdr:colOff>114300</xdr:colOff>
      <xdr:row>37</xdr:row>
      <xdr:rowOff>191008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81075"/>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41618</xdr:rowOff>
    </xdr:from>
    <xdr:to>
      <xdr:col>18</xdr:col>
      <xdr:colOff>177800</xdr:colOff>
      <xdr:row>37</xdr:row>
      <xdr:rowOff>156375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66318"/>
          <a:ext cx="698500" cy="11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23317</xdr:rowOff>
    </xdr:from>
    <xdr:to>
      <xdr:col>29</xdr:col>
      <xdr:colOff>177800</xdr:colOff>
      <xdr:row>37</xdr:row>
      <xdr:rowOff>124917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4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166844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2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152476</xdr:rowOff>
    </xdr:from>
    <xdr:to>
      <xdr:col>26</xdr:col>
      <xdr:colOff>101600</xdr:colOff>
      <xdr:row>37</xdr:row>
      <xdr:rowOff>254076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7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238853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6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140208</xdr:rowOff>
    </xdr:from>
    <xdr:to>
      <xdr:col>22</xdr:col>
      <xdr:colOff>165100</xdr:colOff>
      <xdr:row>37</xdr:row>
      <xdr:rowOff>241808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6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226585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5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105575</xdr:rowOff>
    </xdr:from>
    <xdr:to>
      <xdr:col>19</xdr:col>
      <xdr:colOff>38100</xdr:colOff>
      <xdr:row>37</xdr:row>
      <xdr:rowOff>207175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3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191952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1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162268</xdr:rowOff>
    </xdr:from>
    <xdr:to>
      <xdr:col>15</xdr:col>
      <xdr:colOff>101600</xdr:colOff>
      <xdr:row>37</xdr:row>
      <xdr:rowOff>92418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1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77195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0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186,783
179,987
161.14
89,649,950
86,530,858
2,896,894
39,985,793
39,975,466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126136</xdr:rowOff>
    </xdr:from>
    <xdr:to>
      <xdr:col>24</xdr:col>
      <xdr:colOff>63500</xdr:colOff>
      <xdr:row>36</xdr:row>
      <xdr:rowOff>34353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3986"/>
          <a:ext cx="838200" cy="4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34353</xdr:rowOff>
    </xdr:from>
    <xdr:to>
      <xdr:col>19</xdr:col>
      <xdr:colOff>177800</xdr:colOff>
      <xdr:row>36</xdr:row>
      <xdr:rowOff>34430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65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34430</xdr:rowOff>
    </xdr:from>
    <xdr:to>
      <xdr:col>15</xdr:col>
      <xdr:colOff>50800</xdr:colOff>
      <xdr:row>36</xdr:row>
      <xdr:rowOff>56490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663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56490</xdr:rowOff>
    </xdr:from>
    <xdr:to>
      <xdr:col>10</xdr:col>
      <xdr:colOff>114300</xdr:colOff>
      <xdr:row>36</xdr:row>
      <xdr:rowOff>84950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869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75336</xdr:rowOff>
    </xdr:from>
    <xdr:to>
      <xdr:col>24</xdr:col>
      <xdr:colOff>114300</xdr:colOff>
      <xdr:row>34</xdr:row>
      <xdr:rowOff>5486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53763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155003</xdr:rowOff>
    </xdr:from>
    <xdr:to>
      <xdr:col>20</xdr:col>
      <xdr:colOff>38100</xdr:colOff>
      <xdr:row>36</xdr:row>
      <xdr:rowOff>85153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76280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155080</xdr:rowOff>
    </xdr:from>
    <xdr:to>
      <xdr:col>15</xdr:col>
      <xdr:colOff>101600</xdr:colOff>
      <xdr:row>36</xdr:row>
      <xdr:rowOff>85230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76357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5690</xdr:rowOff>
    </xdr:from>
    <xdr:to>
      <xdr:col>10</xdr:col>
      <xdr:colOff>165100</xdr:colOff>
      <xdr:row>36</xdr:row>
      <xdr:rowOff>107290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98417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34150</xdr:rowOff>
    </xdr:from>
    <xdr:to>
      <xdr:col>6</xdr:col>
      <xdr:colOff>38100</xdr:colOff>
      <xdr:row>36</xdr:row>
      <xdr:rowOff>135750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126877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51156</xdr:rowOff>
    </xdr:from>
    <xdr:to>
      <xdr:col>24</xdr:col>
      <xdr:colOff>63500</xdr:colOff>
      <xdr:row>56</xdr:row>
      <xdr:rowOff>157493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2356"/>
          <a:ext cx="838200" cy="1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157493</xdr:rowOff>
    </xdr:from>
    <xdr:to>
      <xdr:col>19</xdr:col>
      <xdr:colOff>177800</xdr:colOff>
      <xdr:row>57</xdr:row>
      <xdr:rowOff>95276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8693"/>
          <a:ext cx="889000" cy="1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95276</xdr:rowOff>
    </xdr:from>
    <xdr:to>
      <xdr:col>15</xdr:col>
      <xdr:colOff>50800</xdr:colOff>
      <xdr:row>57</xdr:row>
      <xdr:rowOff>149530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7926"/>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149530</xdr:rowOff>
    </xdr:from>
    <xdr:to>
      <xdr:col>10</xdr:col>
      <xdr:colOff>114300</xdr:colOff>
      <xdr:row>57</xdr:row>
      <xdr:rowOff>167894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2180"/>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356</xdr:rowOff>
    </xdr:from>
    <xdr:to>
      <xdr:col>24</xdr:col>
      <xdr:colOff>114300</xdr:colOff>
      <xdr:row>56</xdr:row>
      <xdr:rowOff>101956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150233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106693</xdr:rowOff>
    </xdr:from>
    <xdr:to>
      <xdr:col>20</xdr:col>
      <xdr:colOff>38100</xdr:colOff>
      <xdr:row>57</xdr:row>
      <xdr:rowOff>36843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27970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44476</xdr:rowOff>
    </xdr:from>
    <xdr:to>
      <xdr:col>15</xdr:col>
      <xdr:colOff>101600</xdr:colOff>
      <xdr:row>57</xdr:row>
      <xdr:rowOff>146076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98730</xdr:rowOff>
    </xdr:from>
    <xdr:to>
      <xdr:col>10</xdr:col>
      <xdr:colOff>165100</xdr:colOff>
      <xdr:row>58</xdr:row>
      <xdr:rowOff>28880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20007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117094</xdr:rowOff>
    </xdr:from>
    <xdr:to>
      <xdr:col>6</xdr:col>
      <xdr:colOff>38100</xdr:colOff>
      <xdr:row>58</xdr:row>
      <xdr:rowOff>47244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38371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64262</xdr:rowOff>
    </xdr:from>
    <xdr:to>
      <xdr:col>24</xdr:col>
      <xdr:colOff>63500</xdr:colOff>
      <xdr:row>72</xdr:row>
      <xdr:rowOff>97219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408662"/>
          <a:ext cx="8382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97219</xdr:rowOff>
    </xdr:from>
    <xdr:to>
      <xdr:col>19</xdr:col>
      <xdr:colOff>177800</xdr:colOff>
      <xdr:row>72</xdr:row>
      <xdr:rowOff>137223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441619"/>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137223</xdr:rowOff>
    </xdr:from>
    <xdr:to>
      <xdr:col>15</xdr:col>
      <xdr:colOff>50800</xdr:colOff>
      <xdr:row>74</xdr:row>
      <xdr:rowOff>131318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481623"/>
          <a:ext cx="889000" cy="3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122745</xdr:rowOff>
    </xdr:from>
    <xdr:to>
      <xdr:col>10</xdr:col>
      <xdr:colOff>114300</xdr:colOff>
      <xdr:row>74</xdr:row>
      <xdr:rowOff>131318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100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13462</xdr:rowOff>
    </xdr:from>
    <xdr:to>
      <xdr:col>24</xdr:col>
      <xdr:colOff>114300</xdr:colOff>
      <xdr:row>72</xdr:row>
      <xdr:rowOff>115062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3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36339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0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46419</xdr:rowOff>
    </xdr:from>
    <xdr:to>
      <xdr:col>20</xdr:col>
      <xdr:colOff>38100</xdr:colOff>
      <xdr:row>72</xdr:row>
      <xdr:rowOff>148019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164546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16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86423</xdr:rowOff>
    </xdr:from>
    <xdr:to>
      <xdr:col>15</xdr:col>
      <xdr:colOff>101600</xdr:colOff>
      <xdr:row>73</xdr:row>
      <xdr:rowOff>16573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4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33100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2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80518</xdr:rowOff>
    </xdr:from>
    <xdr:to>
      <xdr:col>10</xdr:col>
      <xdr:colOff>165100</xdr:colOff>
      <xdr:row>75</xdr:row>
      <xdr:rowOff>10668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71945</xdr:rowOff>
    </xdr:from>
    <xdr:to>
      <xdr:col>6</xdr:col>
      <xdr:colOff>38100</xdr:colOff>
      <xdr:row>75</xdr:row>
      <xdr:rowOff>2095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164672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21971</xdr:rowOff>
    </xdr:from>
    <xdr:to>
      <xdr:col>24</xdr:col>
      <xdr:colOff>63500</xdr:colOff>
      <xdr:row>95</xdr:row>
      <xdr:rowOff>37908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09721"/>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21971</xdr:rowOff>
    </xdr:from>
    <xdr:to>
      <xdr:col>19</xdr:col>
      <xdr:colOff>177800</xdr:colOff>
      <xdr:row>95</xdr:row>
      <xdr:rowOff>143554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09721"/>
          <a:ext cx="889000" cy="1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129642</xdr:rowOff>
    </xdr:from>
    <xdr:to>
      <xdr:col>15</xdr:col>
      <xdr:colOff>50800</xdr:colOff>
      <xdr:row>95</xdr:row>
      <xdr:rowOff>143554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417392"/>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129642</xdr:rowOff>
    </xdr:from>
    <xdr:to>
      <xdr:col>10</xdr:col>
      <xdr:colOff>114300</xdr:colOff>
      <xdr:row>96</xdr:row>
      <xdr:rowOff>27947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17392"/>
          <a:ext cx="889000" cy="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158558</xdr:rowOff>
    </xdr:from>
    <xdr:to>
      <xdr:col>24</xdr:col>
      <xdr:colOff>114300</xdr:colOff>
      <xdr:row>95</xdr:row>
      <xdr:rowOff>88708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136985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142621</xdr:rowOff>
    </xdr:from>
    <xdr:to>
      <xdr:col>20</xdr:col>
      <xdr:colOff>38100</xdr:colOff>
      <xdr:row>95</xdr:row>
      <xdr:rowOff>72771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63898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92754</xdr:rowOff>
    </xdr:from>
    <xdr:to>
      <xdr:col>15</xdr:col>
      <xdr:colOff>101600</xdr:colOff>
      <xdr:row>96</xdr:row>
      <xdr:rowOff>22904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78842</xdr:rowOff>
    </xdr:from>
    <xdr:to>
      <xdr:col>10</xdr:col>
      <xdr:colOff>165100</xdr:colOff>
      <xdr:row>96</xdr:row>
      <xdr:rowOff>8992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148597</xdr:rowOff>
    </xdr:from>
    <xdr:to>
      <xdr:col>6</xdr:col>
      <xdr:colOff>38100</xdr:colOff>
      <xdr:row>96</xdr:row>
      <xdr:rowOff>78747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69874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41489</xdr:rowOff>
    </xdr:from>
    <xdr:to>
      <xdr:col>55</xdr:col>
      <xdr:colOff>0</xdr:colOff>
      <xdr:row>39</xdr:row>
      <xdr:rowOff>16267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527889"/>
          <a:ext cx="838200" cy="11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16267</xdr:rowOff>
    </xdr:from>
    <xdr:to>
      <xdr:col>50</xdr:col>
      <xdr:colOff>114300</xdr:colOff>
      <xdr:row>39</xdr:row>
      <xdr:rowOff>25901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70281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25901</xdr:rowOff>
    </xdr:from>
    <xdr:to>
      <xdr:col>45</xdr:col>
      <xdr:colOff>177800</xdr:colOff>
      <xdr:row>39</xdr:row>
      <xdr:rowOff>71730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12451"/>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49512</xdr:rowOff>
    </xdr:from>
    <xdr:to>
      <xdr:col>41</xdr:col>
      <xdr:colOff>50800</xdr:colOff>
      <xdr:row>39</xdr:row>
      <xdr:rowOff>71730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36062"/>
          <a:ext cx="889000" cy="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162139</xdr:rowOff>
    </xdr:from>
    <xdr:to>
      <xdr:col>55</xdr:col>
      <xdr:colOff>50800</xdr:colOff>
      <xdr:row>32</xdr:row>
      <xdr:rowOff>92289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4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13566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32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136917</xdr:rowOff>
    </xdr:from>
    <xdr:to>
      <xdr:col>50</xdr:col>
      <xdr:colOff>165100</xdr:colOff>
      <xdr:row>39</xdr:row>
      <xdr:rowOff>67067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83594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2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146551</xdr:rowOff>
    </xdr:from>
    <xdr:to>
      <xdr:col>46</xdr:col>
      <xdr:colOff>38100</xdr:colOff>
      <xdr:row>39</xdr:row>
      <xdr:rowOff>76701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93228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20930</xdr:rowOff>
    </xdr:from>
    <xdr:to>
      <xdr:col>41</xdr:col>
      <xdr:colOff>101600</xdr:colOff>
      <xdr:row>39</xdr:row>
      <xdr:rowOff>122530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139057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170162</xdr:rowOff>
    </xdr:from>
    <xdr:to>
      <xdr:col>36</xdr:col>
      <xdr:colOff>165100</xdr:colOff>
      <xdr:row>39</xdr:row>
      <xdr:rowOff>100312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116839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141129</xdr:rowOff>
    </xdr:from>
    <xdr:to>
      <xdr:col>55</xdr:col>
      <xdr:colOff>0</xdr:colOff>
      <xdr:row>56</xdr:row>
      <xdr:rowOff>53746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70879"/>
          <a:ext cx="838200" cy="8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141129</xdr:rowOff>
    </xdr:from>
    <xdr:to>
      <xdr:col>50</xdr:col>
      <xdr:colOff>114300</xdr:colOff>
      <xdr:row>56</xdr:row>
      <xdr:rowOff>138214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70879"/>
          <a:ext cx="889000" cy="1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129642</xdr:rowOff>
    </xdr:from>
    <xdr:to>
      <xdr:col>45</xdr:col>
      <xdr:colOff>177800</xdr:colOff>
      <xdr:row>56</xdr:row>
      <xdr:rowOff>138214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3084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40069</xdr:rowOff>
    </xdr:from>
    <xdr:to>
      <xdr:col>41</xdr:col>
      <xdr:colOff>50800</xdr:colOff>
      <xdr:row>56</xdr:row>
      <xdr:rowOff>129642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41269"/>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2946</xdr:rowOff>
    </xdr:from>
    <xdr:to>
      <xdr:col>55</xdr:col>
      <xdr:colOff>50800</xdr:colOff>
      <xdr:row>56</xdr:row>
      <xdr:rowOff>104546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152823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90329</xdr:rowOff>
    </xdr:from>
    <xdr:to>
      <xdr:col>50</xdr:col>
      <xdr:colOff>165100</xdr:colOff>
      <xdr:row>56</xdr:row>
      <xdr:rowOff>20479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87414</xdr:rowOff>
    </xdr:from>
    <xdr:to>
      <xdr:col>46</xdr:col>
      <xdr:colOff>38100</xdr:colOff>
      <xdr:row>57</xdr:row>
      <xdr:rowOff>17564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78842</xdr:rowOff>
    </xdr:from>
    <xdr:to>
      <xdr:col>41</xdr:col>
      <xdr:colOff>101600</xdr:colOff>
      <xdr:row>57</xdr:row>
      <xdr:rowOff>8992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7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160719</xdr:rowOff>
    </xdr:from>
    <xdr:to>
      <xdr:col>36</xdr:col>
      <xdr:colOff>165100</xdr:colOff>
      <xdr:row>56</xdr:row>
      <xdr:rowOff>90869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81996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90391</xdr:rowOff>
    </xdr:from>
    <xdr:to>
      <xdr:col>55</xdr:col>
      <xdr:colOff>0</xdr:colOff>
      <xdr:row>78</xdr:row>
      <xdr:rowOff>30886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92041"/>
          <a:ext cx="838200" cy="1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90391</xdr:rowOff>
    </xdr:from>
    <xdr:to>
      <xdr:col>50</xdr:col>
      <xdr:colOff>114300</xdr:colOff>
      <xdr:row>78</xdr:row>
      <xdr:rowOff>29470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92041"/>
          <a:ext cx="889000" cy="1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127470</xdr:rowOff>
    </xdr:from>
    <xdr:to>
      <xdr:col>45</xdr:col>
      <xdr:colOff>177800</xdr:colOff>
      <xdr:row>78</xdr:row>
      <xdr:rowOff>29470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29120"/>
          <a:ext cx="889000" cy="7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67303</xdr:rowOff>
    </xdr:from>
    <xdr:to>
      <xdr:col>41</xdr:col>
      <xdr:colOff>50800</xdr:colOff>
      <xdr:row>77</xdr:row>
      <xdr:rowOff>127470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68953"/>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151536</xdr:rowOff>
    </xdr:from>
    <xdr:to>
      <xdr:col>55</xdr:col>
      <xdr:colOff>50800</xdr:colOff>
      <xdr:row>78</xdr:row>
      <xdr:rowOff>81686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66463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6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39591</xdr:rowOff>
    </xdr:from>
    <xdr:to>
      <xdr:col>50</xdr:col>
      <xdr:colOff>165100</xdr:colOff>
      <xdr:row>77</xdr:row>
      <xdr:rowOff>141191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132318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150120</xdr:rowOff>
    </xdr:from>
    <xdr:to>
      <xdr:col>46</xdr:col>
      <xdr:colOff>38100</xdr:colOff>
      <xdr:row>78</xdr:row>
      <xdr:rowOff>80270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71397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76670</xdr:rowOff>
    </xdr:from>
    <xdr:to>
      <xdr:col>41</xdr:col>
      <xdr:colOff>101600</xdr:colOff>
      <xdr:row>78</xdr:row>
      <xdr:rowOff>6820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169397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xdr:rowOff>
    </xdr:from>
    <xdr:to>
      <xdr:col>36</xdr:col>
      <xdr:colOff>165100</xdr:colOff>
      <xdr:row>77</xdr:row>
      <xdr:rowOff>118103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109230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46565</xdr:rowOff>
    </xdr:from>
    <xdr:to>
      <xdr:col>55</xdr:col>
      <xdr:colOff>0</xdr:colOff>
      <xdr:row>95</xdr:row>
      <xdr:rowOff>137737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34315"/>
          <a:ext cx="838200" cy="9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44314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121717</xdr:rowOff>
    </xdr:from>
    <xdr:to>
      <xdr:col>50</xdr:col>
      <xdr:colOff>114300</xdr:colOff>
      <xdr:row>95</xdr:row>
      <xdr:rowOff>137737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09467"/>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121717</xdr:rowOff>
    </xdr:from>
    <xdr:to>
      <xdr:col>45</xdr:col>
      <xdr:colOff>177800</xdr:colOff>
      <xdr:row>96</xdr:row>
      <xdr:rowOff>26352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09467"/>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26352</xdr:rowOff>
    </xdr:from>
    <xdr:to>
      <xdr:col>41</xdr:col>
      <xdr:colOff>50800</xdr:colOff>
      <xdr:row>96</xdr:row>
      <xdr:rowOff>30411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8555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167215</xdr:rowOff>
    </xdr:from>
    <xdr:to>
      <xdr:col>55</xdr:col>
      <xdr:colOff>50800</xdr:colOff>
      <xdr:row>95</xdr:row>
      <xdr:rowOff>97365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18642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86937</xdr:rowOff>
    </xdr:from>
    <xdr:to>
      <xdr:col>50</xdr:col>
      <xdr:colOff>165100</xdr:colOff>
      <xdr:row>96</xdr:row>
      <xdr:rowOff>17087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33614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4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70917</xdr:rowOff>
    </xdr:from>
    <xdr:to>
      <xdr:col>46</xdr:col>
      <xdr:colOff>38100</xdr:colOff>
      <xdr:row>96</xdr:row>
      <xdr:rowOff>1067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17594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147002</xdr:rowOff>
    </xdr:from>
    <xdr:to>
      <xdr:col>41</xdr:col>
      <xdr:colOff>101600</xdr:colOff>
      <xdr:row>96</xdr:row>
      <xdr:rowOff>77152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93679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151061</xdr:rowOff>
    </xdr:from>
    <xdr:to>
      <xdr:col>36</xdr:col>
      <xdr:colOff>165100</xdr:colOff>
      <xdr:row>96</xdr:row>
      <xdr:rowOff>81211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97738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139288</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5438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138923</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138923</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88488</xdr:rowOff>
    </xdr:from>
    <xdr:to>
      <xdr:col>85</xdr:col>
      <xdr:colOff>177800</xdr:colOff>
      <xdr:row>39</xdr:row>
      <xdr:rowOff>18638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3415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88123</xdr:rowOff>
    </xdr:from>
    <xdr:to>
      <xdr:col>72</xdr:col>
      <xdr:colOff>38100</xdr:colOff>
      <xdr:row>39</xdr:row>
      <xdr:rowOff>18273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9400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40182</xdr:rowOff>
    </xdr:from>
    <xdr:to>
      <xdr:col>85</xdr:col>
      <xdr:colOff>127000</xdr:colOff>
      <xdr:row>76</xdr:row>
      <xdr:rowOff>44222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70382"/>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34506</xdr:rowOff>
    </xdr:from>
    <xdr:to>
      <xdr:col>81</xdr:col>
      <xdr:colOff>50800</xdr:colOff>
      <xdr:row>76</xdr:row>
      <xdr:rowOff>44222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6470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30657</xdr:rowOff>
    </xdr:from>
    <xdr:to>
      <xdr:col>76</xdr:col>
      <xdr:colOff>114300</xdr:colOff>
      <xdr:row>76</xdr:row>
      <xdr:rowOff>34506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06085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11418</xdr:rowOff>
    </xdr:from>
    <xdr:to>
      <xdr:col>71</xdr:col>
      <xdr:colOff>177800</xdr:colOff>
      <xdr:row>76</xdr:row>
      <xdr:rowOff>30657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41618"/>
          <a:ext cx="8890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160832</xdr:rowOff>
    </xdr:from>
    <xdr:to>
      <xdr:col>85</xdr:col>
      <xdr:colOff>177800</xdr:colOff>
      <xdr:row>76</xdr:row>
      <xdr:rowOff>90982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139259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164872</xdr:rowOff>
    </xdr:from>
    <xdr:to>
      <xdr:col>81</xdr:col>
      <xdr:colOff>101600</xdr:colOff>
      <xdr:row>76</xdr:row>
      <xdr:rowOff>95022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86149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155156</xdr:rowOff>
    </xdr:from>
    <xdr:to>
      <xdr:col>76</xdr:col>
      <xdr:colOff>165100</xdr:colOff>
      <xdr:row>76</xdr:row>
      <xdr:rowOff>85306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76433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151307</xdr:rowOff>
    </xdr:from>
    <xdr:to>
      <xdr:col>72</xdr:col>
      <xdr:colOff>38100</xdr:colOff>
      <xdr:row>76</xdr:row>
      <xdr:rowOff>81457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72584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132067</xdr:rowOff>
    </xdr:from>
    <xdr:to>
      <xdr:col>67</xdr:col>
      <xdr:colOff>101600</xdr:colOff>
      <xdr:row>76</xdr:row>
      <xdr:rowOff>62216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9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53345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40739</xdr:rowOff>
    </xdr:from>
    <xdr:to>
      <xdr:col>85</xdr:col>
      <xdr:colOff>127000</xdr:colOff>
      <xdr:row>97</xdr:row>
      <xdr:rowOff>63919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71389"/>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134533</xdr:rowOff>
    </xdr:from>
    <xdr:to>
      <xdr:col>81</xdr:col>
      <xdr:colOff>50800</xdr:colOff>
      <xdr:row>97</xdr:row>
      <xdr:rowOff>63919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593733"/>
          <a:ext cx="889000" cy="10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134533</xdr:rowOff>
    </xdr:from>
    <xdr:to>
      <xdr:col>76</xdr:col>
      <xdr:colOff>114300</xdr:colOff>
      <xdr:row>97</xdr:row>
      <xdr:rowOff>231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9373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166537</xdr:rowOff>
    </xdr:from>
    <xdr:to>
      <xdr:col>71</xdr:col>
      <xdr:colOff>177800</xdr:colOff>
      <xdr:row>97</xdr:row>
      <xdr:rowOff>231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2573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161389</xdr:rowOff>
    </xdr:from>
    <xdr:to>
      <xdr:col>85</xdr:col>
      <xdr:colOff>177800</xdr:colOff>
      <xdr:row>97</xdr:row>
      <xdr:rowOff>91539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139816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9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13119</xdr:rowOff>
    </xdr:from>
    <xdr:to>
      <xdr:col>81</xdr:col>
      <xdr:colOff>101600</xdr:colOff>
      <xdr:row>97</xdr:row>
      <xdr:rowOff>114719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131246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83733</xdr:rowOff>
    </xdr:from>
    <xdr:to>
      <xdr:col>76</xdr:col>
      <xdr:colOff>165100</xdr:colOff>
      <xdr:row>97</xdr:row>
      <xdr:rowOff>13883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30410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1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120881</xdr:rowOff>
    </xdr:from>
    <xdr:to>
      <xdr:col>72</xdr:col>
      <xdr:colOff>38100</xdr:colOff>
      <xdr:row>97</xdr:row>
      <xdr:rowOff>51031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67558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115737</xdr:rowOff>
    </xdr:from>
    <xdr:to>
      <xdr:col>67</xdr:col>
      <xdr:colOff>101600</xdr:colOff>
      <xdr:row>97</xdr:row>
      <xdr:rowOff>45887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62414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32296</xdr:rowOff>
    </xdr:from>
    <xdr:to>
      <xdr:col>116</xdr:col>
      <xdr:colOff>63500</xdr:colOff>
      <xdr:row>58</xdr:row>
      <xdr:rowOff>32486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76396"/>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32182</xdr:rowOff>
    </xdr:from>
    <xdr:to>
      <xdr:col>111</xdr:col>
      <xdr:colOff>177800</xdr:colOff>
      <xdr:row>58</xdr:row>
      <xdr:rowOff>32296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9762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32182</xdr:rowOff>
    </xdr:from>
    <xdr:to>
      <xdr:col>107</xdr:col>
      <xdr:colOff>50800</xdr:colOff>
      <xdr:row>58</xdr:row>
      <xdr:rowOff>32296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762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32296</xdr:rowOff>
    </xdr:from>
    <xdr:to>
      <xdr:col>102</xdr:col>
      <xdr:colOff>114300</xdr:colOff>
      <xdr:row>58</xdr:row>
      <xdr:rowOff>32448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97639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153136</xdr:rowOff>
    </xdr:from>
    <xdr:to>
      <xdr:col>116</xdr:col>
      <xdr:colOff>114300</xdr:colOff>
      <xdr:row>58</xdr:row>
      <xdr:rowOff>83286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131563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152946</xdr:rowOff>
    </xdr:from>
    <xdr:to>
      <xdr:col>112</xdr:col>
      <xdr:colOff>38100</xdr:colOff>
      <xdr:row>58</xdr:row>
      <xdr:rowOff>83096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74223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152832</xdr:rowOff>
    </xdr:from>
    <xdr:to>
      <xdr:col>107</xdr:col>
      <xdr:colOff>101600</xdr:colOff>
      <xdr:row>58</xdr:row>
      <xdr:rowOff>82982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74109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152946</xdr:rowOff>
    </xdr:from>
    <xdr:to>
      <xdr:col>102</xdr:col>
      <xdr:colOff>165100</xdr:colOff>
      <xdr:row>58</xdr:row>
      <xdr:rowOff>83096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74223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153098</xdr:rowOff>
    </xdr:from>
    <xdr:to>
      <xdr:col>98</xdr:col>
      <xdr:colOff>38100</xdr:colOff>
      <xdr:row>58</xdr:row>
      <xdr:rowOff>83248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74375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1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134305</xdr:rowOff>
    </xdr:from>
    <xdr:to>
      <xdr:col>116</xdr:col>
      <xdr:colOff>63500</xdr:colOff>
      <xdr:row>79</xdr:row>
      <xdr:rowOff>41447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507405"/>
          <a:ext cx="8382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170515</xdr:rowOff>
    </xdr:from>
    <xdr:to>
      <xdr:col>111</xdr:col>
      <xdr:colOff>177800</xdr:colOff>
      <xdr:row>79</xdr:row>
      <xdr:rowOff>41447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372165"/>
          <a:ext cx="889000" cy="2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77201</xdr:rowOff>
    </xdr:from>
    <xdr:to>
      <xdr:col>107</xdr:col>
      <xdr:colOff>50800</xdr:colOff>
      <xdr:row>77</xdr:row>
      <xdr:rowOff>170515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278851"/>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37288</xdr:rowOff>
    </xdr:from>
    <xdr:to>
      <xdr:col>102</xdr:col>
      <xdr:colOff>114300</xdr:colOff>
      <xdr:row>77</xdr:row>
      <xdr:rowOff>77201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238938"/>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83505</xdr:rowOff>
    </xdr:from>
    <xdr:to>
      <xdr:col>116</xdr:col>
      <xdr:colOff>114300</xdr:colOff>
      <xdr:row>79</xdr:row>
      <xdr:rowOff>13655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169882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162097</xdr:rowOff>
    </xdr:from>
    <xdr:to>
      <xdr:col>112</xdr:col>
      <xdr:colOff>38100</xdr:colOff>
      <xdr:row>79</xdr:row>
      <xdr:rowOff>92247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5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83374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6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119715</xdr:rowOff>
    </xdr:from>
    <xdr:to>
      <xdr:col>107</xdr:col>
      <xdr:colOff>101600</xdr:colOff>
      <xdr:row>78</xdr:row>
      <xdr:rowOff>49865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40992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26401</xdr:rowOff>
    </xdr:from>
    <xdr:to>
      <xdr:col>102</xdr:col>
      <xdr:colOff>165100</xdr:colOff>
      <xdr:row>77</xdr:row>
      <xdr:rowOff>128001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2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119128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2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157938</xdr:rowOff>
    </xdr:from>
    <xdr:to>
      <xdr:col>98</xdr:col>
      <xdr:colOff>38100</xdr:colOff>
      <xdr:row>77</xdr:row>
      <xdr:rowOff>88088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79215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463,269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120,035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となった。主な構成項目について、人件費は、住民一人当たり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64,856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円。人員配置の適正化により、職員給与費の増加抑制を図っているものの、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による職員給の増などにより、人件費の歳出決算額は増加した。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53,324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スクール構想の実現に係るタブレット端末配備による備品購入費が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プリオビルの運営を第三セクターから市直営に変更したこと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プリオビル管理運営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費の増加が主な要因である。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82,867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円下回っているものの、障害福祉サービス費の増加などにより上昇傾向にあるため、事業の統廃合など、あらゆる角度から見直しを行い、上昇傾向に歯止めをかけるように努める。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円。第三セクターの土地及び建物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取得や、防災センター整備事業などの建設事業の完了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した影響などにより減少となった。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公共施設の維持管理経費が増加することが見込まれるため、公共施設等総合管理計画に基づき、施設等の更新、統廃合、長寿命化を計画的に行うとともに、財政負担の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軽減と平準化に努める。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が主な要因だと考えられる。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186,783
179,987
161.14
89,649,950
86,530,858
2,896,894
39,985,793
39,975,466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144599</xdr:rowOff>
    </xdr:from>
    <xdr:to>
      <xdr:col>24</xdr:col>
      <xdr:colOff>63500</xdr:colOff>
      <xdr:row>35</xdr:row>
      <xdr:rowOff>27033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7389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146231</xdr:rowOff>
    </xdr:from>
    <xdr:to>
      <xdr:col>19</xdr:col>
      <xdr:colOff>177800</xdr:colOff>
      <xdr:row>35</xdr:row>
      <xdr:rowOff>27033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755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103777</xdr:rowOff>
    </xdr:from>
    <xdr:to>
      <xdr:col>15</xdr:col>
      <xdr:colOff>50800</xdr:colOff>
      <xdr:row>34</xdr:row>
      <xdr:rowOff>146231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330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103777</xdr:rowOff>
    </xdr:from>
    <xdr:to>
      <xdr:col>10</xdr:col>
      <xdr:colOff>114300</xdr:colOff>
      <xdr:row>34</xdr:row>
      <xdr:rowOff>123372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30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93799</xdr:rowOff>
    </xdr:from>
    <xdr:to>
      <xdr:col>24</xdr:col>
      <xdr:colOff>114300</xdr:colOff>
      <xdr:row>35</xdr:row>
      <xdr:rowOff>23949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116676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7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147683</xdr:rowOff>
    </xdr:from>
    <xdr:to>
      <xdr:col>20</xdr:col>
      <xdr:colOff>38100</xdr:colOff>
      <xdr:row>35</xdr:row>
      <xdr:rowOff>77833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68960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95431</xdr:rowOff>
    </xdr:from>
    <xdr:to>
      <xdr:col>15</xdr:col>
      <xdr:colOff>101600</xdr:colOff>
      <xdr:row>35</xdr:row>
      <xdr:rowOff>25581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42108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52977</xdr:rowOff>
    </xdr:from>
    <xdr:to>
      <xdr:col>10</xdr:col>
      <xdr:colOff>165100</xdr:colOff>
      <xdr:row>34</xdr:row>
      <xdr:rowOff>154577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72572</xdr:rowOff>
    </xdr:from>
    <xdr:to>
      <xdr:col>6</xdr:col>
      <xdr:colOff>38100</xdr:colOff>
      <xdr:row>35</xdr:row>
      <xdr:rowOff>2722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19249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67270</xdr:rowOff>
    </xdr:from>
    <xdr:to>
      <xdr:col>24</xdr:col>
      <xdr:colOff>63500</xdr:colOff>
      <xdr:row>59</xdr:row>
      <xdr:rowOff>47565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54120"/>
          <a:ext cx="838200" cy="10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39018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54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28491</xdr:rowOff>
    </xdr:from>
    <xdr:to>
      <xdr:col>19</xdr:col>
      <xdr:colOff>177800</xdr:colOff>
      <xdr:row>59</xdr:row>
      <xdr:rowOff>47565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44041"/>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98954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28491</xdr:rowOff>
    </xdr:from>
    <xdr:to>
      <xdr:col>15</xdr:col>
      <xdr:colOff>50800</xdr:colOff>
      <xdr:row>59</xdr:row>
      <xdr:rowOff>38659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44041"/>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38659</xdr:rowOff>
    </xdr:from>
    <xdr:to>
      <xdr:col>10</xdr:col>
      <xdr:colOff>114300</xdr:colOff>
      <xdr:row>59</xdr:row>
      <xdr:rowOff>49550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54209"/>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99182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7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16470</xdr:rowOff>
    </xdr:from>
    <xdr:to>
      <xdr:col>24</xdr:col>
      <xdr:colOff>114300</xdr:colOff>
      <xdr:row>53</xdr:row>
      <xdr:rowOff>118070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166347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168215</xdr:rowOff>
    </xdr:from>
    <xdr:to>
      <xdr:col>20</xdr:col>
      <xdr:colOff>38100</xdr:colOff>
      <xdr:row>59</xdr:row>
      <xdr:rowOff>98365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89492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2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149141</xdr:rowOff>
    </xdr:from>
    <xdr:to>
      <xdr:col>15</xdr:col>
      <xdr:colOff>101600</xdr:colOff>
      <xdr:row>59</xdr:row>
      <xdr:rowOff>79291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95818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6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159309</xdr:rowOff>
    </xdr:from>
    <xdr:to>
      <xdr:col>10</xdr:col>
      <xdr:colOff>165100</xdr:colOff>
      <xdr:row>59</xdr:row>
      <xdr:rowOff>89459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105986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170200</xdr:rowOff>
    </xdr:from>
    <xdr:to>
      <xdr:col>6</xdr:col>
      <xdr:colOff>38100</xdr:colOff>
      <xdr:row>59</xdr:row>
      <xdr:rowOff>100350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91477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155506</xdr:rowOff>
    </xdr:from>
    <xdr:to>
      <xdr:col>24</xdr:col>
      <xdr:colOff>63500</xdr:colOff>
      <xdr:row>75</xdr:row>
      <xdr:rowOff>133822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42806"/>
          <a:ext cx="838200" cy="1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133822</xdr:rowOff>
    </xdr:from>
    <xdr:to>
      <xdr:col>19</xdr:col>
      <xdr:colOff>177800</xdr:colOff>
      <xdr:row>76</xdr:row>
      <xdr:rowOff>20044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92572"/>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20044</xdr:rowOff>
    </xdr:from>
    <xdr:to>
      <xdr:col>15</xdr:col>
      <xdr:colOff>50800</xdr:colOff>
      <xdr:row>77</xdr:row>
      <xdr:rowOff>10378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50244"/>
          <a:ext cx="889000" cy="1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10378</xdr:rowOff>
    </xdr:from>
    <xdr:to>
      <xdr:col>10</xdr:col>
      <xdr:colOff>114300</xdr:colOff>
      <xdr:row>77</xdr:row>
      <xdr:rowOff>103876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12028"/>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156735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1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104706</xdr:rowOff>
    </xdr:from>
    <xdr:to>
      <xdr:col>24</xdr:col>
      <xdr:colOff>114300</xdr:colOff>
      <xdr:row>75</xdr:row>
      <xdr:rowOff>34856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127583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4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83022</xdr:rowOff>
    </xdr:from>
    <xdr:to>
      <xdr:col>20</xdr:col>
      <xdr:colOff>38100</xdr:colOff>
      <xdr:row>76</xdr:row>
      <xdr:rowOff>13171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17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29699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1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140695</xdr:rowOff>
    </xdr:from>
    <xdr:to>
      <xdr:col>15</xdr:col>
      <xdr:colOff>101600</xdr:colOff>
      <xdr:row>76</xdr:row>
      <xdr:rowOff>70845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87372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7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131028</xdr:rowOff>
    </xdr:from>
    <xdr:to>
      <xdr:col>10</xdr:col>
      <xdr:colOff>165100</xdr:colOff>
      <xdr:row>77</xdr:row>
      <xdr:rowOff>61178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77705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53076</xdr:rowOff>
    </xdr:from>
    <xdr:to>
      <xdr:col>6</xdr:col>
      <xdr:colOff>38100</xdr:colOff>
      <xdr:row>77</xdr:row>
      <xdr:rowOff>154676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145803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4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69585</xdr:rowOff>
    </xdr:from>
    <xdr:to>
      <xdr:col>24</xdr:col>
      <xdr:colOff>63500</xdr:colOff>
      <xdr:row>96</xdr:row>
      <xdr:rowOff>111158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28785"/>
          <a:ext cx="8382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92245</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5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81473</xdr:rowOff>
    </xdr:from>
    <xdr:to>
      <xdr:col>19</xdr:col>
      <xdr:colOff>177800</xdr:colOff>
      <xdr:row>96</xdr:row>
      <xdr:rowOff>111158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540673"/>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81473</xdr:rowOff>
    </xdr:from>
    <xdr:to>
      <xdr:col>15</xdr:col>
      <xdr:colOff>50800</xdr:colOff>
      <xdr:row>96</xdr:row>
      <xdr:rowOff>94763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540673"/>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63903</xdr:rowOff>
    </xdr:from>
    <xdr:to>
      <xdr:col>10</xdr:col>
      <xdr:colOff>114300</xdr:colOff>
      <xdr:row>96</xdr:row>
      <xdr:rowOff>94763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180203"/>
          <a:ext cx="889000" cy="3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18785</xdr:rowOff>
    </xdr:from>
    <xdr:to>
      <xdr:col>24</xdr:col>
      <xdr:colOff>114300</xdr:colOff>
      <xdr:row>96</xdr:row>
      <xdr:rowOff>120385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41662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60358</xdr:rowOff>
    </xdr:from>
    <xdr:to>
      <xdr:col>20</xdr:col>
      <xdr:colOff>38100</xdr:colOff>
      <xdr:row>96</xdr:row>
      <xdr:rowOff>161958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30673</xdr:rowOff>
    </xdr:from>
    <xdr:to>
      <xdr:col>15</xdr:col>
      <xdr:colOff>101600</xdr:colOff>
      <xdr:row>96</xdr:row>
      <xdr:rowOff>132273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148800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43963</xdr:rowOff>
    </xdr:from>
    <xdr:to>
      <xdr:col>10</xdr:col>
      <xdr:colOff>165100</xdr:colOff>
      <xdr:row>96</xdr:row>
      <xdr:rowOff>145563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162090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13103</xdr:rowOff>
    </xdr:from>
    <xdr:to>
      <xdr:col>6</xdr:col>
      <xdr:colOff>38100</xdr:colOff>
      <xdr:row>94</xdr:row>
      <xdr:rowOff>114703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1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131230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9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111506</xdr:rowOff>
    </xdr:from>
    <xdr:to>
      <xdr:col>55</xdr:col>
      <xdr:colOff>0</xdr:colOff>
      <xdr:row>38</xdr:row>
      <xdr:rowOff>112458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26606"/>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111125</xdr:rowOff>
    </xdr:from>
    <xdr:to>
      <xdr:col>50</xdr:col>
      <xdr:colOff>114300</xdr:colOff>
      <xdr:row>38</xdr:row>
      <xdr:rowOff>112458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2622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111125</xdr:rowOff>
    </xdr:from>
    <xdr:to>
      <xdr:col>45</xdr:col>
      <xdr:colOff>177800</xdr:colOff>
      <xdr:row>38</xdr:row>
      <xdr:rowOff>112840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2622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103505</xdr:rowOff>
    </xdr:from>
    <xdr:to>
      <xdr:col>41</xdr:col>
      <xdr:colOff>50800</xdr:colOff>
      <xdr:row>38</xdr:row>
      <xdr:rowOff>112840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1860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60706</xdr:rowOff>
    </xdr:from>
    <xdr:to>
      <xdr:col>55</xdr:col>
      <xdr:colOff>50800</xdr:colOff>
      <xdr:row>38</xdr:row>
      <xdr:rowOff>162306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147083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9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61658</xdr:rowOff>
    </xdr:from>
    <xdr:to>
      <xdr:col>50</xdr:col>
      <xdr:colOff>165100</xdr:colOff>
      <xdr:row>38</xdr:row>
      <xdr:rowOff>163258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154385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69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60325</xdr:rowOff>
    </xdr:from>
    <xdr:to>
      <xdr:col>46</xdr:col>
      <xdr:colOff>38100</xdr:colOff>
      <xdr:row>38</xdr:row>
      <xdr:rowOff>161925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153052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62040</xdr:rowOff>
    </xdr:from>
    <xdr:to>
      <xdr:col>41</xdr:col>
      <xdr:colOff>101600</xdr:colOff>
      <xdr:row>38</xdr:row>
      <xdr:rowOff>163640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154767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6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52705</xdr:rowOff>
    </xdr:from>
    <xdr:to>
      <xdr:col>36</xdr:col>
      <xdr:colOff>165100</xdr:colOff>
      <xdr:row>38</xdr:row>
      <xdr:rowOff>154305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145432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141483</xdr:rowOff>
    </xdr:from>
    <xdr:to>
      <xdr:col>55</xdr:col>
      <xdr:colOff>0</xdr:colOff>
      <xdr:row>57</xdr:row>
      <xdr:rowOff>156845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14133"/>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128910</xdr:rowOff>
    </xdr:from>
    <xdr:to>
      <xdr:col>50</xdr:col>
      <xdr:colOff>114300</xdr:colOff>
      <xdr:row>57</xdr:row>
      <xdr:rowOff>141483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0156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101753</xdr:rowOff>
    </xdr:from>
    <xdr:to>
      <xdr:col>45</xdr:col>
      <xdr:colOff>177800</xdr:colOff>
      <xdr:row>57</xdr:row>
      <xdr:rowOff>128910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74403"/>
          <a:ext cx="8890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101753</xdr:rowOff>
    </xdr:from>
    <xdr:to>
      <xdr:col>41</xdr:col>
      <xdr:colOff>50800</xdr:colOff>
      <xdr:row>57</xdr:row>
      <xdr:rowOff>170698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74403"/>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106045</xdr:rowOff>
    </xdr:from>
    <xdr:to>
      <xdr:col>55</xdr:col>
      <xdr:colOff>50800</xdr:colOff>
      <xdr:row>58</xdr:row>
      <xdr:rowOff>36195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20972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90683</xdr:rowOff>
    </xdr:from>
    <xdr:to>
      <xdr:col>50</xdr:col>
      <xdr:colOff>165100</xdr:colOff>
      <xdr:row>58</xdr:row>
      <xdr:rowOff>20833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11960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9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78110</xdr:rowOff>
    </xdr:from>
    <xdr:to>
      <xdr:col>46</xdr:col>
      <xdr:colOff>38100</xdr:colOff>
      <xdr:row>58</xdr:row>
      <xdr:rowOff>8260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170837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4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50953</xdr:rowOff>
    </xdr:from>
    <xdr:to>
      <xdr:col>41</xdr:col>
      <xdr:colOff>101600</xdr:colOff>
      <xdr:row>57</xdr:row>
      <xdr:rowOff>152553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143680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9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119898</xdr:rowOff>
    </xdr:from>
    <xdr:to>
      <xdr:col>36</xdr:col>
      <xdr:colOff>165100</xdr:colOff>
      <xdr:row>58</xdr:row>
      <xdr:rowOff>50048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41175</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4042</xdr:rowOff>
    </xdr:from>
    <xdr:to>
      <xdr:col>55</xdr:col>
      <xdr:colOff>0</xdr:colOff>
      <xdr:row>77</xdr:row>
      <xdr:rowOff>134409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205692"/>
          <a:ext cx="838200" cy="1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139732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82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134409</xdr:rowOff>
    </xdr:from>
    <xdr:to>
      <xdr:col>50</xdr:col>
      <xdr:colOff>114300</xdr:colOff>
      <xdr:row>78</xdr:row>
      <xdr:rowOff>19751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336059"/>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19751</xdr:rowOff>
    </xdr:from>
    <xdr:to>
      <xdr:col>45</xdr:col>
      <xdr:colOff>177800</xdr:colOff>
      <xdr:row>78</xdr:row>
      <xdr:rowOff>39705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92851"/>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153318</xdr:rowOff>
    </xdr:from>
    <xdr:to>
      <xdr:col>41</xdr:col>
      <xdr:colOff>50800</xdr:colOff>
      <xdr:row>78</xdr:row>
      <xdr:rowOff>39705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354968"/>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124692</xdr:rowOff>
    </xdr:from>
    <xdr:to>
      <xdr:col>55</xdr:col>
      <xdr:colOff>50800</xdr:colOff>
      <xdr:row>77</xdr:row>
      <xdr:rowOff>54842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103119</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83609</xdr:rowOff>
    </xdr:from>
    <xdr:to>
      <xdr:col>50</xdr:col>
      <xdr:colOff>165100</xdr:colOff>
      <xdr:row>78</xdr:row>
      <xdr:rowOff>13759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2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4886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37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140401</xdr:rowOff>
    </xdr:from>
    <xdr:to>
      <xdr:col>46</xdr:col>
      <xdr:colOff>38100</xdr:colOff>
      <xdr:row>78</xdr:row>
      <xdr:rowOff>70551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61678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4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160355</xdr:rowOff>
    </xdr:from>
    <xdr:to>
      <xdr:col>41</xdr:col>
      <xdr:colOff>101600</xdr:colOff>
      <xdr:row>78</xdr:row>
      <xdr:rowOff>90505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81632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4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102518</xdr:rowOff>
    </xdr:from>
    <xdr:to>
      <xdr:col>36</xdr:col>
      <xdr:colOff>165100</xdr:colOff>
      <xdr:row>78</xdr:row>
      <xdr:rowOff>32668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23795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39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101067</xdr:rowOff>
    </xdr:from>
    <xdr:to>
      <xdr:col>54</xdr:col>
      <xdr:colOff>189865</xdr:colOff>
      <xdr:row>97</xdr:row>
      <xdr:rowOff>120759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31567"/>
          <a:ext cx="1270" cy="121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124586</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7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120759</xdr:rowOff>
    </xdr:from>
    <xdr:to>
      <xdr:col>55</xdr:col>
      <xdr:colOff>88900</xdr:colOff>
      <xdr:row>97</xdr:row>
      <xdr:rowOff>120759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75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47744</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101067</xdr:rowOff>
    </xdr:from>
    <xdr:to>
      <xdr:col>55</xdr:col>
      <xdr:colOff>88900</xdr:colOff>
      <xdr:row>90</xdr:row>
      <xdr:rowOff>101067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3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120759</xdr:rowOff>
    </xdr:from>
    <xdr:to>
      <xdr:col>55</xdr:col>
      <xdr:colOff>0</xdr:colOff>
      <xdr:row>98</xdr:row>
      <xdr:rowOff>89636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51409"/>
          <a:ext cx="838200" cy="14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100804</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04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77927</xdr:rowOff>
    </xdr:from>
    <xdr:to>
      <xdr:col>55</xdr:col>
      <xdr:colOff>50800</xdr:colOff>
      <xdr:row>95</xdr:row>
      <xdr:rowOff>8077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1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20469</xdr:rowOff>
    </xdr:from>
    <xdr:to>
      <xdr:col>50</xdr:col>
      <xdr:colOff>114300</xdr:colOff>
      <xdr:row>98</xdr:row>
      <xdr:rowOff>89636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22569"/>
          <a:ext cx="889000" cy="6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92394</xdr:rowOff>
    </xdr:from>
    <xdr:to>
      <xdr:col>50</xdr:col>
      <xdr:colOff>165100</xdr:colOff>
      <xdr:row>95</xdr:row>
      <xdr:rowOff>22544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39071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59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106846</xdr:rowOff>
    </xdr:from>
    <xdr:to>
      <xdr:col>45</xdr:col>
      <xdr:colOff>177800</xdr:colOff>
      <xdr:row>98</xdr:row>
      <xdr:rowOff>20469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37496"/>
          <a:ext cx="889000" cy="8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119337</xdr:rowOff>
    </xdr:from>
    <xdr:to>
      <xdr:col>46</xdr:col>
      <xdr:colOff>38100</xdr:colOff>
      <xdr:row>95</xdr:row>
      <xdr:rowOff>49487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66014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154070</xdr:rowOff>
    </xdr:from>
    <xdr:to>
      <xdr:col>41</xdr:col>
      <xdr:colOff>50800</xdr:colOff>
      <xdr:row>97</xdr:row>
      <xdr:rowOff>106846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13270"/>
          <a:ext cx="889000" cy="12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77045</xdr:rowOff>
    </xdr:from>
    <xdr:to>
      <xdr:col>41</xdr:col>
      <xdr:colOff>101600</xdr:colOff>
      <xdr:row>95</xdr:row>
      <xdr:rowOff>7195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23722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70613</xdr:rowOff>
    </xdr:from>
    <xdr:to>
      <xdr:col>36</xdr:col>
      <xdr:colOff>165100</xdr:colOff>
      <xdr:row>95</xdr:row>
      <xdr:rowOff>763</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17290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69959</xdr:rowOff>
    </xdr:from>
    <xdr:to>
      <xdr:col>55</xdr:col>
      <xdr:colOff>50800</xdr:colOff>
      <xdr:row>98</xdr:row>
      <xdr:rowOff>109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156336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38836</xdr:rowOff>
    </xdr:from>
    <xdr:to>
      <xdr:col>50</xdr:col>
      <xdr:colOff>165100</xdr:colOff>
      <xdr:row>98</xdr:row>
      <xdr:rowOff>140436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131563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141119</xdr:rowOff>
    </xdr:from>
    <xdr:to>
      <xdr:col>46</xdr:col>
      <xdr:colOff>38100</xdr:colOff>
      <xdr:row>98</xdr:row>
      <xdr:rowOff>71269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62396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56046</xdr:rowOff>
    </xdr:from>
    <xdr:to>
      <xdr:col>41</xdr:col>
      <xdr:colOff>101600</xdr:colOff>
      <xdr:row>97</xdr:row>
      <xdr:rowOff>157646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148773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103270</xdr:rowOff>
    </xdr:from>
    <xdr:to>
      <xdr:col>36</xdr:col>
      <xdr:colOff>165100</xdr:colOff>
      <xdr:row>97</xdr:row>
      <xdr:rowOff>33420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24547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158354</xdr:rowOff>
    </xdr:from>
    <xdr:to>
      <xdr:col>85</xdr:col>
      <xdr:colOff>127000</xdr:colOff>
      <xdr:row>37</xdr:row>
      <xdr:rowOff>53929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30554"/>
          <a:ext cx="8382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158354</xdr:rowOff>
    </xdr:from>
    <xdr:to>
      <xdr:col>81</xdr:col>
      <xdr:colOff>50800</xdr:colOff>
      <xdr:row>37</xdr:row>
      <xdr:rowOff>118714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30554"/>
          <a:ext cx="889000" cy="13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118714</xdr:rowOff>
    </xdr:from>
    <xdr:to>
      <xdr:col>76</xdr:col>
      <xdr:colOff>114300</xdr:colOff>
      <xdr:row>37</xdr:row>
      <xdr:rowOff>171155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462364"/>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171155</xdr:rowOff>
    </xdr:from>
    <xdr:to>
      <xdr:col>71</xdr:col>
      <xdr:colOff>177800</xdr:colOff>
      <xdr:row>38</xdr:row>
      <xdr:rowOff>57770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14805"/>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3129</xdr:rowOff>
    </xdr:from>
    <xdr:to>
      <xdr:col>85</xdr:col>
      <xdr:colOff>177800</xdr:colOff>
      <xdr:row>37</xdr:row>
      <xdr:rowOff>104729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153006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107554</xdr:rowOff>
    </xdr:from>
    <xdr:to>
      <xdr:col>81</xdr:col>
      <xdr:colOff>101600</xdr:colOff>
      <xdr:row>37</xdr:row>
      <xdr:rowOff>37704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54231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0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67914</xdr:rowOff>
    </xdr:from>
    <xdr:to>
      <xdr:col>76</xdr:col>
      <xdr:colOff>165100</xdr:colOff>
      <xdr:row>37</xdr:row>
      <xdr:rowOff>169514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160641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0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120355</xdr:rowOff>
    </xdr:from>
    <xdr:to>
      <xdr:col>72</xdr:col>
      <xdr:colOff>38100</xdr:colOff>
      <xdr:row>38</xdr:row>
      <xdr:rowOff>50505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41632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5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6970</xdr:rowOff>
    </xdr:from>
    <xdr:to>
      <xdr:col>67</xdr:col>
      <xdr:colOff>101600</xdr:colOff>
      <xdr:row>38</xdr:row>
      <xdr:rowOff>108570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99697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1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117040</xdr:rowOff>
    </xdr:from>
    <xdr:to>
      <xdr:col>85</xdr:col>
      <xdr:colOff>126364</xdr:colOff>
      <xdr:row>57</xdr:row>
      <xdr:rowOff>76492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89540"/>
          <a:ext cx="1269" cy="115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80319</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8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76492</xdr:rowOff>
    </xdr:from>
    <xdr:to>
      <xdr:col>86</xdr:col>
      <xdr:colOff>25400</xdr:colOff>
      <xdr:row>57</xdr:row>
      <xdr:rowOff>76492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84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63717</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117040</xdr:rowOff>
    </xdr:from>
    <xdr:to>
      <xdr:col>86</xdr:col>
      <xdr:colOff>25400</xdr:colOff>
      <xdr:row>50</xdr:row>
      <xdr:rowOff>117040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8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136185</xdr:rowOff>
    </xdr:from>
    <xdr:to>
      <xdr:col>85</xdr:col>
      <xdr:colOff>127000</xdr:colOff>
      <xdr:row>57</xdr:row>
      <xdr:rowOff>97866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37385"/>
          <a:ext cx="838200" cy="1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158411</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0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135534</xdr:rowOff>
    </xdr:from>
    <xdr:to>
      <xdr:col>85</xdr:col>
      <xdr:colOff>177800</xdr:colOff>
      <xdr:row>54</xdr:row>
      <xdr:rowOff>65684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2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66577</xdr:rowOff>
    </xdr:from>
    <xdr:to>
      <xdr:col>81</xdr:col>
      <xdr:colOff>50800</xdr:colOff>
      <xdr:row>57</xdr:row>
      <xdr:rowOff>97866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39227"/>
          <a:ext cx="889000" cy="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67695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66577</xdr:rowOff>
    </xdr:from>
    <xdr:to>
      <xdr:col>76</xdr:col>
      <xdr:colOff>114300</xdr:colOff>
      <xdr:row>57</xdr:row>
      <xdr:rowOff>114611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839227"/>
          <a:ext cx="889000" cy="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132420</xdr:rowOff>
    </xdr:from>
    <xdr:to>
      <xdr:col>76</xdr:col>
      <xdr:colOff>165100</xdr:colOff>
      <xdr:row>56</xdr:row>
      <xdr:rowOff>62570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79097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3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114611</xdr:rowOff>
    </xdr:from>
    <xdr:to>
      <xdr:col>71</xdr:col>
      <xdr:colOff>177800</xdr:colOff>
      <xdr:row>58</xdr:row>
      <xdr:rowOff>123327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87261"/>
          <a:ext cx="889000" cy="18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139964</xdr:rowOff>
    </xdr:from>
    <xdr:to>
      <xdr:col>72</xdr:col>
      <xdr:colOff>38100</xdr:colOff>
      <xdr:row>56</xdr:row>
      <xdr:rowOff>70114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6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86641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28807</xdr:rowOff>
    </xdr:from>
    <xdr:to>
      <xdr:col>67</xdr:col>
      <xdr:colOff>101600</xdr:colOff>
      <xdr:row>56</xdr:row>
      <xdr:rowOff>130407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6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146934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85385</xdr:rowOff>
    </xdr:from>
    <xdr:to>
      <xdr:col>85</xdr:col>
      <xdr:colOff>177800</xdr:colOff>
      <xdr:row>57</xdr:row>
      <xdr:rowOff>15535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312</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6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47066</xdr:rowOff>
    </xdr:from>
    <xdr:to>
      <xdr:col>81</xdr:col>
      <xdr:colOff>101600</xdr:colOff>
      <xdr:row>57</xdr:row>
      <xdr:rowOff>148666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139793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15777</xdr:rowOff>
    </xdr:from>
    <xdr:to>
      <xdr:col>76</xdr:col>
      <xdr:colOff>165100</xdr:colOff>
      <xdr:row>57</xdr:row>
      <xdr:rowOff>117377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108504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63811</xdr:rowOff>
    </xdr:from>
    <xdr:to>
      <xdr:col>72</xdr:col>
      <xdr:colOff>38100</xdr:colOff>
      <xdr:row>57</xdr:row>
      <xdr:rowOff>165411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156538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2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72527</xdr:rowOff>
    </xdr:from>
    <xdr:to>
      <xdr:col>67</xdr:col>
      <xdr:colOff>101600</xdr:colOff>
      <xdr:row>59</xdr:row>
      <xdr:rowOff>2677</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165254</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0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139289</xdr:rowOff>
    </xdr:from>
    <xdr:to>
      <xdr:col>85</xdr:col>
      <xdr:colOff>127000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1238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138923</xdr:rowOff>
    </xdr:from>
    <xdr:to>
      <xdr:col>76</xdr:col>
      <xdr:colOff>114300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138923</xdr:rowOff>
    </xdr:from>
    <xdr:to>
      <xdr:col>71</xdr:col>
      <xdr:colOff>177800</xdr:colOff>
      <xdr:row>78</xdr:row>
      <xdr:rowOff>139700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88489</xdr:rowOff>
    </xdr:from>
    <xdr:to>
      <xdr:col>85</xdr:col>
      <xdr:colOff>177800</xdr:colOff>
      <xdr:row>79</xdr:row>
      <xdr:rowOff>18639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3416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3765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88123</xdr:rowOff>
    </xdr:from>
    <xdr:to>
      <xdr:col>72</xdr:col>
      <xdr:colOff>38100</xdr:colOff>
      <xdr:row>79</xdr:row>
      <xdr:rowOff>18273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9400</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46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40182</xdr:rowOff>
    </xdr:from>
    <xdr:to>
      <xdr:col>85</xdr:col>
      <xdr:colOff>127000</xdr:colOff>
      <xdr:row>96</xdr:row>
      <xdr:rowOff>44222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499382"/>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34506</xdr:rowOff>
    </xdr:from>
    <xdr:to>
      <xdr:col>81</xdr:col>
      <xdr:colOff>50800</xdr:colOff>
      <xdr:row>96</xdr:row>
      <xdr:rowOff>44222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49370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30657</xdr:rowOff>
    </xdr:from>
    <xdr:to>
      <xdr:col>76</xdr:col>
      <xdr:colOff>114300</xdr:colOff>
      <xdr:row>96</xdr:row>
      <xdr:rowOff>34506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48985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11418</xdr:rowOff>
    </xdr:from>
    <xdr:to>
      <xdr:col>71</xdr:col>
      <xdr:colOff>177800</xdr:colOff>
      <xdr:row>96</xdr:row>
      <xdr:rowOff>30657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470618"/>
          <a:ext cx="8890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160832</xdr:rowOff>
    </xdr:from>
    <xdr:to>
      <xdr:col>85</xdr:col>
      <xdr:colOff>177800</xdr:colOff>
      <xdr:row>96</xdr:row>
      <xdr:rowOff>90982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139259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4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164872</xdr:rowOff>
    </xdr:from>
    <xdr:to>
      <xdr:col>81</xdr:col>
      <xdr:colOff>101600</xdr:colOff>
      <xdr:row>96</xdr:row>
      <xdr:rowOff>95022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86149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5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155156</xdr:rowOff>
    </xdr:from>
    <xdr:to>
      <xdr:col>76</xdr:col>
      <xdr:colOff>165100</xdr:colOff>
      <xdr:row>96</xdr:row>
      <xdr:rowOff>85306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76433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5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151307</xdr:rowOff>
    </xdr:from>
    <xdr:to>
      <xdr:col>72</xdr:col>
      <xdr:colOff>38100</xdr:colOff>
      <xdr:row>96</xdr:row>
      <xdr:rowOff>81457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72584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5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132068</xdr:rowOff>
    </xdr:from>
    <xdr:to>
      <xdr:col>67</xdr:col>
      <xdr:colOff>101600</xdr:colOff>
      <xdr:row>96</xdr:row>
      <xdr:rowOff>62218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53345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5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88836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6261036"/>
          <a:ext cx="1269" cy="469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65930</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52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35513</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603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88836</xdr:rowOff>
    </xdr:from>
    <xdr:to>
      <xdr:col>116</xdr:col>
      <xdr:colOff>152400</xdr:colOff>
      <xdr:row>36</xdr:row>
      <xdr:rowOff>88836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2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144843</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5288343"/>
          <a:ext cx="838200" cy="14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154830</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984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131953</xdr:rowOff>
    </xdr:from>
    <xdr:to>
      <xdr:col>116</xdr:col>
      <xdr:colOff>114300</xdr:colOff>
      <xdr:row>39</xdr:row>
      <xdr:rowOff>62103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144843</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0434300" y="5288343"/>
          <a:ext cx="889000" cy="14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65088</xdr:rowOff>
    </xdr:from>
    <xdr:to>
      <xdr:col>112</xdr:col>
      <xdr:colOff>38100</xdr:colOff>
      <xdr:row>38</xdr:row>
      <xdr:rowOff>166688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157815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67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158432</xdr:rowOff>
    </xdr:from>
    <xdr:to>
      <xdr:col>107</xdr:col>
      <xdr:colOff>101600</xdr:colOff>
      <xdr:row>39</xdr:row>
      <xdr:rowOff>88582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105110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101791</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16891"/>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153289</xdr:rowOff>
    </xdr:from>
    <xdr:to>
      <xdr:col>102</xdr:col>
      <xdr:colOff>165100</xdr:colOff>
      <xdr:row>39</xdr:row>
      <xdr:rowOff>83439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99966</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67327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110380</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25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94043</xdr:rowOff>
    </xdr:from>
    <xdr:to>
      <xdr:col>112</xdr:col>
      <xdr:colOff>38100</xdr:colOff>
      <xdr:row>31</xdr:row>
      <xdr:rowOff>24193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52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40720</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501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50991</xdr:rowOff>
    </xdr:from>
    <xdr:to>
      <xdr:col>98</xdr:col>
      <xdr:colOff>38100</xdr:colOff>
      <xdr:row>38</xdr:row>
      <xdr:rowOff>152591</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5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169118</xdr:rowOff>
    </xdr:from>
    <xdr:ext cx="378565"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67017" y="634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144,516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円上回っている。これは、障害福祉サービス費の増などによる障害自立支援事業費の増加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や、新型コロナウイルス感染症対策の一環として実施した子育て世帯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臨時特別給付金給付事業費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及びひとり親世帯臨時特別給付金給付事業費の皆増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などが主な要因となっている。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36,647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新型コロナウイルス感染症拡大の影響による病院事業会計繰出金の増加や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新型コロナウイルス感染症対策の一環として実施した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予防接種事業費の増加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などが主な要因となっている。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a:t>
          </a:r>
          <a:r>
            <a:rPr lang="ja-JP" altLang="en-US">
              <a:latin typeface="ＭＳ Ｐゴシック" panose="020B0600070205080204" pitchFamily="50" charset="-128"/>
              <a:ea typeface="ＭＳ Ｐゴシック" panose="020B0600070205080204" pitchFamily="50" charset="-128"/>
            </a:rPr>
            <a:t>商業施設周辺に係る交通の円滑化を図る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八幡駅周辺地区整備事業費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a:latin typeface="ＭＳ Ｐゴシック" panose="020B0600070205080204" pitchFamily="50" charset="-128"/>
              <a:ea typeface="ＭＳ Ｐゴシック" panose="020B0600070205080204" pitchFamily="50" charset="-128"/>
            </a:rPr>
            <a:t>都市機能の改善と健全な住環境 の整備を図る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豊川宿伊奈土地区画整理事業支援事業費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などが主な要因となっている。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38,123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スクール構想の実現に向けたタブレット端末配備に伴う小学校教育用器具等整備費や中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学校教育用器具等整備費の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などが主な要因となっている。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27,224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円下回っている。これは、過去からの新規借入の抑制や繰上償還の成果により、地方債残高が減少していることが主な要因となっている。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実質収支額は、継続的に黒字を確保している。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、新型コロナウイルス感染症拡大の影響による市税収入等の減に対応するため、財政調整基金の取崩しが積立額を上回ったことなどにより、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長期的な見通しのもとに決算余剰金を中心に積み立てるとともに、最低水準の取崩しに努めている。今後も、新型コロナウイルス感染症の影響を注視しながら、歳入増及び歳出削減の取組を強化することで、基金の残高を確保できるよう努め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一般会計等の実質赤字及び公営企業会計の資金不足は生じておらず、連結実質赤字額は発生していない。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実質収支については、連結会計全体において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主な要因としては、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水道事業会計で、流動負債のうち企業債や未払金が前年度に比べ圧縮されたことなどにより、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増加したものの、一般会計で、税制改正による法人市民税現年課税分の減少や新型コロナウイルス</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感染症対策の一環として実施した都市計画税の減免による都市計画税の減少などにより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したことなどが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げられる。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また、標準財政規模比で、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年度決算と比較すると、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水道事業会計で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％、下水道事業会計で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％それぞれ黒字額が増加した一方、一般会計で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％、病院事業会計で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0.56</a:t>
          </a:r>
          <a:r>
            <a:rPr kumimoji="1" lang="ja-JP" altLang="en-US" sz="1100" b="0" i="0" baseline="0">
              <a:solidFill>
                <a:schemeClr val="dk1"/>
              </a:solidFill>
              <a:effectLst/>
              <a:latin typeface="+mn-lt"/>
              <a:ea typeface="+mn-ea"/>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それぞれ黒字額が減少したことなどにより、全体では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28.83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27.75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89649950</v>
      </c>
      <c r="BO4" s="464"/>
      <c r="BP4" s="464"/>
      <c r="BQ4" s="464"/>
      <c r="BR4" s="464"/>
      <c r="BS4" s="464"/>
      <c r="BT4" s="464"/>
      <c r="BU4" s="465"/>
      <c r="BV4" s="463">
        <v>67616106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7.2</v>
      </c>
      <c r="CU4" s="648"/>
      <c r="CV4" s="648"/>
      <c r="CW4" s="648"/>
      <c r="CX4" s="648"/>
      <c r="CY4" s="648"/>
      <c r="CZ4" s="648"/>
      <c r="DA4" s="649"/>
      <c r="DB4" s="647">
        <v>8.3000000000000007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86530858</v>
      </c>
      <c r="BO5" s="469"/>
      <c r="BP5" s="469"/>
      <c r="BQ5" s="469"/>
      <c r="BR5" s="469"/>
      <c r="BS5" s="469"/>
      <c r="BT5" s="469"/>
      <c r="BU5" s="470"/>
      <c r="BV5" s="468">
        <v>64116718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92.9</v>
      </c>
      <c r="CU5" s="439"/>
      <c r="CV5" s="439"/>
      <c r="CW5" s="439"/>
      <c r="CX5" s="439"/>
      <c r="CY5" s="439"/>
      <c r="CZ5" s="439"/>
      <c r="DA5" s="440"/>
      <c r="DB5" s="438">
        <v>88.6</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3119092</v>
      </c>
      <c r="BO6" s="469"/>
      <c r="BP6" s="469"/>
      <c r="BQ6" s="469"/>
      <c r="BR6" s="469"/>
      <c r="BS6" s="469"/>
      <c r="BT6" s="469"/>
      <c r="BU6" s="470"/>
      <c r="BV6" s="468">
        <v>3499388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92.9</v>
      </c>
      <c r="CU6" s="622"/>
      <c r="CV6" s="622"/>
      <c r="CW6" s="622"/>
      <c r="CX6" s="622"/>
      <c r="CY6" s="622"/>
      <c r="CZ6" s="622"/>
      <c r="DA6" s="623"/>
      <c r="DB6" s="621">
        <v>88.6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222198</v>
      </c>
      <c r="BO7" s="469"/>
      <c r="BP7" s="469"/>
      <c r="BQ7" s="469"/>
      <c r="BR7" s="469"/>
      <c r="BS7" s="469"/>
      <c r="BT7" s="469"/>
      <c r="BU7" s="470"/>
      <c r="BV7" s="468">
        <v>290111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39985793</v>
      </c>
      <c r="CU7" s="469"/>
      <c r="CV7" s="469"/>
      <c r="CW7" s="469"/>
      <c r="CX7" s="469"/>
      <c r="CY7" s="469"/>
      <c r="CZ7" s="469"/>
      <c r="DA7" s="470"/>
      <c r="DB7" s="468">
        <v>38757056</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2896894</v>
      </c>
      <c r="BO8" s="469"/>
      <c r="BP8" s="469"/>
      <c r="BQ8" s="469"/>
      <c r="BR8" s="469"/>
      <c r="BS8" s="469"/>
      <c r="BT8" s="469"/>
      <c r="BU8" s="470"/>
      <c r="BV8" s="468">
        <v>3209277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0.87</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184661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-312383</v>
      </c>
      <c r="BO9" s="469"/>
      <c r="BP9" s="469"/>
      <c r="BQ9" s="469"/>
      <c r="BR9" s="469"/>
      <c r="BS9" s="469"/>
      <c r="BT9" s="469"/>
      <c r="BU9" s="470"/>
      <c r="BV9" s="468">
        <v>339410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10.5</v>
      </c>
      <c r="CU9" s="439"/>
      <c r="CV9" s="439"/>
      <c r="CW9" s="439"/>
      <c r="CX9" s="439"/>
      <c r="CY9" s="439"/>
      <c r="CZ9" s="439"/>
      <c r="DA9" s="440"/>
      <c r="DB9" s="438">
        <v>10.6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182436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1627908</v>
      </c>
      <c r="BO10" s="469"/>
      <c r="BP10" s="469"/>
      <c r="BQ10" s="469"/>
      <c r="BR10" s="469"/>
      <c r="BS10" s="469"/>
      <c r="BT10" s="469"/>
      <c r="BU10" s="470"/>
      <c r="BV10" s="468">
        <v>1459430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186783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2393767</v>
      </c>
      <c r="BO12" s="469"/>
      <c r="BP12" s="469"/>
      <c r="BQ12" s="469"/>
      <c r="BR12" s="469"/>
      <c r="BS12" s="469"/>
      <c r="BT12" s="469"/>
      <c r="BU12" s="470"/>
      <c r="BV12" s="468">
        <v>2729047</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179987</v>
      </c>
      <c r="S13" s="572"/>
      <c r="T13" s="572"/>
      <c r="U13" s="572"/>
      <c r="V13" s="573"/>
      <c r="W13" s="559" t="s">
        <v>140</v>
      </c>
      <c r="X13" s="481"/>
      <c r="Y13" s="481"/>
      <c r="Z13" s="481"/>
      <c r="AA13" s="481"/>
      <c r="AB13" s="482"/>
      <c r="AC13" s="444">
        <v>4994</v>
      </c>
      <c r="AD13" s="445"/>
      <c r="AE13" s="445"/>
      <c r="AF13" s="445"/>
      <c r="AG13" s="446"/>
      <c r="AH13" s="444">
        <v>5531</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-1078242</v>
      </c>
      <c r="BO13" s="469"/>
      <c r="BP13" s="469"/>
      <c r="BQ13" s="469"/>
      <c r="BR13" s="469"/>
      <c r="BS13" s="469"/>
      <c r="BT13" s="469"/>
      <c r="BU13" s="470"/>
      <c r="BV13" s="468">
        <v>-930207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-1.5</v>
      </c>
      <c r="CU13" s="439"/>
      <c r="CV13" s="439"/>
      <c r="CW13" s="439"/>
      <c r="CX13" s="439"/>
      <c r="CY13" s="439"/>
      <c r="CZ13" s="439"/>
      <c r="DA13" s="440"/>
      <c r="DB13" s="438">
        <v>-1.9</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186802</v>
      </c>
      <c r="S14" s="572"/>
      <c r="T14" s="572"/>
      <c r="U14" s="572"/>
      <c r="V14" s="573"/>
      <c r="W14" s="574"/>
      <c r="X14" s="484"/>
      <c r="Y14" s="484"/>
      <c r="Z14" s="484"/>
      <c r="AA14" s="484"/>
      <c r="AB14" s="485"/>
      <c r="AC14" s="564">
        <v>5.4</v>
      </c>
      <c r="AD14" s="565"/>
      <c r="AE14" s="565"/>
      <c r="AF14" s="565"/>
      <c r="AG14" s="566"/>
      <c r="AH14" s="564">
        <v>6.1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179985</v>
      </c>
      <c r="S15" s="572"/>
      <c r="T15" s="572"/>
      <c r="U15" s="572"/>
      <c r="V15" s="573"/>
      <c r="W15" s="559" t="s">
        <v>147</v>
      </c>
      <c r="X15" s="481"/>
      <c r="Y15" s="481"/>
      <c r="Z15" s="481"/>
      <c r="AA15" s="481"/>
      <c r="AB15" s="482"/>
      <c r="AC15" s="444">
        <v>35100</v>
      </c>
      <c r="AD15" s="445"/>
      <c r="AE15" s="445"/>
      <c r="AF15" s="445"/>
      <c r="AG15" s="446"/>
      <c r="AH15" s="444">
        <v>34593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25931685</v>
      </c>
      <c r="BO15" s="464"/>
      <c r="BP15" s="464"/>
      <c r="BQ15" s="464"/>
      <c r="BR15" s="464"/>
      <c r="BS15" s="464"/>
      <c r="BT15" s="464"/>
      <c r="BU15" s="465"/>
      <c r="BV15" s="463">
        <v>24980367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38.200000000000003</v>
      </c>
      <c r="AD16" s="565"/>
      <c r="AE16" s="565"/>
      <c r="AF16" s="565"/>
      <c r="AG16" s="566"/>
      <c r="AH16" s="564">
        <v>38.299999999999997</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30293169</v>
      </c>
      <c r="BO16" s="469"/>
      <c r="BP16" s="469"/>
      <c r="BQ16" s="469"/>
      <c r="BR16" s="469"/>
      <c r="BS16" s="469"/>
      <c r="BT16" s="469"/>
      <c r="BU16" s="470"/>
      <c r="BV16" s="468">
        <v>28943276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51740</v>
      </c>
      <c r="AD17" s="445"/>
      <c r="AE17" s="445"/>
      <c r="AF17" s="445"/>
      <c r="AG17" s="446"/>
      <c r="AH17" s="444">
        <v>50262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32960060</v>
      </c>
      <c r="BO17" s="469"/>
      <c r="BP17" s="469"/>
      <c r="BQ17" s="469"/>
      <c r="BR17" s="469"/>
      <c r="BS17" s="469"/>
      <c r="BT17" s="469"/>
      <c r="BU17" s="470"/>
      <c r="BV17" s="468">
        <v>31926365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161.13999999999999</v>
      </c>
      <c r="M18" s="533"/>
      <c r="N18" s="533"/>
      <c r="O18" s="533"/>
      <c r="P18" s="533"/>
      <c r="Q18" s="533"/>
      <c r="R18" s="534"/>
      <c r="S18" s="534"/>
      <c r="T18" s="534"/>
      <c r="U18" s="534"/>
      <c r="V18" s="535"/>
      <c r="W18" s="549"/>
      <c r="X18" s="550"/>
      <c r="Y18" s="550"/>
      <c r="Z18" s="550"/>
      <c r="AA18" s="550"/>
      <c r="AB18" s="560"/>
      <c r="AC18" s="432">
        <v>56.3</v>
      </c>
      <c r="AD18" s="433"/>
      <c r="AE18" s="433"/>
      <c r="AF18" s="433"/>
      <c r="AG18" s="536"/>
      <c r="AH18" s="432">
        <v>55.6</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35056782</v>
      </c>
      <c r="BO18" s="469"/>
      <c r="BP18" s="469"/>
      <c r="BQ18" s="469"/>
      <c r="BR18" s="469"/>
      <c r="BS18" s="469"/>
      <c r="BT18" s="469"/>
      <c r="BU18" s="470"/>
      <c r="BV18" s="468">
        <v>33104193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1146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47357781</v>
      </c>
      <c r="BO19" s="469"/>
      <c r="BP19" s="469"/>
      <c r="BQ19" s="469"/>
      <c r="BR19" s="469"/>
      <c r="BS19" s="469"/>
      <c r="BT19" s="469"/>
      <c r="BU19" s="470"/>
      <c r="BV19" s="468">
        <v>46526517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72220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39975466</v>
      </c>
      <c r="BO23" s="469"/>
      <c r="BP23" s="469"/>
      <c r="BQ23" s="469"/>
      <c r="BR23" s="469"/>
      <c r="BS23" s="469"/>
      <c r="BT23" s="469"/>
      <c r="BU23" s="470"/>
      <c r="BV23" s="468">
        <v>41249079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10690</v>
      </c>
      <c r="R24" s="445"/>
      <c r="S24" s="445"/>
      <c r="T24" s="445"/>
      <c r="U24" s="445"/>
      <c r="V24" s="446"/>
      <c r="W24" s="510"/>
      <c r="X24" s="501"/>
      <c r="Y24" s="502"/>
      <c r="Z24" s="441" t="s">
        <v>171</v>
      </c>
      <c r="AA24" s="442"/>
      <c r="AB24" s="442"/>
      <c r="AC24" s="442"/>
      <c r="AD24" s="442"/>
      <c r="AE24" s="442"/>
      <c r="AF24" s="442"/>
      <c r="AG24" s="443"/>
      <c r="AH24" s="444">
        <v>1108</v>
      </c>
      <c r="AI24" s="445"/>
      <c r="AJ24" s="445"/>
      <c r="AK24" s="445"/>
      <c r="AL24" s="446"/>
      <c r="AM24" s="444">
        <v>3405992</v>
      </c>
      <c r="AN24" s="445"/>
      <c r="AO24" s="445"/>
      <c r="AP24" s="445"/>
      <c r="AQ24" s="445"/>
      <c r="AR24" s="446"/>
      <c r="AS24" s="444">
        <v>3074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23303240</v>
      </c>
      <c r="BO24" s="469"/>
      <c r="BP24" s="469"/>
      <c r="BQ24" s="469"/>
      <c r="BR24" s="469"/>
      <c r="BS24" s="469"/>
      <c r="BT24" s="469"/>
      <c r="BU24" s="470"/>
      <c r="BV24" s="468">
        <v>25868432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2</v>
      </c>
      <c r="M25" s="445"/>
      <c r="N25" s="445"/>
      <c r="O25" s="445"/>
      <c r="P25" s="446"/>
      <c r="Q25" s="444">
        <v>8740</v>
      </c>
      <c r="R25" s="445"/>
      <c r="S25" s="445"/>
      <c r="T25" s="445"/>
      <c r="U25" s="445"/>
      <c r="V25" s="446"/>
      <c r="W25" s="510"/>
      <c r="X25" s="501"/>
      <c r="Y25" s="502"/>
      <c r="Z25" s="441" t="s">
        <v>174</v>
      </c>
      <c r="AA25" s="442"/>
      <c r="AB25" s="442"/>
      <c r="AC25" s="442"/>
      <c r="AD25" s="442"/>
      <c r="AE25" s="442"/>
      <c r="AF25" s="442"/>
      <c r="AG25" s="443"/>
      <c r="AH25" s="444">
        <v>179</v>
      </c>
      <c r="AI25" s="445"/>
      <c r="AJ25" s="445"/>
      <c r="AK25" s="445"/>
      <c r="AL25" s="446"/>
      <c r="AM25" s="444">
        <v>551678</v>
      </c>
      <c r="AN25" s="445"/>
      <c r="AO25" s="445"/>
      <c r="AP25" s="445"/>
      <c r="AQ25" s="445"/>
      <c r="AR25" s="446"/>
      <c r="AS25" s="444">
        <v>3082</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4756780</v>
      </c>
      <c r="BO25" s="464"/>
      <c r="BP25" s="464"/>
      <c r="BQ25" s="464"/>
      <c r="BR25" s="464"/>
      <c r="BS25" s="464"/>
      <c r="BT25" s="464"/>
      <c r="BU25" s="465"/>
      <c r="BV25" s="463">
        <v>2830383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7680</v>
      </c>
      <c r="R26" s="445"/>
      <c r="S26" s="445"/>
      <c r="T26" s="445"/>
      <c r="U26" s="445"/>
      <c r="V26" s="446"/>
      <c r="W26" s="510"/>
      <c r="X26" s="501"/>
      <c r="Y26" s="502"/>
      <c r="Z26" s="441" t="s">
        <v>177</v>
      </c>
      <c r="AA26" s="523"/>
      <c r="AB26" s="523"/>
      <c r="AC26" s="523"/>
      <c r="AD26" s="523"/>
      <c r="AE26" s="523"/>
      <c r="AF26" s="523"/>
      <c r="AG26" s="524"/>
      <c r="AH26" s="444">
        <v>55</v>
      </c>
      <c r="AI26" s="445"/>
      <c r="AJ26" s="445"/>
      <c r="AK26" s="445"/>
      <c r="AL26" s="446"/>
      <c r="AM26" s="444">
        <v>147675</v>
      </c>
      <c r="AN26" s="445"/>
      <c r="AO26" s="445"/>
      <c r="AP26" s="445"/>
      <c r="AQ26" s="445"/>
      <c r="AR26" s="446"/>
      <c r="AS26" s="444">
        <v>2685</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5620</v>
      </c>
      <c r="R27" s="445"/>
      <c r="S27" s="445"/>
      <c r="T27" s="445"/>
      <c r="U27" s="445"/>
      <c r="V27" s="446"/>
      <c r="W27" s="510"/>
      <c r="X27" s="501"/>
      <c r="Y27" s="502"/>
      <c r="Z27" s="441" t="s">
        <v>181</v>
      </c>
      <c r="AA27" s="442"/>
      <c r="AB27" s="442"/>
      <c r="AC27" s="442"/>
      <c r="AD27" s="442"/>
      <c r="AE27" s="442"/>
      <c r="AF27" s="442"/>
      <c r="AG27" s="443"/>
      <c r="AH27" s="444">
        <v>7</v>
      </c>
      <c r="AI27" s="445"/>
      <c r="AJ27" s="445"/>
      <c r="AK27" s="445"/>
      <c r="AL27" s="446"/>
      <c r="AM27" s="444">
        <v>30191</v>
      </c>
      <c r="AN27" s="445"/>
      <c r="AO27" s="445"/>
      <c r="AP27" s="445"/>
      <c r="AQ27" s="445"/>
      <c r="AR27" s="446"/>
      <c r="AS27" s="444">
        <v>4313</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830000</v>
      </c>
      <c r="BO27" s="472"/>
      <c r="BP27" s="472"/>
      <c r="BQ27" s="472"/>
      <c r="BR27" s="472"/>
      <c r="BS27" s="472"/>
      <c r="BT27" s="472"/>
      <c r="BU27" s="473"/>
      <c r="BV27" s="471">
        <v>830000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5120</v>
      </c>
      <c r="R28" s="445"/>
      <c r="S28" s="445"/>
      <c r="T28" s="445"/>
      <c r="U28" s="445"/>
      <c r="V28" s="446"/>
      <c r="W28" s="510"/>
      <c r="X28" s="501"/>
      <c r="Y28" s="502"/>
      <c r="Z28" s="441" t="s">
        <v>184</v>
      </c>
      <c r="AA28" s="442"/>
      <c r="AB28" s="442"/>
      <c r="AC28" s="442"/>
      <c r="AD28" s="442"/>
      <c r="AE28" s="442"/>
      <c r="AF28" s="442"/>
      <c r="AG28" s="443"/>
      <c r="AH28" s="444">
        <v>8</v>
      </c>
      <c r="AI28" s="445"/>
      <c r="AJ28" s="445"/>
      <c r="AK28" s="445"/>
      <c r="AL28" s="446"/>
      <c r="AM28" s="444">
        <v>18312</v>
      </c>
      <c r="AN28" s="445"/>
      <c r="AO28" s="445"/>
      <c r="AP28" s="445"/>
      <c r="AQ28" s="445"/>
      <c r="AR28" s="446"/>
      <c r="AS28" s="444">
        <v>2289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7533542</v>
      </c>
      <c r="BO28" s="464"/>
      <c r="BP28" s="464"/>
      <c r="BQ28" s="464"/>
      <c r="BR28" s="464"/>
      <c r="BS28" s="464"/>
      <c r="BT28" s="464"/>
      <c r="BU28" s="465"/>
      <c r="BV28" s="463">
        <v>8299401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28</v>
      </c>
      <c r="M29" s="445"/>
      <c r="N29" s="445"/>
      <c r="O29" s="445"/>
      <c r="P29" s="446"/>
      <c r="Q29" s="444">
        <v>4790</v>
      </c>
      <c r="R29" s="445"/>
      <c r="S29" s="445"/>
      <c r="T29" s="445"/>
      <c r="U29" s="445"/>
      <c r="V29" s="446"/>
      <c r="W29" s="511"/>
      <c r="X29" s="512"/>
      <c r="Y29" s="513"/>
      <c r="Z29" s="441" t="s">
        <v>187</v>
      </c>
      <c r="AA29" s="442"/>
      <c r="AB29" s="442"/>
      <c r="AC29" s="442"/>
      <c r="AD29" s="442"/>
      <c r="AE29" s="442"/>
      <c r="AF29" s="442"/>
      <c r="AG29" s="443"/>
      <c r="AH29" s="444">
        <v>1123</v>
      </c>
      <c r="AI29" s="445"/>
      <c r="AJ29" s="445"/>
      <c r="AK29" s="445"/>
      <c r="AL29" s="446"/>
      <c r="AM29" s="444">
        <v>3454495</v>
      </c>
      <c r="AN29" s="445"/>
      <c r="AO29" s="445"/>
      <c r="AP29" s="445"/>
      <c r="AQ29" s="445"/>
      <c r="AR29" s="446"/>
      <c r="AS29" s="444">
        <v>3076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40129</v>
      </c>
      <c r="BO29" s="469"/>
      <c r="BP29" s="469"/>
      <c r="BQ29" s="469"/>
      <c r="BR29" s="469"/>
      <c r="BS29" s="469"/>
      <c r="BT29" s="469"/>
      <c r="BU29" s="470"/>
      <c r="BV29" s="468">
        <v>40074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102.1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8990094</v>
      </c>
      <c r="BO30" s="472"/>
      <c r="BP30" s="472"/>
      <c r="BQ30" s="472"/>
      <c r="BR30" s="472"/>
      <c r="BS30" s="472"/>
      <c r="BT30" s="472"/>
      <c r="BU30" s="473"/>
      <c r="BV30" s="471">
        <v>8830356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東三河都市計画事業豊川西部土地区画整理事業特別会計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愛知県後期高齢者医療広域連合（一般会計）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豊川市国際交流協会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IF('各会計、関係団体の財政状況及び健全化判断比率'!B35="","",'各会計、関係団体の財政状況及び健全化判断比率'!B35)</f>
        <v>東三河都市計画事業豊川駅東土地区画整理事業特別会計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愛知県後期高齢者医療広域連合（後期高齢者医療特別会計）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豊川文化協会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公共駐車場事業特別会計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東三河広域連合（一般会計）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豊川市土地開発公社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東三河広域連合（介護保険特別会計）</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株式会社本宮</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4prKlDJwWxcSXiShUjE2hTadczAkOn603wjE3I427P8NGVVrIlw25j+MY+K5jUvmGhaMqMX8xDolFRexdWg1jA==" saltValue="/B5+c8uhI1pBEHVyu556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50" t="s">
        <v>558</v>
      </c>
      <c r="D34" s="1250"/>
      <c r="E34" s="1251"/>
      <c r="F34" s="32">
        <v>14.84</v>
      </c>
      <c r="G34" s="33">
        <v>11.45</v>
      </c>
      <c r="H34" s="33">
        <v>9.74</v>
      </c>
      <c r="I34" s="33">
        <v>9.7899999999999991</v>
      </c>
      <c r="J34" s="34">
        <v>9.23</v>
      </c>
      <c r="K34" s="22"/>
      <c r="L34" s="22"/>
      <c r="M34" s="22"/>
      <c r="N34" s="22"/>
      <c r="O34" s="22"/>
      <c r="P34" s="22"/>
    </row>
    <row r="35" spans="1:16" ht="39" customHeight="1" x14ac:dyDescent="0.2">
      <c r="A35" s="22"/>
      <c r="B35" s="35"/>
      <c r="C35" s="1244" t="s">
        <v>559</v>
      </c>
      <c r="D35" s="1245"/>
      <c r="E35" s="1246"/>
      <c r="F35" s="36">
        <v>7.4</v>
      </c>
      <c r="G35" s="37">
        <v>8.6</v>
      </c>
      <c r="H35" s="37">
        <v>7.39</v>
      </c>
      <c r="I35" s="37">
        <v>8.27</v>
      </c>
      <c r="J35" s="38">
        <v>7.24</v>
      </c>
      <c r="K35" s="22"/>
      <c r="L35" s="22"/>
      <c r="M35" s="22"/>
      <c r="N35" s="22"/>
      <c r="O35" s="22"/>
      <c r="P35" s="22"/>
    </row>
    <row r="36" spans="1:16" ht="39" customHeight="1" x14ac:dyDescent="0.2">
      <c r="A36" s="22"/>
      <c r="B36" s="35"/>
      <c r="C36" s="1244" t="s">
        <v>560</v>
      </c>
      <c r="D36" s="1245"/>
      <c r="E36" s="1246"/>
      <c r="F36" s="36">
        <v>7.39</v>
      </c>
      <c r="G36" s="37">
        <v>6.87</v>
      </c>
      <c r="H36" s="37">
        <v>6.97</v>
      </c>
      <c r="I36" s="37">
        <v>6.29</v>
      </c>
      <c r="J36" s="38">
        <v>6.46</v>
      </c>
      <c r="K36" s="22"/>
      <c r="L36" s="22"/>
      <c r="M36" s="22"/>
      <c r="N36" s="22"/>
      <c r="O36" s="22"/>
      <c r="P36" s="22"/>
    </row>
    <row r="37" spans="1:16" ht="39" customHeight="1" x14ac:dyDescent="0.2">
      <c r="A37" s="22"/>
      <c r="B37" s="35"/>
      <c r="C37" s="1244" t="s">
        <v>561</v>
      </c>
      <c r="D37" s="1245"/>
      <c r="E37" s="1246"/>
      <c r="F37" s="36">
        <v>2.48</v>
      </c>
      <c r="G37" s="37">
        <v>2.98</v>
      </c>
      <c r="H37" s="37">
        <v>2.66</v>
      </c>
      <c r="I37" s="37">
        <v>2.2799999999999998</v>
      </c>
      <c r="J37" s="38">
        <v>2.44</v>
      </c>
      <c r="K37" s="22"/>
      <c r="L37" s="22"/>
      <c r="M37" s="22"/>
      <c r="N37" s="22"/>
      <c r="O37" s="22"/>
      <c r="P37" s="22"/>
    </row>
    <row r="38" spans="1:16" ht="39" customHeight="1" x14ac:dyDescent="0.2">
      <c r="A38" s="22"/>
      <c r="B38" s="35"/>
      <c r="C38" s="1244" t="s">
        <v>562</v>
      </c>
      <c r="D38" s="1245"/>
      <c r="E38" s="1246"/>
      <c r="F38" s="36" t="s">
        <v>509</v>
      </c>
      <c r="G38" s="37" t="s">
        <v>509</v>
      </c>
      <c r="H38" s="37" t="s">
        <v>509</v>
      </c>
      <c r="I38" s="37">
        <v>0.92</v>
      </c>
      <c r="J38" s="38">
        <v>1.0900000000000001</v>
      </c>
      <c r="K38" s="22"/>
      <c r="L38" s="22"/>
      <c r="M38" s="22"/>
      <c r="N38" s="22"/>
      <c r="O38" s="22"/>
      <c r="P38" s="22"/>
    </row>
    <row r="39" spans="1:16" ht="39" customHeight="1" x14ac:dyDescent="0.2">
      <c r="A39" s="22"/>
      <c r="B39" s="35"/>
      <c r="C39" s="1244" t="s">
        <v>563</v>
      </c>
      <c r="D39" s="1245"/>
      <c r="E39" s="1246"/>
      <c r="F39" s="36">
        <v>1.69</v>
      </c>
      <c r="G39" s="37">
        <v>1.22</v>
      </c>
      <c r="H39" s="37">
        <v>0.61</v>
      </c>
      <c r="I39" s="37">
        <v>0.75</v>
      </c>
      <c r="J39" s="38">
        <v>0.75</v>
      </c>
      <c r="K39" s="22"/>
      <c r="L39" s="22"/>
      <c r="M39" s="22"/>
      <c r="N39" s="22"/>
      <c r="O39" s="22"/>
      <c r="P39" s="22"/>
    </row>
    <row r="40" spans="1:16" ht="39" customHeight="1" x14ac:dyDescent="0.2">
      <c r="A40" s="22"/>
      <c r="B40" s="35"/>
      <c r="C40" s="1244" t="s">
        <v>564</v>
      </c>
      <c r="D40" s="1245"/>
      <c r="E40" s="1246"/>
      <c r="F40" s="36">
        <v>0.57999999999999996</v>
      </c>
      <c r="G40" s="37">
        <v>0.72</v>
      </c>
      <c r="H40" s="37">
        <v>0.55000000000000004</v>
      </c>
      <c r="I40" s="37">
        <v>0.37</v>
      </c>
      <c r="J40" s="38">
        <v>0.45</v>
      </c>
      <c r="K40" s="22"/>
      <c r="L40" s="22"/>
      <c r="M40" s="22"/>
      <c r="N40" s="22"/>
      <c r="O40" s="22"/>
      <c r="P40" s="22"/>
    </row>
    <row r="41" spans="1:16" ht="39" customHeight="1" x14ac:dyDescent="0.2">
      <c r="A41" s="22"/>
      <c r="B41" s="35"/>
      <c r="C41" s="1244" t="s">
        <v>565</v>
      </c>
      <c r="D41" s="1245"/>
      <c r="E41" s="1246"/>
      <c r="F41" s="36">
        <v>0.04</v>
      </c>
      <c r="G41" s="37">
        <v>0.02</v>
      </c>
      <c r="H41" s="37">
        <v>0.02</v>
      </c>
      <c r="I41" s="37">
        <v>0.13</v>
      </c>
      <c r="J41" s="38">
        <v>0.05</v>
      </c>
      <c r="K41" s="22"/>
      <c r="L41" s="22"/>
      <c r="M41" s="22"/>
      <c r="N41" s="22"/>
      <c r="O41" s="22"/>
      <c r="P41" s="22"/>
    </row>
    <row r="42" spans="1:16" ht="39" customHeight="1" x14ac:dyDescent="0.2">
      <c r="A42" s="22"/>
      <c r="B42" s="39"/>
      <c r="C42" s="1244" t="s">
        <v>566</v>
      </c>
      <c r="D42" s="1245"/>
      <c r="E42" s="1246"/>
      <c r="F42" s="36" t="s">
        <v>509</v>
      </c>
      <c r="G42" s="37" t="s">
        <v>509</v>
      </c>
      <c r="H42" s="37" t="s">
        <v>509</v>
      </c>
      <c r="I42" s="37" t="s">
        <v>509</v>
      </c>
      <c r="J42" s="38" t="s">
        <v>509</v>
      </c>
      <c r="K42" s="22"/>
      <c r="L42" s="22"/>
      <c r="M42" s="22"/>
      <c r="N42" s="22"/>
      <c r="O42" s="22"/>
      <c r="P42" s="22"/>
    </row>
    <row r="43" spans="1:16" ht="39" customHeight="1" thickBot="1" x14ac:dyDescent="0.25">
      <c r="A43" s="22"/>
      <c r="B43" s="40"/>
      <c r="C43" s="1247" t="s">
        <v>567</v>
      </c>
      <c r="D43" s="1248"/>
      <c r="E43" s="1249"/>
      <c r="F43" s="41">
        <v>2.94</v>
      </c>
      <c r="G43" s="42">
        <v>1.72</v>
      </c>
      <c r="H43" s="42">
        <v>1.92</v>
      </c>
      <c r="I43" s="42">
        <v>0.03</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ERMDCPqSbODnVFcP5BsR1/6HdO+4BjSqIdK5Eu87wOOkFYf83AIRis+eyEch3b2X5sfPjIE8LrYz3phhGOdKA==" saltValue="lqkECeZk84fs0fFQwsq5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5340</v>
      </c>
      <c r="L45" s="60">
        <v>5114</v>
      </c>
      <c r="M45" s="60">
        <v>5118</v>
      </c>
      <c r="N45" s="60">
        <v>5046</v>
      </c>
      <c r="O45" s="61">
        <v>5085</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2">
      <c r="A48" s="48"/>
      <c r="B48" s="1272"/>
      <c r="C48" s="1273"/>
      <c r="D48" s="62"/>
      <c r="E48" s="1254" t="s">
        <v>15</v>
      </c>
      <c r="F48" s="1254"/>
      <c r="G48" s="1254"/>
      <c r="H48" s="1254"/>
      <c r="I48" s="1254"/>
      <c r="J48" s="1255"/>
      <c r="K48" s="63">
        <v>1523</v>
      </c>
      <c r="L48" s="64">
        <v>1362</v>
      </c>
      <c r="M48" s="64">
        <v>1099</v>
      </c>
      <c r="N48" s="64">
        <v>996</v>
      </c>
      <c r="O48" s="65">
        <v>1019</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509</v>
      </c>
      <c r="L49" s="64" t="s">
        <v>509</v>
      </c>
      <c r="M49" s="64" t="s">
        <v>509</v>
      </c>
      <c r="N49" s="64" t="s">
        <v>509</v>
      </c>
      <c r="O49" s="65" t="s">
        <v>509</v>
      </c>
      <c r="P49" s="48"/>
      <c r="Q49" s="48"/>
      <c r="R49" s="48"/>
      <c r="S49" s="48"/>
      <c r="T49" s="48"/>
      <c r="U49" s="48"/>
    </row>
    <row r="50" spans="1:21" ht="30.75" customHeight="1" x14ac:dyDescent="0.2">
      <c r="A50" s="48"/>
      <c r="B50" s="1272"/>
      <c r="C50" s="1273"/>
      <c r="D50" s="62"/>
      <c r="E50" s="1254" t="s">
        <v>17</v>
      </c>
      <c r="F50" s="1254"/>
      <c r="G50" s="1254"/>
      <c r="H50" s="1254"/>
      <c r="I50" s="1254"/>
      <c r="J50" s="1255"/>
      <c r="K50" s="63">
        <v>132</v>
      </c>
      <c r="L50" s="64">
        <v>135</v>
      </c>
      <c r="M50" s="64">
        <v>176</v>
      </c>
      <c r="N50" s="64">
        <v>176</v>
      </c>
      <c r="O50" s="65">
        <v>179</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6950</v>
      </c>
      <c r="L52" s="64">
        <v>7128</v>
      </c>
      <c r="M52" s="64">
        <v>7078</v>
      </c>
      <c r="N52" s="64">
        <v>6965</v>
      </c>
      <c r="O52" s="65">
        <v>6397</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45</v>
      </c>
      <c r="L53" s="69">
        <v>-517</v>
      </c>
      <c r="M53" s="69">
        <v>-685</v>
      </c>
      <c r="N53" s="69">
        <v>-747</v>
      </c>
      <c r="O53" s="70">
        <v>-114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IA5E500v433g1YpgYOhgCvR72U/vnN+ogccMffX6rZNRztv6yqTzGHKuFM2Ucm/mxOt7l57huLjtdTfbJHhcA==" saltValue="BXC3MGpOji/UVP8HZuTl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90" t="s">
        <v>30</v>
      </c>
      <c r="C41" s="1291"/>
      <c r="D41" s="102"/>
      <c r="E41" s="1292" t="s">
        <v>31</v>
      </c>
      <c r="F41" s="1292"/>
      <c r="G41" s="1292"/>
      <c r="H41" s="1293"/>
      <c r="I41" s="103">
        <v>47583</v>
      </c>
      <c r="J41" s="104">
        <v>44992</v>
      </c>
      <c r="K41" s="104">
        <v>42979</v>
      </c>
      <c r="L41" s="104">
        <v>41249</v>
      </c>
      <c r="M41" s="105">
        <v>39975</v>
      </c>
    </row>
    <row r="42" spans="2:13" ht="27.75" customHeight="1" x14ac:dyDescent="0.2">
      <c r="B42" s="1280"/>
      <c r="C42" s="1281"/>
      <c r="D42" s="106"/>
      <c r="E42" s="1284" t="s">
        <v>32</v>
      </c>
      <c r="F42" s="1284"/>
      <c r="G42" s="1284"/>
      <c r="H42" s="1285"/>
      <c r="I42" s="107">
        <v>1694</v>
      </c>
      <c r="J42" s="108">
        <v>1567</v>
      </c>
      <c r="K42" s="108">
        <v>1397</v>
      </c>
      <c r="L42" s="108">
        <v>1241</v>
      </c>
      <c r="M42" s="109">
        <v>1094</v>
      </c>
    </row>
    <row r="43" spans="2:13" ht="27.75" customHeight="1" x14ac:dyDescent="0.2">
      <c r="B43" s="1280"/>
      <c r="C43" s="1281"/>
      <c r="D43" s="106"/>
      <c r="E43" s="1284" t="s">
        <v>33</v>
      </c>
      <c r="F43" s="1284"/>
      <c r="G43" s="1284"/>
      <c r="H43" s="1285"/>
      <c r="I43" s="107">
        <v>20254</v>
      </c>
      <c r="J43" s="108">
        <v>18867</v>
      </c>
      <c r="K43" s="108">
        <v>18177</v>
      </c>
      <c r="L43" s="108">
        <v>16506</v>
      </c>
      <c r="M43" s="109">
        <v>16011</v>
      </c>
    </row>
    <row r="44" spans="2:13" ht="27.75" customHeight="1" x14ac:dyDescent="0.2">
      <c r="B44" s="1280"/>
      <c r="C44" s="1281"/>
      <c r="D44" s="106"/>
      <c r="E44" s="1284" t="s">
        <v>34</v>
      </c>
      <c r="F44" s="1284"/>
      <c r="G44" s="1284"/>
      <c r="H44" s="1285"/>
      <c r="I44" s="107" t="s">
        <v>509</v>
      </c>
      <c r="J44" s="108" t="s">
        <v>509</v>
      </c>
      <c r="K44" s="108" t="s">
        <v>509</v>
      </c>
      <c r="L44" s="108" t="s">
        <v>509</v>
      </c>
      <c r="M44" s="109" t="s">
        <v>509</v>
      </c>
    </row>
    <row r="45" spans="2:13" ht="27.75" customHeight="1" x14ac:dyDescent="0.2">
      <c r="B45" s="1280"/>
      <c r="C45" s="1281"/>
      <c r="D45" s="106"/>
      <c r="E45" s="1284" t="s">
        <v>35</v>
      </c>
      <c r="F45" s="1284"/>
      <c r="G45" s="1284"/>
      <c r="H45" s="1285"/>
      <c r="I45" s="107">
        <v>8567</v>
      </c>
      <c r="J45" s="108">
        <v>8314</v>
      </c>
      <c r="K45" s="108">
        <v>7796</v>
      </c>
      <c r="L45" s="108">
        <v>7595</v>
      </c>
      <c r="M45" s="109">
        <v>7244</v>
      </c>
    </row>
    <row r="46" spans="2:13" ht="27.75" customHeight="1" x14ac:dyDescent="0.2">
      <c r="B46" s="1280"/>
      <c r="C46" s="1281"/>
      <c r="D46" s="110"/>
      <c r="E46" s="1284" t="s">
        <v>36</v>
      </c>
      <c r="F46" s="1284"/>
      <c r="G46" s="1284"/>
      <c r="H46" s="1285"/>
      <c r="I46" s="107" t="s">
        <v>509</v>
      </c>
      <c r="J46" s="108">
        <v>3169</v>
      </c>
      <c r="K46" s="108">
        <v>3663</v>
      </c>
      <c r="L46" s="108">
        <v>3158</v>
      </c>
      <c r="M46" s="109">
        <v>3114</v>
      </c>
    </row>
    <row r="47" spans="2:13" ht="27.75" customHeight="1" x14ac:dyDescent="0.2">
      <c r="B47" s="1280"/>
      <c r="C47" s="1281"/>
      <c r="D47" s="111"/>
      <c r="E47" s="1294" t="s">
        <v>37</v>
      </c>
      <c r="F47" s="1295"/>
      <c r="G47" s="1295"/>
      <c r="H47" s="1296"/>
      <c r="I47" s="107" t="s">
        <v>509</v>
      </c>
      <c r="J47" s="108" t="s">
        <v>509</v>
      </c>
      <c r="K47" s="108" t="s">
        <v>509</v>
      </c>
      <c r="L47" s="108" t="s">
        <v>509</v>
      </c>
      <c r="M47" s="109" t="s">
        <v>509</v>
      </c>
    </row>
    <row r="48" spans="2:13" ht="27.75" customHeight="1" x14ac:dyDescent="0.2">
      <c r="B48" s="1280"/>
      <c r="C48" s="1281"/>
      <c r="D48" s="106"/>
      <c r="E48" s="1284" t="s">
        <v>38</v>
      </c>
      <c r="F48" s="1284"/>
      <c r="G48" s="1284"/>
      <c r="H48" s="1285"/>
      <c r="I48" s="107" t="s">
        <v>509</v>
      </c>
      <c r="J48" s="108" t="s">
        <v>509</v>
      </c>
      <c r="K48" s="108" t="s">
        <v>509</v>
      </c>
      <c r="L48" s="108" t="s">
        <v>509</v>
      </c>
      <c r="M48" s="109" t="s">
        <v>509</v>
      </c>
    </row>
    <row r="49" spans="2:13" ht="27.75" customHeight="1" x14ac:dyDescent="0.2">
      <c r="B49" s="1282"/>
      <c r="C49" s="1283"/>
      <c r="D49" s="106"/>
      <c r="E49" s="1284" t="s">
        <v>39</v>
      </c>
      <c r="F49" s="1284"/>
      <c r="G49" s="1284"/>
      <c r="H49" s="1285"/>
      <c r="I49" s="107" t="s">
        <v>509</v>
      </c>
      <c r="J49" s="108" t="s">
        <v>509</v>
      </c>
      <c r="K49" s="108" t="s">
        <v>509</v>
      </c>
      <c r="L49" s="108" t="s">
        <v>509</v>
      </c>
      <c r="M49" s="109" t="s">
        <v>509</v>
      </c>
    </row>
    <row r="50" spans="2:13" ht="27.75" customHeight="1" x14ac:dyDescent="0.2">
      <c r="B50" s="1278" t="s">
        <v>40</v>
      </c>
      <c r="C50" s="1279"/>
      <c r="D50" s="112"/>
      <c r="E50" s="1284" t="s">
        <v>41</v>
      </c>
      <c r="F50" s="1284"/>
      <c r="G50" s="1284"/>
      <c r="H50" s="1285"/>
      <c r="I50" s="107">
        <v>17161</v>
      </c>
      <c r="J50" s="108">
        <v>18089</v>
      </c>
      <c r="K50" s="108">
        <v>18914</v>
      </c>
      <c r="L50" s="108">
        <v>17860</v>
      </c>
      <c r="M50" s="109">
        <v>17114</v>
      </c>
    </row>
    <row r="51" spans="2:13" ht="27.75" customHeight="1" x14ac:dyDescent="0.2">
      <c r="B51" s="1280"/>
      <c r="C51" s="1281"/>
      <c r="D51" s="106"/>
      <c r="E51" s="1284" t="s">
        <v>42</v>
      </c>
      <c r="F51" s="1284"/>
      <c r="G51" s="1284"/>
      <c r="H51" s="1285"/>
      <c r="I51" s="107">
        <v>19722</v>
      </c>
      <c r="J51" s="108">
        <v>19094</v>
      </c>
      <c r="K51" s="108">
        <v>18815</v>
      </c>
      <c r="L51" s="108">
        <v>16882</v>
      </c>
      <c r="M51" s="109">
        <v>13428</v>
      </c>
    </row>
    <row r="52" spans="2:13" ht="27.75" customHeight="1" x14ac:dyDescent="0.2">
      <c r="B52" s="1282"/>
      <c r="C52" s="1283"/>
      <c r="D52" s="106"/>
      <c r="E52" s="1284" t="s">
        <v>43</v>
      </c>
      <c r="F52" s="1284"/>
      <c r="G52" s="1284"/>
      <c r="H52" s="1285"/>
      <c r="I52" s="107">
        <v>61243</v>
      </c>
      <c r="J52" s="108">
        <v>61164</v>
      </c>
      <c r="K52" s="108">
        <v>61527</v>
      </c>
      <c r="L52" s="108">
        <v>61665</v>
      </c>
      <c r="M52" s="109">
        <v>61371</v>
      </c>
    </row>
    <row r="53" spans="2:13" ht="27.75" customHeight="1" thickBot="1" x14ac:dyDescent="0.25">
      <c r="B53" s="1286" t="s">
        <v>44</v>
      </c>
      <c r="C53" s="1287"/>
      <c r="D53" s="113"/>
      <c r="E53" s="1288" t="s">
        <v>45</v>
      </c>
      <c r="F53" s="1288"/>
      <c r="G53" s="1288"/>
      <c r="H53" s="1289"/>
      <c r="I53" s="114">
        <v>-20028</v>
      </c>
      <c r="J53" s="115">
        <v>-21437</v>
      </c>
      <c r="K53" s="115">
        <v>-25244</v>
      </c>
      <c r="L53" s="115">
        <v>-26658</v>
      </c>
      <c r="M53" s="116">
        <v>-24475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WCAVJLBb7TCD6eKEErF7yZNlcTSvfeTTWDVovNpr4BSfMPkOk0KtwXlW/g15BCJUtzOmXXBtrdqmfg0+0UdOsQ==" saltValue="sYpogj9QJ/5MzfX99f94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552</v>
      </c>
      <c r="G54" s="125" t="s">
        <v>553</v>
      </c>
      <c r="H54" s="126" t="s">
        <v>554</v>
      </c>
    </row>
    <row r="55" spans="2:8" ht="52.5" customHeight="1" x14ac:dyDescent="0.2">
      <c r="B55" s="127"/>
      <c r="C55" s="1305" t="s">
        <v>48</v>
      </c>
      <c r="D55" s="1305"/>
      <c r="E55" s="1306"/>
      <c r="F55" s="128">
        <v>9569</v>
      </c>
      <c r="G55" s="128">
        <v>8299</v>
      </c>
      <c r="H55" s="129">
        <v>7534</v>
      </c>
    </row>
    <row r="56" spans="2:8" ht="52.5" customHeight="1" x14ac:dyDescent="0.2">
      <c r="B56" s="130"/>
      <c r="C56" s="1307" t="s">
        <v>49</v>
      </c>
      <c r="D56" s="1307"/>
      <c r="E56" s="1308"/>
      <c r="F56" s="131">
        <v>40</v>
      </c>
      <c r="G56" s="131">
        <v>40</v>
      </c>
      <c r="H56" s="132">
        <v>40</v>
      </c>
    </row>
    <row r="57" spans="2:8" ht="53.25" customHeight="1" x14ac:dyDescent="0.2">
      <c r="B57" s="130"/>
      <c r="C57" s="1309" t="s">
        <v>50</v>
      </c>
      <c r="D57" s="1309"/>
      <c r="E57" s="1310"/>
      <c r="F57" s="133">
        <v>8617</v>
      </c>
      <c r="G57" s="133">
        <v>8830</v>
      </c>
      <c r="H57" s="134">
        <v>8990</v>
      </c>
    </row>
    <row r="58" spans="2:8" ht="45.75" customHeight="1" x14ac:dyDescent="0.2">
      <c r="B58" s="135"/>
      <c r="C58" s="1297" t="s">
        <v>580</v>
      </c>
      <c r="D58" s="1298"/>
      <c r="E58" s="1299"/>
      <c r="F58" s="136">
        <v>4117</v>
      </c>
      <c r="G58" s="136">
        <v>3924</v>
      </c>
      <c r="H58" s="137">
        <v>4155</v>
      </c>
    </row>
    <row r="59" spans="2:8" ht="45.75" customHeight="1" x14ac:dyDescent="0.2">
      <c r="B59" s="135"/>
      <c r="C59" s="1297" t="s">
        <v>581</v>
      </c>
      <c r="D59" s="1298"/>
      <c r="E59" s="1299"/>
      <c r="F59" s="136">
        <v>1801</v>
      </c>
      <c r="G59" s="136">
        <v>2304</v>
      </c>
      <c r="H59" s="137">
        <v>2307</v>
      </c>
    </row>
    <row r="60" spans="2:8" ht="45.75" customHeight="1" x14ac:dyDescent="0.2">
      <c r="B60" s="135"/>
      <c r="C60" s="1297" t="s">
        <v>582</v>
      </c>
      <c r="D60" s="1298"/>
      <c r="E60" s="1299"/>
      <c r="F60" s="136">
        <v>1004</v>
      </c>
      <c r="G60" s="136">
        <v>1003</v>
      </c>
      <c r="H60" s="137">
        <v>1002</v>
      </c>
    </row>
    <row r="61" spans="2:8" ht="45.75" customHeight="1" x14ac:dyDescent="0.2">
      <c r="B61" s="135"/>
      <c r="C61" s="1297" t="s">
        <v>583</v>
      </c>
      <c r="D61" s="1298"/>
      <c r="E61" s="1299"/>
      <c r="F61" s="136">
        <v>297</v>
      </c>
      <c r="G61" s="136">
        <v>261</v>
      </c>
      <c r="H61" s="137">
        <v>453</v>
      </c>
    </row>
    <row r="62" spans="2:8" ht="45.75" customHeight="1" thickBot="1" x14ac:dyDescent="0.25">
      <c r="B62" s="138"/>
      <c r="C62" s="1300" t="s">
        <v>584</v>
      </c>
      <c r="D62" s="1301"/>
      <c r="E62" s="1302"/>
      <c r="F62" s="139">
        <v>260</v>
      </c>
      <c r="G62" s="139">
        <v>251</v>
      </c>
      <c r="H62" s="140">
        <v>236</v>
      </c>
    </row>
    <row r="63" spans="2:8" ht="52.5" customHeight="1" thickBot="1" x14ac:dyDescent="0.25">
      <c r="B63" s="141"/>
      <c r="C63" s="1303" t="s">
        <v>51</v>
      </c>
      <c r="D63" s="1303"/>
      <c r="E63" s="1304"/>
      <c r="F63" s="142">
        <v>18226</v>
      </c>
      <c r="G63" s="142">
        <v>17170</v>
      </c>
      <c r="H63" s="143">
        <v>16564</v>
      </c>
    </row>
    <row r="64" spans="2:8" ht="15" customHeight="1" x14ac:dyDescent="0.2"/>
  </sheetData>
  <sheetProtection algorithmName="SHA-512" hashValue="RDs6Tow7g0E0xJROYxAFZFOTKL+N3SO5z1SLQguCBH3P2BV+j/sAod+GCrKHm2FH4TCt76is5e3aPwy0wC21Kg==" saltValue="3KKS+NczLmZsJgFvZKe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2831-A7E9-47FB-A49F-E9EC289D33BA}">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593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594</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550</v>
      </c>
      <c r="BQ50" s="1317"/>
      <c r="BR50" s="1317"/>
      <c r="BS50" s="1317"/>
      <c r="BT50" s="1317"/>
      <c r="BU50" s="1317"/>
      <c r="BV50" s="1317"/>
      <c r="BW50" s="1317"/>
      <c r="BX50" s="1317" t="s">
        <v>551</v>
      </c>
      <c r="BY50" s="1317"/>
      <c r="BZ50" s="1317"/>
      <c r="CA50" s="1317"/>
      <c r="CB50" s="1317"/>
      <c r="CC50" s="1317"/>
      <c r="CD50" s="1317"/>
      <c r="CE50" s="1317"/>
      <c r="CF50" s="1317" t="s">
        <v>552</v>
      </c>
      <c r="CG50" s="1317"/>
      <c r="CH50" s="1317"/>
      <c r="CI50" s="1317"/>
      <c r="CJ50" s="1317"/>
      <c r="CK50" s="1317"/>
      <c r="CL50" s="1317"/>
      <c r="CM50" s="1317"/>
      <c r="CN50" s="1317" t="s">
        <v>553</v>
      </c>
      <c r="CO50" s="1317"/>
      <c r="CP50" s="1317"/>
      <c r="CQ50" s="1317"/>
      <c r="CR50" s="1317"/>
      <c r="CS50" s="1317"/>
      <c r="CT50" s="1317"/>
      <c r="CU50" s="1317"/>
      <c r="CV50" s="1317" t="s">
        <v>554</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595</v>
      </c>
      <c r="AO51" s="1316"/>
      <c r="AP51" s="1316"/>
      <c r="AQ51" s="1316"/>
      <c r="AR51" s="1316"/>
      <c r="AS51" s="1316"/>
      <c r="AT51" s="1316"/>
      <c r="AU51" s="1316"/>
      <c r="AV51" s="1316"/>
      <c r="AW51" s="1316"/>
      <c r="AX51" s="1316"/>
      <c r="AY51" s="1316"/>
      <c r="AZ51" s="1316"/>
      <c r="BA51" s="1316"/>
      <c r="BB51" s="1316" t="s">
        <v>596</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597</v>
      </c>
      <c r="BC53" s="1316"/>
      <c r="BD53" s="1316"/>
      <c r="BE53" s="1316"/>
      <c r="BF53" s="1316"/>
      <c r="BG53" s="1316"/>
      <c r="BH53" s="1316"/>
      <c r="BI53" s="1316"/>
      <c r="BJ53" s="1316"/>
      <c r="BK53" s="1316"/>
      <c r="BL53" s="1316"/>
      <c r="BM53" s="1316"/>
      <c r="BN53" s="1316"/>
      <c r="BO53" s="1316"/>
      <c r="BP53" s="1313">
        <v>49.6</v>
      </c>
      <c r="BQ53" s="1313"/>
      <c r="BR53" s="1313"/>
      <c r="BS53" s="1313"/>
      <c r="BT53" s="1313"/>
      <c r="BU53" s="1313"/>
      <c r="BV53" s="1313"/>
      <c r="BW53" s="1313"/>
      <c r="BX53" s="1313">
        <v>50.4</v>
      </c>
      <c r="BY53" s="1313"/>
      <c r="BZ53" s="1313"/>
      <c r="CA53" s="1313"/>
      <c r="CB53" s="1313"/>
      <c r="CC53" s="1313"/>
      <c r="CD53" s="1313"/>
      <c r="CE53" s="1313"/>
      <c r="CF53" s="1313">
        <v>51.6</v>
      </c>
      <c r="CG53" s="1313"/>
      <c r="CH53" s="1313"/>
      <c r="CI53" s="1313"/>
      <c r="CJ53" s="1313"/>
      <c r="CK53" s="1313"/>
      <c r="CL53" s="1313"/>
      <c r="CM53" s="1313"/>
      <c r="CN53" s="1313">
        <v>52.5</v>
      </c>
      <c r="CO53" s="1313"/>
      <c r="CP53" s="1313"/>
      <c r="CQ53" s="1313"/>
      <c r="CR53" s="1313"/>
      <c r="CS53" s="1313"/>
      <c r="CT53" s="1313"/>
      <c r="CU53" s="1313"/>
      <c r="CV53" s="1313">
        <v>53.6</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598</v>
      </c>
      <c r="AO55" s="1317"/>
      <c r="AP55" s="1317"/>
      <c r="AQ55" s="1317"/>
      <c r="AR55" s="1317"/>
      <c r="AS55" s="1317"/>
      <c r="AT55" s="1317"/>
      <c r="AU55" s="1317"/>
      <c r="AV55" s="1317"/>
      <c r="AW55" s="1317"/>
      <c r="AX55" s="1317"/>
      <c r="AY55" s="1317"/>
      <c r="AZ55" s="1317"/>
      <c r="BA55" s="1317"/>
      <c r="BB55" s="1316" t="s">
        <v>596</v>
      </c>
      <c r="BC55" s="1316"/>
      <c r="BD55" s="1316"/>
      <c r="BE55" s="1316"/>
      <c r="BF55" s="1316"/>
      <c r="BG55" s="1316"/>
      <c r="BH55" s="1316"/>
      <c r="BI55" s="1316"/>
      <c r="BJ55" s="1316"/>
      <c r="BK55" s="1316"/>
      <c r="BL55" s="1316"/>
      <c r="BM55" s="1316"/>
      <c r="BN55" s="1316"/>
      <c r="BO55" s="1316"/>
      <c r="BP55" s="1313">
        <v>24.1</v>
      </c>
      <c r="BQ55" s="1313"/>
      <c r="BR55" s="1313"/>
      <c r="BS55" s="1313"/>
      <c r="BT55" s="1313"/>
      <c r="BU55" s="1313"/>
      <c r="BV55" s="1313"/>
      <c r="BW55" s="1313"/>
      <c r="BX55" s="1313">
        <v>20.100000000000001</v>
      </c>
      <c r="BY55" s="1313"/>
      <c r="BZ55" s="1313"/>
      <c r="CA55" s="1313"/>
      <c r="CB55" s="1313"/>
      <c r="CC55" s="1313"/>
      <c r="CD55" s="1313"/>
      <c r="CE55" s="1313"/>
      <c r="CF55" s="1313">
        <v>16</v>
      </c>
      <c r="CG55" s="1313"/>
      <c r="CH55" s="1313"/>
      <c r="CI55" s="1313"/>
      <c r="CJ55" s="1313"/>
      <c r="CK55" s="1313"/>
      <c r="CL55" s="1313"/>
      <c r="CM55" s="1313"/>
      <c r="CN55" s="1313">
        <v>18.399999999999999</v>
      </c>
      <c r="CO55" s="1313"/>
      <c r="CP55" s="1313"/>
      <c r="CQ55" s="1313"/>
      <c r="CR55" s="1313"/>
      <c r="CS55" s="1313"/>
      <c r="CT55" s="1313"/>
      <c r="CU55" s="1313"/>
      <c r="CV55" s="1313">
        <v>13.5</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597</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57.7</v>
      </c>
      <c r="BY57" s="1313"/>
      <c r="BZ57" s="1313"/>
      <c r="CA57" s="1313"/>
      <c r="CB57" s="1313"/>
      <c r="CC57" s="1313"/>
      <c r="CD57" s="1313"/>
      <c r="CE57" s="1313"/>
      <c r="CF57" s="1313">
        <v>58.8</v>
      </c>
      <c r="CG57" s="1313"/>
      <c r="CH57" s="1313"/>
      <c r="CI57" s="1313"/>
      <c r="CJ57" s="1313"/>
      <c r="CK57" s="1313"/>
      <c r="CL57" s="1313"/>
      <c r="CM57" s="1313"/>
      <c r="CN57" s="1313">
        <v>59.8</v>
      </c>
      <c r="CO57" s="1313"/>
      <c r="CP57" s="1313"/>
      <c r="CQ57" s="1313"/>
      <c r="CR57" s="1313"/>
      <c r="CS57" s="1313"/>
      <c r="CT57" s="1313"/>
      <c r="CU57" s="1313"/>
      <c r="CV57" s="1313">
        <v>58.7</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599</v>
      </c>
    </row>
    <row r="64" spans="1:109" ht="13" x14ac:dyDescent="0.2">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601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594</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550</v>
      </c>
      <c r="BQ72" s="1317"/>
      <c r="BR72" s="1317"/>
      <c r="BS72" s="1317"/>
      <c r="BT72" s="1317"/>
      <c r="BU72" s="1317"/>
      <c r="BV72" s="1317"/>
      <c r="BW72" s="1317"/>
      <c r="BX72" s="1317" t="s">
        <v>551</v>
      </c>
      <c r="BY72" s="1317"/>
      <c r="BZ72" s="1317"/>
      <c r="CA72" s="1317"/>
      <c r="CB72" s="1317"/>
      <c r="CC72" s="1317"/>
      <c r="CD72" s="1317"/>
      <c r="CE72" s="1317"/>
      <c r="CF72" s="1317" t="s">
        <v>552</v>
      </c>
      <c r="CG72" s="1317"/>
      <c r="CH72" s="1317"/>
      <c r="CI72" s="1317"/>
      <c r="CJ72" s="1317"/>
      <c r="CK72" s="1317"/>
      <c r="CL72" s="1317"/>
      <c r="CM72" s="1317"/>
      <c r="CN72" s="1317" t="s">
        <v>553</v>
      </c>
      <c r="CO72" s="1317"/>
      <c r="CP72" s="1317"/>
      <c r="CQ72" s="1317"/>
      <c r="CR72" s="1317"/>
      <c r="CS72" s="1317"/>
      <c r="CT72" s="1317"/>
      <c r="CU72" s="1317"/>
      <c r="CV72" s="1317" t="s">
        <v>554</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595</v>
      </c>
      <c r="AO73" s="1316"/>
      <c r="AP73" s="1316"/>
      <c r="AQ73" s="1316"/>
      <c r="AR73" s="1316"/>
      <c r="AS73" s="1316"/>
      <c r="AT73" s="1316"/>
      <c r="AU73" s="1316"/>
      <c r="AV73" s="1316"/>
      <c r="AW73" s="1316"/>
      <c r="AX73" s="1316"/>
      <c r="AY73" s="1316"/>
      <c r="AZ73" s="1316"/>
      <c r="BA73" s="1316"/>
      <c r="BB73" s="1316" t="s">
        <v>596</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600</v>
      </c>
      <c r="BC75" s="1316"/>
      <c r="BD75" s="1316"/>
      <c r="BE75" s="1316"/>
      <c r="BF75" s="1316"/>
      <c r="BG75" s="1316"/>
      <c r="BH75" s="1316"/>
      <c r="BI75" s="1316"/>
      <c r="BJ75" s="1316"/>
      <c r="BK75" s="1316"/>
      <c r="BL75" s="1316"/>
      <c r="BM75" s="1316"/>
      <c r="BN75" s="1316"/>
      <c r="BO75" s="1316"/>
      <c r="BP75" s="1313">
        <v>0.9</v>
      </c>
      <c r="BQ75" s="1313"/>
      <c r="BR75" s="1313"/>
      <c r="BS75" s="1313"/>
      <c r="BT75" s="1313"/>
      <c r="BU75" s="1313"/>
      <c r="BV75" s="1313"/>
      <c r="BW75" s="1313"/>
      <c r="BX75" s="1313">
        <v>-0.1</v>
      </c>
      <c r="BY75" s="1313"/>
      <c r="BZ75" s="1313"/>
      <c r="CA75" s="1313"/>
      <c r="CB75" s="1313"/>
      <c r="CC75" s="1313"/>
      <c r="CD75" s="1313"/>
      <c r="CE75" s="1313"/>
      <c r="CF75" s="1313">
        <v>-1.1000000000000001</v>
      </c>
      <c r="CG75" s="1313"/>
      <c r="CH75" s="1313"/>
      <c r="CI75" s="1313"/>
      <c r="CJ75" s="1313"/>
      <c r="CK75" s="1313"/>
      <c r="CL75" s="1313"/>
      <c r="CM75" s="1313"/>
      <c r="CN75" s="1313">
        <v>-1.9</v>
      </c>
      <c r="CO75" s="1313"/>
      <c r="CP75" s="1313"/>
      <c r="CQ75" s="1313"/>
      <c r="CR75" s="1313"/>
      <c r="CS75" s="1313"/>
      <c r="CT75" s="1313"/>
      <c r="CU75" s="1313"/>
      <c r="CV75" s="1313">
        <v>-1.5</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598</v>
      </c>
      <c r="AO77" s="1317"/>
      <c r="AP77" s="1317"/>
      <c r="AQ77" s="1317"/>
      <c r="AR77" s="1317"/>
      <c r="AS77" s="1317"/>
      <c r="AT77" s="1317"/>
      <c r="AU77" s="1317"/>
      <c r="AV77" s="1317"/>
      <c r="AW77" s="1317"/>
      <c r="AX77" s="1317"/>
      <c r="AY77" s="1317"/>
      <c r="AZ77" s="1317"/>
      <c r="BA77" s="1317"/>
      <c r="BB77" s="1316" t="s">
        <v>596</v>
      </c>
      <c r="BC77" s="1316"/>
      <c r="BD77" s="1316"/>
      <c r="BE77" s="1316"/>
      <c r="BF77" s="1316"/>
      <c r="BG77" s="1316"/>
      <c r="BH77" s="1316"/>
      <c r="BI77" s="1316"/>
      <c r="BJ77" s="1316"/>
      <c r="BK77" s="1316"/>
      <c r="BL77" s="1316"/>
      <c r="BM77" s="1316"/>
      <c r="BN77" s="1316"/>
      <c r="BO77" s="1316"/>
      <c r="BP77" s="1313">
        <v>24.1</v>
      </c>
      <c r="BQ77" s="1313"/>
      <c r="BR77" s="1313"/>
      <c r="BS77" s="1313"/>
      <c r="BT77" s="1313"/>
      <c r="BU77" s="1313"/>
      <c r="BV77" s="1313"/>
      <c r="BW77" s="1313"/>
      <c r="BX77" s="1313">
        <v>20.100000000000001</v>
      </c>
      <c r="BY77" s="1313"/>
      <c r="BZ77" s="1313"/>
      <c r="CA77" s="1313"/>
      <c r="CB77" s="1313"/>
      <c r="CC77" s="1313"/>
      <c r="CD77" s="1313"/>
      <c r="CE77" s="1313"/>
      <c r="CF77" s="1313">
        <v>16</v>
      </c>
      <c r="CG77" s="1313"/>
      <c r="CH77" s="1313"/>
      <c r="CI77" s="1313"/>
      <c r="CJ77" s="1313"/>
      <c r="CK77" s="1313"/>
      <c r="CL77" s="1313"/>
      <c r="CM77" s="1313"/>
      <c r="CN77" s="1313">
        <v>18.399999999999999</v>
      </c>
      <c r="CO77" s="1313"/>
      <c r="CP77" s="1313"/>
      <c r="CQ77" s="1313"/>
      <c r="CR77" s="1313"/>
      <c r="CS77" s="1313"/>
      <c r="CT77" s="1313"/>
      <c r="CU77" s="1313"/>
      <c r="CV77" s="1313">
        <v>13.5</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600</v>
      </c>
      <c r="BC79" s="1316"/>
      <c r="BD79" s="1316"/>
      <c r="BE79" s="1316"/>
      <c r="BF79" s="1316"/>
      <c r="BG79" s="1316"/>
      <c r="BH79" s="1316"/>
      <c r="BI79" s="1316"/>
      <c r="BJ79" s="1316"/>
      <c r="BK79" s="1316"/>
      <c r="BL79" s="1316"/>
      <c r="BM79" s="1316"/>
      <c r="BN79" s="1316"/>
      <c r="BO79" s="1316"/>
      <c r="BP79" s="1313">
        <v>6</v>
      </c>
      <c r="BQ79" s="1313"/>
      <c r="BR79" s="1313"/>
      <c r="BS79" s="1313"/>
      <c r="BT79" s="1313"/>
      <c r="BU79" s="1313"/>
      <c r="BV79" s="1313"/>
      <c r="BW79" s="1313"/>
      <c r="BX79" s="1313">
        <v>5.8</v>
      </c>
      <c r="BY79" s="1313"/>
      <c r="BZ79" s="1313"/>
      <c r="CA79" s="1313"/>
      <c r="CB79" s="1313"/>
      <c r="CC79" s="1313"/>
      <c r="CD79" s="1313"/>
      <c r="CE79" s="1313"/>
      <c r="CF79" s="1313">
        <v>5.3</v>
      </c>
      <c r="CG79" s="1313"/>
      <c r="CH79" s="1313"/>
      <c r="CI79" s="1313"/>
      <c r="CJ79" s="1313"/>
      <c r="CK79" s="1313"/>
      <c r="CL79" s="1313"/>
      <c r="CM79" s="1313"/>
      <c r="CN79" s="1313">
        <v>5</v>
      </c>
      <c r="CO79" s="1313"/>
      <c r="CP79" s="1313"/>
      <c r="CQ79" s="1313"/>
      <c r="CR79" s="1313"/>
      <c r="CS79" s="1313"/>
      <c r="CT79" s="1313"/>
      <c r="CU79" s="1313"/>
      <c r="CV79" s="1313">
        <v>4.3</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y4FFPSuLncgUwrM0kAir5Ps/VZtra2DugOsC1sCT4Pk95nb5a79SQU31Oce7CSCogI+apjy4QK9xy5wFHtp4kA==" saltValue="2BTdO7+FSdpX/MelYj1jj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0BAF1-A437-4921-9F2E-4EFD2B95BB5E}">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sheetProtection algorithmName="SHA-512" hashValue="BCK/RyQyTqj7Jg/5IPYc1aAwSLcpXdKe2N+SiaGtfK9DcmdJLUOqMDDCLfVGOkMSqtRhvOfIT/76LPikbLJzxQ==" saltValue="NuwiE1gn2FIjG6hGl02M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1E0D-9D0C-4D4D-9C86-1EB0C586141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sheetProtection algorithmName="SHA-512" hashValue="6OS7FUyU8zVY+xfOB43I9TFLNDV+qc1vzXXTTx0L4AooHvvKtVHrx/6vQGHCcQon35zSHnBB4sey+KpI3jucjg==" saltValue="BvkeDTZmdPQ2mwMQMCXeZ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547</v>
      </c>
      <c r="G2" s="157"/>
      <c r="H2" s="158"/>
    </row>
    <row r="3" spans="1:8" x14ac:dyDescent="0.2">
      <c r="A3" s="154" t="s">
        <v>540</v>
      </c>
      <c r="B3" s="159"/>
      <c r="C3" s="160"/>
      <c r="D3" s="161">
        <v>47230</v>
      </c>
      <c r="E3" s="162"/>
      <c r="F3" s="163">
        <v>52619</v>
      </c>
      <c r="G3" s="164"/>
      <c r="H3" s="165"/>
    </row>
    <row r="4" spans="1:8" x14ac:dyDescent="0.2">
      <c r="A4" s="166"/>
      <c r="B4" s="167"/>
      <c r="C4" s="168"/>
      <c r="D4" s="169">
        <v>22832</v>
      </c>
      <c r="E4" s="170"/>
      <c r="F4" s="171">
        <v>31149</v>
      </c>
      <c r="G4" s="172"/>
      <c r="H4" s="173"/>
    </row>
    <row r="5" spans="1:8" x14ac:dyDescent="0.2">
      <c r="A5" s="154" t="s">
        <v>542</v>
      </c>
      <c r="B5" s="159"/>
      <c r="C5" s="160"/>
      <c r="D5" s="161">
        <v>42528</v>
      </c>
      <c r="E5" s="162"/>
      <c r="F5" s="163">
        <v>51875</v>
      </c>
      <c r="G5" s="164"/>
      <c r="H5" s="165"/>
    </row>
    <row r="6" spans="1:8" x14ac:dyDescent="0.2">
      <c r="A6" s="166"/>
      <c r="B6" s="167"/>
      <c r="C6" s="168"/>
      <c r="D6" s="169">
        <v>20278</v>
      </c>
      <c r="E6" s="170"/>
      <c r="F6" s="171">
        <v>29372</v>
      </c>
      <c r="G6" s="172"/>
      <c r="H6" s="173"/>
    </row>
    <row r="7" spans="1:8" x14ac:dyDescent="0.2">
      <c r="A7" s="154" t="s">
        <v>543</v>
      </c>
      <c r="B7" s="159"/>
      <c r="C7" s="160"/>
      <c r="D7" s="161">
        <v>42078</v>
      </c>
      <c r="E7" s="162"/>
      <c r="F7" s="163">
        <v>48064</v>
      </c>
      <c r="G7" s="164"/>
      <c r="H7" s="165"/>
    </row>
    <row r="8" spans="1:8" x14ac:dyDescent="0.2">
      <c r="A8" s="166"/>
      <c r="B8" s="167"/>
      <c r="C8" s="168"/>
      <c r="D8" s="169">
        <v>26927</v>
      </c>
      <c r="E8" s="170"/>
      <c r="F8" s="171">
        <v>30373</v>
      </c>
      <c r="G8" s="172"/>
      <c r="H8" s="173"/>
    </row>
    <row r="9" spans="1:8" x14ac:dyDescent="0.2">
      <c r="A9" s="154" t="s">
        <v>544</v>
      </c>
      <c r="B9" s="159"/>
      <c r="C9" s="160"/>
      <c r="D9" s="161">
        <v>50925</v>
      </c>
      <c r="E9" s="162"/>
      <c r="F9" s="163">
        <v>56662</v>
      </c>
      <c r="G9" s="164"/>
      <c r="H9" s="165"/>
    </row>
    <row r="10" spans="1:8" x14ac:dyDescent="0.2">
      <c r="A10" s="166"/>
      <c r="B10" s="167"/>
      <c r="C10" s="168"/>
      <c r="D10" s="169">
        <v>34722</v>
      </c>
      <c r="E10" s="170"/>
      <c r="F10" s="171">
        <v>34709</v>
      </c>
      <c r="G10" s="172"/>
      <c r="H10" s="173"/>
    </row>
    <row r="11" spans="1:8" x14ac:dyDescent="0.2">
      <c r="A11" s="154" t="s">
        <v>545</v>
      </c>
      <c r="B11" s="159"/>
      <c r="C11" s="160"/>
      <c r="D11" s="161">
        <v>46512</v>
      </c>
      <c r="E11" s="162"/>
      <c r="F11" s="163">
        <v>60285</v>
      </c>
      <c r="G11" s="164"/>
      <c r="H11" s="165"/>
    </row>
    <row r="12" spans="1:8" x14ac:dyDescent="0.2">
      <c r="A12" s="166"/>
      <c r="B12" s="167"/>
      <c r="C12" s="174"/>
      <c r="D12" s="169">
        <v>25405</v>
      </c>
      <c r="E12" s="170"/>
      <c r="F12" s="171">
        <v>36445</v>
      </c>
      <c r="G12" s="172"/>
      <c r="H12" s="173"/>
    </row>
    <row r="13" spans="1:8" x14ac:dyDescent="0.2">
      <c r="A13" s="154"/>
      <c r="B13" s="159"/>
      <c r="C13" s="175"/>
      <c r="D13" s="176">
        <v>45855</v>
      </c>
      <c r="E13" s="177"/>
      <c r="F13" s="178">
        <v>53901</v>
      </c>
      <c r="G13" s="179"/>
      <c r="H13" s="165"/>
    </row>
    <row r="14" spans="1:8" x14ac:dyDescent="0.2">
      <c r="A14" s="166"/>
      <c r="B14" s="167"/>
      <c r="C14" s="168"/>
      <c r="D14" s="169">
        <v>26033</v>
      </c>
      <c r="E14" s="170"/>
      <c r="F14" s="171">
        <v>32410</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7.41</v>
      </c>
      <c r="C19" s="180">
        <f>ROUND(VALUE(SUBSTITUTE(実質収支比率等に係る経年分析!G$48,"▲","-")),2)</f>
        <v>8.61</v>
      </c>
      <c r="D19" s="180">
        <f>ROUND(VALUE(SUBSTITUTE(実質収支比率等に係る経年分析!H$48,"▲","-")),2)</f>
        <v>7.4</v>
      </c>
      <c r="E19" s="180">
        <f>ROUND(VALUE(SUBSTITUTE(実質収支比率等に係る経年分析!I$48,"▲","-")),2)</f>
        <v>8.2799999999999994</v>
      </c>
      <c r="F19" s="180">
        <f>ROUND(VALUE(SUBSTITUTE(実質収支比率等に係る経年分析!J$48,"▲","-")),2)</f>
        <v>7.24</v>
      </c>
    </row>
    <row r="20" spans="1:11" x14ac:dyDescent="0.2">
      <c r="A20" s="180" t="s">
        <v>55</v>
      </c>
      <c r="B20" s="180">
        <f>ROUND(VALUE(SUBSTITUTE(実質収支比率等に係る経年分析!F$47,"▲","-")),2)</f>
        <v>23.62</v>
      </c>
      <c r="C20" s="180">
        <f>ROUND(VALUE(SUBSTITUTE(実質収支比率等に係る経年分析!G$47,"▲","-")),2)</f>
        <v>22.81</v>
      </c>
      <c r="D20" s="180">
        <f>ROUND(VALUE(SUBSTITUTE(実質収支比率等に係る経年分析!H$47,"▲","-")),2)</f>
        <v>24.68</v>
      </c>
      <c r="E20" s="180">
        <f>ROUND(VALUE(SUBSTITUTE(実質収支比率等に係る経年分析!I$47,"▲","-")),2)</f>
        <v>21.41</v>
      </c>
      <c r="F20" s="180">
        <f>ROUND(VALUE(SUBSTITUTE(実質収支比率等に係る経年分析!J$47,"▲","-")),2)</f>
        <v>18.84</v>
      </c>
    </row>
    <row r="21" spans="1:11" x14ac:dyDescent="0.2">
      <c r="A21" s="180" t="s">
        <v>56</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0.64</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-2.4</v>
      </c>
      <c r="F21" s="180">
        <f>IF(ISNUMBER(VALUE(SUBSTITUTE(実質収支比率等に係る経年分析!J$49,"▲","-"))),ROUND(VALUE(SUBSTITUTE(実質収支比率等に係る経年分析!J$49,"▲","-")),2),NA())</f>
        <v>-2.7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2.94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1.92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公共駐車場事業特別会計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東三河都市計画事業豊川駅東土地区画整理事業特別会計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0.57999999999999996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0.55000000000000004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0.45</v>
      </c>
    </row>
    <row r="31" spans="1:11" x14ac:dyDescent="0.2">
      <c r="A31" s="181" t="str">
        <f>IF(連結実質赤字比率に係る赤字・黒字の構成分析!C$39="",NA(),連結実質赤字比率に係る赤字・黒字の構成分析!C$39)</f>
        <v>東三河都市計画事業豊川西部土地区画整理事業特別会計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0.75</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2.44</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6.46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7.24</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9.7899999999999991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6950</v>
      </c>
      <c r="E42" s="182"/>
      <c r="F42" s="182"/>
      <c r="G42" s="182">
        <f>'実質公債費比率（分子）の構造'!L$52</f>
        <v>7128</v>
      </c>
      <c r="H42" s="182"/>
      <c r="I42" s="182"/>
      <c r="J42" s="182">
        <f>'実質公債費比率（分子）の構造'!M$52</f>
        <v>7078</v>
      </c>
      <c r="K42" s="182"/>
      <c r="L42" s="182"/>
      <c r="M42" s="182">
        <f>'実質公債費比率（分子）の構造'!N$52</f>
        <v>6965</v>
      </c>
      <c r="N42" s="182"/>
      <c r="O42" s="182"/>
      <c r="P42" s="182">
        <f>'実質公債費比率（分子）の構造'!O$52</f>
        <v>6397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132</v>
      </c>
      <c r="C44" s="182"/>
      <c r="D44" s="182"/>
      <c r="E44" s="182">
        <f>'実質公債費比率（分子）の構造'!L$50</f>
        <v>135</v>
      </c>
      <c r="F44" s="182"/>
      <c r="G44" s="182"/>
      <c r="H44" s="182">
        <f>'実質公債費比率（分子）の構造'!M$50</f>
        <v>176</v>
      </c>
      <c r="I44" s="182"/>
      <c r="J44" s="182"/>
      <c r="K44" s="182">
        <f>'実質公債費比率（分子）の構造'!N$50</f>
        <v>176</v>
      </c>
      <c r="L44" s="182"/>
      <c r="M44" s="182"/>
      <c r="N44" s="182">
        <f>'実質公債費比率（分子）の構造'!O$50</f>
        <v>179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1523</v>
      </c>
      <c r="C46" s="182"/>
      <c r="D46" s="182"/>
      <c r="E46" s="182">
        <f>'実質公債費比率（分子）の構造'!L$48</f>
        <v>1362</v>
      </c>
      <c r="F46" s="182"/>
      <c r="G46" s="182"/>
      <c r="H46" s="182">
        <f>'実質公債費比率（分子）の構造'!M$48</f>
        <v>1099</v>
      </c>
      <c r="I46" s="182"/>
      <c r="J46" s="182"/>
      <c r="K46" s="182">
        <f>'実質公債費比率（分子）の構造'!N$48</f>
        <v>996</v>
      </c>
      <c r="L46" s="182"/>
      <c r="M46" s="182"/>
      <c r="N46" s="182">
        <f>'実質公債費比率（分子）の構造'!O$48</f>
        <v>1019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5340</v>
      </c>
      <c r="C49" s="182"/>
      <c r="D49" s="182"/>
      <c r="E49" s="182">
        <f>'実質公債費比率（分子）の構造'!L$45</f>
        <v>5114</v>
      </c>
      <c r="F49" s="182"/>
      <c r="G49" s="182"/>
      <c r="H49" s="182">
        <f>'実質公債費比率（分子）の構造'!M$45</f>
        <v>5118</v>
      </c>
      <c r="I49" s="182"/>
      <c r="J49" s="182"/>
      <c r="K49" s="182">
        <f>'実質公債費比率（分子）の構造'!N$45</f>
        <v>5046</v>
      </c>
      <c r="L49" s="182"/>
      <c r="M49" s="182"/>
      <c r="N49" s="182">
        <f>'実質公債費比率（分子）の構造'!O$45</f>
        <v>5085</v>
      </c>
      <c r="O49" s="182"/>
      <c r="P49" s="182"/>
    </row>
    <row r="50" spans="1:16" x14ac:dyDescent="0.2">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-517</v>
      </c>
      <c r="G50" s="182" t="e">
        <f>NA()</f>
        <v>#N/A</v>
      </c>
      <c r="H50" s="182" t="e">
        <f>NA()</f>
        <v>#N/A</v>
      </c>
      <c r="I50" s="182">
        <f>IF(ISNUMBER('実質公債費比率（分子）の構造'!M$53),'実質公債費比率（分子）の構造'!M$53,NA())</f>
        <v>-685</v>
      </c>
      <c r="J50" s="182" t="e">
        <f>NA()</f>
        <v>#N/A</v>
      </c>
      <c r="K50" s="182" t="e">
        <f>NA()</f>
        <v>#N/A</v>
      </c>
      <c r="L50" s="182">
        <f>IF(ISNUMBER('実質公債費比率（分子）の構造'!N$53),'実質公債費比率（分子）の構造'!N$53,NA())</f>
        <v>-747</v>
      </c>
      <c r="M50" s="182" t="e">
        <f>NA()</f>
        <v>#N/A</v>
      </c>
      <c r="N50" s="182" t="e">
        <f>NA()</f>
        <v>#N/A</v>
      </c>
      <c r="O50" s="182">
        <f>IF(ISNUMBER('実質公債費比率（分子）の構造'!O$53),'実質公債費比率（分子）の構造'!O$53,NA())</f>
        <v>-114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61243</v>
      </c>
      <c r="E56" s="181"/>
      <c r="F56" s="181"/>
      <c r="G56" s="181">
        <f>'将来負担比率（分子）の構造'!J$52</f>
        <v>61164</v>
      </c>
      <c r="H56" s="181"/>
      <c r="I56" s="181"/>
      <c r="J56" s="181">
        <f>'将来負担比率（分子）の構造'!K$52</f>
        <v>61527</v>
      </c>
      <c r="K56" s="181"/>
      <c r="L56" s="181"/>
      <c r="M56" s="181">
        <f>'将来負担比率（分子）の構造'!L$52</f>
        <v>61665</v>
      </c>
      <c r="N56" s="181"/>
      <c r="O56" s="181"/>
      <c r="P56" s="181">
        <f>'将来負担比率（分子）の構造'!M$52</f>
        <v>61371</v>
      </c>
    </row>
    <row r="57" spans="1:16" x14ac:dyDescent="0.2">
      <c r="A57" s="181" t="s">
        <v>42</v>
      </c>
      <c r="B57" s="181"/>
      <c r="C57" s="181"/>
      <c r="D57" s="181">
        <f>'将来負担比率（分子）の構造'!I$51</f>
        <v>19722</v>
      </c>
      <c r="E57" s="181"/>
      <c r="F57" s="181"/>
      <c r="G57" s="181">
        <f>'将来負担比率（分子）の構造'!J$51</f>
        <v>19094</v>
      </c>
      <c r="H57" s="181"/>
      <c r="I57" s="181"/>
      <c r="J57" s="181">
        <f>'将来負担比率（分子）の構造'!K$51</f>
        <v>18815</v>
      </c>
      <c r="K57" s="181"/>
      <c r="L57" s="181"/>
      <c r="M57" s="181">
        <f>'将来負担比率（分子）の構造'!L$51</f>
        <v>16882</v>
      </c>
      <c r="N57" s="181"/>
      <c r="O57" s="181"/>
      <c r="P57" s="181">
        <f>'将来負担比率（分子）の構造'!M$51</f>
        <v>13428</v>
      </c>
    </row>
    <row r="58" spans="1:16" x14ac:dyDescent="0.2">
      <c r="A58" s="181" t="s">
        <v>41</v>
      </c>
      <c r="B58" s="181"/>
      <c r="C58" s="181"/>
      <c r="D58" s="181">
        <f>'将来負担比率（分子）の構造'!I$50</f>
        <v>17161</v>
      </c>
      <c r="E58" s="181"/>
      <c r="F58" s="181"/>
      <c r="G58" s="181">
        <f>'将来負担比率（分子）の構造'!J$50</f>
        <v>18089</v>
      </c>
      <c r="H58" s="181"/>
      <c r="I58" s="181"/>
      <c r="J58" s="181">
        <f>'将来負担比率（分子）の構造'!K$50</f>
        <v>18914</v>
      </c>
      <c r="K58" s="181"/>
      <c r="L58" s="181"/>
      <c r="M58" s="181">
        <f>'将来負担比率（分子）の構造'!L$50</f>
        <v>17860</v>
      </c>
      <c r="N58" s="181"/>
      <c r="O58" s="181"/>
      <c r="P58" s="181">
        <f>'将来負担比率（分子）の構造'!M$50</f>
        <v>17114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3169</v>
      </c>
      <c r="F61" s="181"/>
      <c r="G61" s="181"/>
      <c r="H61" s="181">
        <f>'将来負担比率（分子）の構造'!K$46</f>
        <v>3663</v>
      </c>
      <c r="I61" s="181"/>
      <c r="J61" s="181"/>
      <c r="K61" s="181">
        <f>'将来負担比率（分子）の構造'!L$46</f>
        <v>3158</v>
      </c>
      <c r="L61" s="181"/>
      <c r="M61" s="181"/>
      <c r="N61" s="181">
        <f>'将来負担比率（分子）の構造'!M$46</f>
        <v>3114</v>
      </c>
      <c r="O61" s="181"/>
      <c r="P61" s="181"/>
    </row>
    <row r="62" spans="1:16" x14ac:dyDescent="0.2">
      <c r="A62" s="181" t="s">
        <v>35</v>
      </c>
      <c r="B62" s="181">
        <f>'将来負担比率（分子）の構造'!I$45</f>
        <v>8567</v>
      </c>
      <c r="C62" s="181"/>
      <c r="D62" s="181"/>
      <c r="E62" s="181">
        <f>'将来負担比率（分子）の構造'!J$45</f>
        <v>8314</v>
      </c>
      <c r="F62" s="181"/>
      <c r="G62" s="181"/>
      <c r="H62" s="181">
        <f>'将来負担比率（分子）の構造'!K$45</f>
        <v>7796</v>
      </c>
      <c r="I62" s="181"/>
      <c r="J62" s="181"/>
      <c r="K62" s="181">
        <f>'将来負担比率（分子）の構造'!L$45</f>
        <v>7595</v>
      </c>
      <c r="L62" s="181"/>
      <c r="M62" s="181"/>
      <c r="N62" s="181">
        <f>'将来負担比率（分子）の構造'!M$45</f>
        <v>7244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20254</v>
      </c>
      <c r="C64" s="181"/>
      <c r="D64" s="181"/>
      <c r="E64" s="181">
        <f>'将来負担比率（分子）の構造'!J$43</f>
        <v>18867</v>
      </c>
      <c r="F64" s="181"/>
      <c r="G64" s="181"/>
      <c r="H64" s="181">
        <f>'将来負担比率（分子）の構造'!K$43</f>
        <v>18177</v>
      </c>
      <c r="I64" s="181"/>
      <c r="J64" s="181"/>
      <c r="K64" s="181">
        <f>'将来負担比率（分子）の構造'!L$43</f>
        <v>16506</v>
      </c>
      <c r="L64" s="181"/>
      <c r="M64" s="181"/>
      <c r="N64" s="181">
        <f>'将来負担比率（分子）の構造'!M$43</f>
        <v>16011</v>
      </c>
      <c r="O64" s="181"/>
      <c r="P64" s="181"/>
    </row>
    <row r="65" spans="1:16" x14ac:dyDescent="0.2">
      <c r="A65" s="181" t="s">
        <v>32</v>
      </c>
      <c r="B65" s="181">
        <f>'将来負担比率（分子）の構造'!I$42</f>
        <v>1694</v>
      </c>
      <c r="C65" s="181"/>
      <c r="D65" s="181"/>
      <c r="E65" s="181">
        <f>'将来負担比率（分子）の構造'!J$42</f>
        <v>1567</v>
      </c>
      <c r="F65" s="181"/>
      <c r="G65" s="181"/>
      <c r="H65" s="181">
        <f>'将来負担比率（分子）の構造'!K$42</f>
        <v>1397</v>
      </c>
      <c r="I65" s="181"/>
      <c r="J65" s="181"/>
      <c r="K65" s="181">
        <f>'将来負担比率（分子）の構造'!L$42</f>
        <v>1241</v>
      </c>
      <c r="L65" s="181"/>
      <c r="M65" s="181"/>
      <c r="N65" s="181">
        <f>'将来負担比率（分子）の構造'!M$42</f>
        <v>1094</v>
      </c>
      <c r="O65" s="181"/>
      <c r="P65" s="181"/>
    </row>
    <row r="66" spans="1:16" x14ac:dyDescent="0.2">
      <c r="A66" s="181" t="s">
        <v>31</v>
      </c>
      <c r="B66" s="181">
        <f>'将来負担比率（分子）の構造'!I$41</f>
        <v>47583</v>
      </c>
      <c r="C66" s="181"/>
      <c r="D66" s="181"/>
      <c r="E66" s="181">
        <f>'将来負担比率（分子）の構造'!J$41</f>
        <v>44992</v>
      </c>
      <c r="F66" s="181"/>
      <c r="G66" s="181"/>
      <c r="H66" s="181">
        <f>'将来負担比率（分子）の構造'!K$41</f>
        <v>42979</v>
      </c>
      <c r="I66" s="181"/>
      <c r="J66" s="181"/>
      <c r="K66" s="181">
        <f>'将来負担比率（分子）の構造'!L$41</f>
        <v>41249</v>
      </c>
      <c r="L66" s="181"/>
      <c r="M66" s="181"/>
      <c r="N66" s="181">
        <f>'将来負担比率（分子）の構造'!M$41</f>
        <v>39975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9569</v>
      </c>
      <c r="C72" s="185">
        <f>基金残高に係る経年分析!G55</f>
        <v>8299</v>
      </c>
      <c r="D72" s="185">
        <f>基金残高に係る経年分析!H55</f>
        <v>7534</v>
      </c>
    </row>
    <row r="73" spans="1:16" x14ac:dyDescent="0.2">
      <c r="A73" s="184" t="s">
        <v>78</v>
      </c>
      <c r="B73" s="185">
        <f>基金残高に係る経年分析!F56</f>
        <v>40</v>
      </c>
      <c r="C73" s="185">
        <f>基金残高に係る経年分析!G56</f>
        <v>40</v>
      </c>
      <c r="D73" s="185">
        <f>基金残高に係る経年分析!H56</f>
        <v>40</v>
      </c>
    </row>
    <row r="74" spans="1:16" x14ac:dyDescent="0.2">
      <c r="A74" s="184" t="s">
        <v>79</v>
      </c>
      <c r="B74" s="185">
        <f>基金残高に係る経年分析!F57</f>
        <v>8617</v>
      </c>
      <c r="C74" s="185">
        <f>基金残高に係る経年分析!G57</f>
        <v>8830</v>
      </c>
      <c r="D74" s="185">
        <f>基金残高に係る経年分析!H57</f>
        <v>8990</v>
      </c>
    </row>
  </sheetData>
  <sheetProtection algorithmName="SHA-512" hashValue="mI+CHpDqEI9aGKBASkxaSbwQXbHSVa6jVfKPVuKyZwBpzpeIpQ8dCt15wWDiN+92gCHnmb5A/him0lDKrUiO2Q==" saltValue="N5ReFN5C1UzPcT0UXa5i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226</v>
      </c>
      <c r="C5" s="747"/>
      <c r="D5" s="747"/>
      <c r="E5" s="747"/>
      <c r="F5" s="747"/>
      <c r="G5" s="747"/>
      <c r="H5" s="747"/>
      <c r="I5" s="747"/>
      <c r="J5" s="747"/>
      <c r="K5" s="747"/>
      <c r="L5" s="747"/>
      <c r="M5" s="747"/>
      <c r="N5" s="747"/>
      <c r="O5" s="747"/>
      <c r="P5" s="747"/>
      <c r="Q5" s="748"/>
      <c r="R5" s="735">
        <v>28523258</v>
      </c>
      <c r="S5" s="736"/>
      <c r="T5" s="736"/>
      <c r="U5" s="736"/>
      <c r="V5" s="736"/>
      <c r="W5" s="736"/>
      <c r="X5" s="736"/>
      <c r="Y5" s="779"/>
      <c r="Z5" s="797">
        <v>31.8</v>
      </c>
      <c r="AA5" s="797"/>
      <c r="AB5" s="797"/>
      <c r="AC5" s="797"/>
      <c r="AD5" s="798">
        <v>27001773</v>
      </c>
      <c r="AE5" s="798"/>
      <c r="AF5" s="798"/>
      <c r="AG5" s="798"/>
      <c r="AH5" s="798"/>
      <c r="AI5" s="798"/>
      <c r="AJ5" s="798"/>
      <c r="AK5" s="798"/>
      <c r="AL5" s="780">
        <v>71.599999999999994</v>
      </c>
      <c r="AM5" s="751"/>
      <c r="AN5" s="751"/>
      <c r="AO5" s="781"/>
      <c r="AP5" s="746" t="s">
        <v>227</v>
      </c>
      <c r="AQ5" s="747"/>
      <c r="AR5" s="747"/>
      <c r="AS5" s="747"/>
      <c r="AT5" s="747"/>
      <c r="AU5" s="747"/>
      <c r="AV5" s="747"/>
      <c r="AW5" s="747"/>
      <c r="AX5" s="747"/>
      <c r="AY5" s="747"/>
      <c r="AZ5" s="747"/>
      <c r="BA5" s="747"/>
      <c r="BB5" s="747"/>
      <c r="BC5" s="747"/>
      <c r="BD5" s="747"/>
      <c r="BE5" s="747"/>
      <c r="BF5" s="748"/>
      <c r="BG5" s="680">
        <v>26973835</v>
      </c>
      <c r="BH5" s="681"/>
      <c r="BI5" s="681"/>
      <c r="BJ5" s="681"/>
      <c r="BK5" s="681"/>
      <c r="BL5" s="681"/>
      <c r="BM5" s="681"/>
      <c r="BN5" s="682"/>
      <c r="BO5" s="713">
        <v>94.6</v>
      </c>
      <c r="BP5" s="713"/>
      <c r="BQ5" s="713"/>
      <c r="BR5" s="713"/>
      <c r="BS5" s="714" t="s">
        <v>179</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2">
      <c r="B6" s="677" t="s">
        <v>231</v>
      </c>
      <c r="C6" s="678"/>
      <c r="D6" s="678"/>
      <c r="E6" s="678"/>
      <c r="F6" s="678"/>
      <c r="G6" s="678"/>
      <c r="H6" s="678"/>
      <c r="I6" s="678"/>
      <c r="J6" s="678"/>
      <c r="K6" s="678"/>
      <c r="L6" s="678"/>
      <c r="M6" s="678"/>
      <c r="N6" s="678"/>
      <c r="O6" s="678"/>
      <c r="P6" s="678"/>
      <c r="Q6" s="679"/>
      <c r="R6" s="680">
        <v>619367</v>
      </c>
      <c r="S6" s="681"/>
      <c r="T6" s="681"/>
      <c r="U6" s="681"/>
      <c r="V6" s="681"/>
      <c r="W6" s="681"/>
      <c r="X6" s="681"/>
      <c r="Y6" s="682"/>
      <c r="Z6" s="713">
        <v>0.7</v>
      </c>
      <c r="AA6" s="713"/>
      <c r="AB6" s="713"/>
      <c r="AC6" s="713"/>
      <c r="AD6" s="714">
        <v>619367</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26973835</v>
      </c>
      <c r="BH6" s="681"/>
      <c r="BI6" s="681"/>
      <c r="BJ6" s="681"/>
      <c r="BK6" s="681"/>
      <c r="BL6" s="681"/>
      <c r="BM6" s="681"/>
      <c r="BN6" s="682"/>
      <c r="BO6" s="713">
        <v>94.6</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429104</v>
      </c>
      <c r="CS6" s="681"/>
      <c r="CT6" s="681"/>
      <c r="CU6" s="681"/>
      <c r="CV6" s="681"/>
      <c r="CW6" s="681"/>
      <c r="CX6" s="681"/>
      <c r="CY6" s="682"/>
      <c r="CZ6" s="780">
        <v>0.5</v>
      </c>
      <c r="DA6" s="751"/>
      <c r="DB6" s="751"/>
      <c r="DC6" s="783"/>
      <c r="DD6" s="686">
        <v>12628</v>
      </c>
      <c r="DE6" s="681"/>
      <c r="DF6" s="681"/>
      <c r="DG6" s="681"/>
      <c r="DH6" s="681"/>
      <c r="DI6" s="681"/>
      <c r="DJ6" s="681"/>
      <c r="DK6" s="681"/>
      <c r="DL6" s="681"/>
      <c r="DM6" s="681"/>
      <c r="DN6" s="681"/>
      <c r="DO6" s="681"/>
      <c r="DP6" s="682"/>
      <c r="DQ6" s="686">
        <v>428984</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27088</v>
      </c>
      <c r="S7" s="681"/>
      <c r="T7" s="681"/>
      <c r="U7" s="681"/>
      <c r="V7" s="681"/>
      <c r="W7" s="681"/>
      <c r="X7" s="681"/>
      <c r="Y7" s="682"/>
      <c r="Z7" s="713">
        <v>0</v>
      </c>
      <c r="AA7" s="713"/>
      <c r="AB7" s="713"/>
      <c r="AC7" s="713"/>
      <c r="AD7" s="714">
        <v>27088</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12079928</v>
      </c>
      <c r="BH7" s="681"/>
      <c r="BI7" s="681"/>
      <c r="BJ7" s="681"/>
      <c r="BK7" s="681"/>
      <c r="BL7" s="681"/>
      <c r="BM7" s="681"/>
      <c r="BN7" s="682"/>
      <c r="BO7" s="713">
        <v>42.4</v>
      </c>
      <c r="BP7" s="713"/>
      <c r="BQ7" s="713"/>
      <c r="BR7" s="713"/>
      <c r="BS7" s="714" t="s">
        <v>179</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28329588</v>
      </c>
      <c r="CS7" s="681"/>
      <c r="CT7" s="681"/>
      <c r="CU7" s="681"/>
      <c r="CV7" s="681"/>
      <c r="CW7" s="681"/>
      <c r="CX7" s="681"/>
      <c r="CY7" s="682"/>
      <c r="CZ7" s="713">
        <v>32.700000000000003</v>
      </c>
      <c r="DA7" s="713"/>
      <c r="DB7" s="713"/>
      <c r="DC7" s="713"/>
      <c r="DD7" s="686">
        <v>1893126</v>
      </c>
      <c r="DE7" s="681"/>
      <c r="DF7" s="681"/>
      <c r="DG7" s="681"/>
      <c r="DH7" s="681"/>
      <c r="DI7" s="681"/>
      <c r="DJ7" s="681"/>
      <c r="DK7" s="681"/>
      <c r="DL7" s="681"/>
      <c r="DM7" s="681"/>
      <c r="DN7" s="681"/>
      <c r="DO7" s="681"/>
      <c r="DP7" s="682"/>
      <c r="DQ7" s="686">
        <v>6771616</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158662</v>
      </c>
      <c r="S8" s="681"/>
      <c r="T8" s="681"/>
      <c r="U8" s="681"/>
      <c r="V8" s="681"/>
      <c r="W8" s="681"/>
      <c r="X8" s="681"/>
      <c r="Y8" s="682"/>
      <c r="Z8" s="713">
        <v>0.2</v>
      </c>
      <c r="AA8" s="713"/>
      <c r="AB8" s="713"/>
      <c r="AC8" s="713"/>
      <c r="AD8" s="714">
        <v>158662</v>
      </c>
      <c r="AE8" s="714"/>
      <c r="AF8" s="714"/>
      <c r="AG8" s="714"/>
      <c r="AH8" s="714"/>
      <c r="AI8" s="714"/>
      <c r="AJ8" s="714"/>
      <c r="AK8" s="714"/>
      <c r="AL8" s="683">
        <v>0.4</v>
      </c>
      <c r="AM8" s="684"/>
      <c r="AN8" s="684"/>
      <c r="AO8" s="715"/>
      <c r="AP8" s="677" t="s">
        <v>239</v>
      </c>
      <c r="AQ8" s="678"/>
      <c r="AR8" s="678"/>
      <c r="AS8" s="678"/>
      <c r="AT8" s="678"/>
      <c r="AU8" s="678"/>
      <c r="AV8" s="678"/>
      <c r="AW8" s="678"/>
      <c r="AX8" s="678"/>
      <c r="AY8" s="678"/>
      <c r="AZ8" s="678"/>
      <c r="BA8" s="678"/>
      <c r="BB8" s="678"/>
      <c r="BC8" s="678"/>
      <c r="BD8" s="678"/>
      <c r="BE8" s="678"/>
      <c r="BF8" s="679"/>
      <c r="BG8" s="680">
        <v>338293</v>
      </c>
      <c r="BH8" s="681"/>
      <c r="BI8" s="681"/>
      <c r="BJ8" s="681"/>
      <c r="BK8" s="681"/>
      <c r="BL8" s="681"/>
      <c r="BM8" s="681"/>
      <c r="BN8" s="682"/>
      <c r="BO8" s="713">
        <v>1.2</v>
      </c>
      <c r="BP8" s="713"/>
      <c r="BQ8" s="713"/>
      <c r="BR8" s="713"/>
      <c r="BS8" s="686" t="s">
        <v>240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26993191</v>
      </c>
      <c r="CS8" s="681"/>
      <c r="CT8" s="681"/>
      <c r="CU8" s="681"/>
      <c r="CV8" s="681"/>
      <c r="CW8" s="681"/>
      <c r="CX8" s="681"/>
      <c r="CY8" s="682"/>
      <c r="CZ8" s="713">
        <v>31.2</v>
      </c>
      <c r="DA8" s="713"/>
      <c r="DB8" s="713"/>
      <c r="DC8" s="713"/>
      <c r="DD8" s="686">
        <v>790117</v>
      </c>
      <c r="DE8" s="681"/>
      <c r="DF8" s="681"/>
      <c r="DG8" s="681"/>
      <c r="DH8" s="681"/>
      <c r="DI8" s="681"/>
      <c r="DJ8" s="681"/>
      <c r="DK8" s="681"/>
      <c r="DL8" s="681"/>
      <c r="DM8" s="681"/>
      <c r="DN8" s="681"/>
      <c r="DO8" s="681"/>
      <c r="DP8" s="682"/>
      <c r="DQ8" s="686">
        <v>14002605</v>
      </c>
      <c r="DR8" s="681"/>
      <c r="DS8" s="681"/>
      <c r="DT8" s="681"/>
      <c r="DU8" s="681"/>
      <c r="DV8" s="681"/>
      <c r="DW8" s="681"/>
      <c r="DX8" s="681"/>
      <c r="DY8" s="681"/>
      <c r="DZ8" s="681"/>
      <c r="EA8" s="681"/>
      <c r="EB8" s="681"/>
      <c r="EC8" s="727"/>
    </row>
    <row r="9" spans="2:143" ht="11.25" customHeight="1" x14ac:dyDescent="0.2">
      <c r="B9" s="677" t="s">
        <v>242</v>
      </c>
      <c r="C9" s="678"/>
      <c r="D9" s="678"/>
      <c r="E9" s="678"/>
      <c r="F9" s="678"/>
      <c r="G9" s="678"/>
      <c r="H9" s="678"/>
      <c r="I9" s="678"/>
      <c r="J9" s="678"/>
      <c r="K9" s="678"/>
      <c r="L9" s="678"/>
      <c r="M9" s="678"/>
      <c r="N9" s="678"/>
      <c r="O9" s="678"/>
      <c r="P9" s="678"/>
      <c r="Q9" s="679"/>
      <c r="R9" s="680">
        <v>149909</v>
      </c>
      <c r="S9" s="681"/>
      <c r="T9" s="681"/>
      <c r="U9" s="681"/>
      <c r="V9" s="681"/>
      <c r="W9" s="681"/>
      <c r="X9" s="681"/>
      <c r="Y9" s="682"/>
      <c r="Z9" s="713">
        <v>0.2</v>
      </c>
      <c r="AA9" s="713"/>
      <c r="AB9" s="713"/>
      <c r="AC9" s="713"/>
      <c r="AD9" s="714">
        <v>149909</v>
      </c>
      <c r="AE9" s="714"/>
      <c r="AF9" s="714"/>
      <c r="AG9" s="714"/>
      <c r="AH9" s="714"/>
      <c r="AI9" s="714"/>
      <c r="AJ9" s="714"/>
      <c r="AK9" s="714"/>
      <c r="AL9" s="683">
        <v>0.4</v>
      </c>
      <c r="AM9" s="684"/>
      <c r="AN9" s="684"/>
      <c r="AO9" s="715"/>
      <c r="AP9" s="677" t="s">
        <v>243</v>
      </c>
      <c r="AQ9" s="678"/>
      <c r="AR9" s="678"/>
      <c r="AS9" s="678"/>
      <c r="AT9" s="678"/>
      <c r="AU9" s="678"/>
      <c r="AV9" s="678"/>
      <c r="AW9" s="678"/>
      <c r="AX9" s="678"/>
      <c r="AY9" s="678"/>
      <c r="AZ9" s="678"/>
      <c r="BA9" s="678"/>
      <c r="BB9" s="678"/>
      <c r="BC9" s="678"/>
      <c r="BD9" s="678"/>
      <c r="BE9" s="678"/>
      <c r="BF9" s="679"/>
      <c r="BG9" s="680">
        <v>10556820</v>
      </c>
      <c r="BH9" s="681"/>
      <c r="BI9" s="681"/>
      <c r="BJ9" s="681"/>
      <c r="BK9" s="681"/>
      <c r="BL9" s="681"/>
      <c r="BM9" s="681"/>
      <c r="BN9" s="682"/>
      <c r="BO9" s="713">
        <v>37</v>
      </c>
      <c r="BP9" s="713"/>
      <c r="BQ9" s="713"/>
      <c r="BR9" s="713"/>
      <c r="BS9" s="686" t="s">
        <v>179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6845129</v>
      </c>
      <c r="CS9" s="681"/>
      <c r="CT9" s="681"/>
      <c r="CU9" s="681"/>
      <c r="CV9" s="681"/>
      <c r="CW9" s="681"/>
      <c r="CX9" s="681"/>
      <c r="CY9" s="682"/>
      <c r="CZ9" s="713">
        <v>7.9</v>
      </c>
      <c r="DA9" s="713"/>
      <c r="DB9" s="713"/>
      <c r="DC9" s="713"/>
      <c r="DD9" s="686">
        <v>594328</v>
      </c>
      <c r="DE9" s="681"/>
      <c r="DF9" s="681"/>
      <c r="DG9" s="681"/>
      <c r="DH9" s="681"/>
      <c r="DI9" s="681"/>
      <c r="DJ9" s="681"/>
      <c r="DK9" s="681"/>
      <c r="DL9" s="681"/>
      <c r="DM9" s="681"/>
      <c r="DN9" s="681"/>
      <c r="DO9" s="681"/>
      <c r="DP9" s="682"/>
      <c r="DQ9" s="686">
        <v>6328489</v>
      </c>
      <c r="DR9" s="681"/>
      <c r="DS9" s="681"/>
      <c r="DT9" s="681"/>
      <c r="DU9" s="681"/>
      <c r="DV9" s="681"/>
      <c r="DW9" s="681"/>
      <c r="DX9" s="681"/>
      <c r="DY9" s="681"/>
      <c r="DZ9" s="681"/>
      <c r="EA9" s="681"/>
      <c r="EB9" s="681"/>
      <c r="EC9" s="727"/>
    </row>
    <row r="10" spans="2:143" ht="11.25" customHeight="1" x14ac:dyDescent="0.2">
      <c r="B10" s="677" t="s">
        <v>245</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179</v>
      </c>
      <c r="AA10" s="713"/>
      <c r="AB10" s="713"/>
      <c r="AC10" s="713"/>
      <c r="AD10" s="714" t="s">
        <v>240</v>
      </c>
      <c r="AE10" s="714"/>
      <c r="AF10" s="714"/>
      <c r="AG10" s="714"/>
      <c r="AH10" s="714"/>
      <c r="AI10" s="714"/>
      <c r="AJ10" s="714"/>
      <c r="AK10" s="714"/>
      <c r="AL10" s="683" t="s">
        <v>179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456450</v>
      </c>
      <c r="BH10" s="681"/>
      <c r="BI10" s="681"/>
      <c r="BJ10" s="681"/>
      <c r="BK10" s="681"/>
      <c r="BL10" s="681"/>
      <c r="BM10" s="681"/>
      <c r="BN10" s="682"/>
      <c r="BO10" s="713">
        <v>1.6</v>
      </c>
      <c r="BP10" s="713"/>
      <c r="BQ10" s="713"/>
      <c r="BR10" s="713"/>
      <c r="BS10" s="686" t="s">
        <v>240</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102414</v>
      </c>
      <c r="CS10" s="681"/>
      <c r="CT10" s="681"/>
      <c r="CU10" s="681"/>
      <c r="CV10" s="681"/>
      <c r="CW10" s="681"/>
      <c r="CX10" s="681"/>
      <c r="CY10" s="682"/>
      <c r="CZ10" s="713">
        <v>0.1</v>
      </c>
      <c r="DA10" s="713"/>
      <c r="DB10" s="713"/>
      <c r="DC10" s="713"/>
      <c r="DD10" s="686">
        <v>1010</v>
      </c>
      <c r="DE10" s="681"/>
      <c r="DF10" s="681"/>
      <c r="DG10" s="681"/>
      <c r="DH10" s="681"/>
      <c r="DI10" s="681"/>
      <c r="DJ10" s="681"/>
      <c r="DK10" s="681"/>
      <c r="DL10" s="681"/>
      <c r="DM10" s="681"/>
      <c r="DN10" s="681"/>
      <c r="DO10" s="681"/>
      <c r="DP10" s="682"/>
      <c r="DQ10" s="686">
        <v>32020</v>
      </c>
      <c r="DR10" s="681"/>
      <c r="DS10" s="681"/>
      <c r="DT10" s="681"/>
      <c r="DU10" s="681"/>
      <c r="DV10" s="681"/>
      <c r="DW10" s="681"/>
      <c r="DX10" s="681"/>
      <c r="DY10" s="681"/>
      <c r="DZ10" s="681"/>
      <c r="EA10" s="681"/>
      <c r="EB10" s="681"/>
      <c r="EC10" s="727"/>
    </row>
    <row r="11" spans="2:143" ht="11.25" customHeight="1" x14ac:dyDescent="0.2">
      <c r="B11" s="677" t="s">
        <v>248</v>
      </c>
      <c r="C11" s="678"/>
      <c r="D11" s="678"/>
      <c r="E11" s="678"/>
      <c r="F11" s="678"/>
      <c r="G11" s="678"/>
      <c r="H11" s="678"/>
      <c r="I11" s="678"/>
      <c r="J11" s="678"/>
      <c r="K11" s="678"/>
      <c r="L11" s="678"/>
      <c r="M11" s="678"/>
      <c r="N11" s="678"/>
      <c r="O11" s="678"/>
      <c r="P11" s="678"/>
      <c r="Q11" s="679"/>
      <c r="R11" s="680">
        <v>3979435</v>
      </c>
      <c r="S11" s="681"/>
      <c r="T11" s="681"/>
      <c r="U11" s="681"/>
      <c r="V11" s="681"/>
      <c r="W11" s="681"/>
      <c r="X11" s="681"/>
      <c r="Y11" s="682"/>
      <c r="Z11" s="683">
        <v>4.4000000000000004</v>
      </c>
      <c r="AA11" s="684"/>
      <c r="AB11" s="684"/>
      <c r="AC11" s="685"/>
      <c r="AD11" s="686">
        <v>3979435</v>
      </c>
      <c r="AE11" s="681"/>
      <c r="AF11" s="681"/>
      <c r="AG11" s="681"/>
      <c r="AH11" s="681"/>
      <c r="AI11" s="681"/>
      <c r="AJ11" s="681"/>
      <c r="AK11" s="682"/>
      <c r="AL11" s="683">
        <v>10.5</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728365</v>
      </c>
      <c r="BH11" s="681"/>
      <c r="BI11" s="681"/>
      <c r="BJ11" s="681"/>
      <c r="BK11" s="681"/>
      <c r="BL11" s="681"/>
      <c r="BM11" s="681"/>
      <c r="BN11" s="682"/>
      <c r="BO11" s="713">
        <v>2.6</v>
      </c>
      <c r="BP11" s="713"/>
      <c r="BQ11" s="713"/>
      <c r="BR11" s="713"/>
      <c r="BS11" s="686" t="s">
        <v>179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630334</v>
      </c>
      <c r="CS11" s="681"/>
      <c r="CT11" s="681"/>
      <c r="CU11" s="681"/>
      <c r="CV11" s="681"/>
      <c r="CW11" s="681"/>
      <c r="CX11" s="681"/>
      <c r="CY11" s="682"/>
      <c r="CZ11" s="713">
        <v>0.7</v>
      </c>
      <c r="DA11" s="713"/>
      <c r="DB11" s="713"/>
      <c r="DC11" s="713"/>
      <c r="DD11" s="686">
        <v>170188</v>
      </c>
      <c r="DE11" s="681"/>
      <c r="DF11" s="681"/>
      <c r="DG11" s="681"/>
      <c r="DH11" s="681"/>
      <c r="DI11" s="681"/>
      <c r="DJ11" s="681"/>
      <c r="DK11" s="681"/>
      <c r="DL11" s="681"/>
      <c r="DM11" s="681"/>
      <c r="DN11" s="681"/>
      <c r="DO11" s="681"/>
      <c r="DP11" s="682"/>
      <c r="DQ11" s="686">
        <v>506253</v>
      </c>
      <c r="DR11" s="681"/>
      <c r="DS11" s="681"/>
      <c r="DT11" s="681"/>
      <c r="DU11" s="681"/>
      <c r="DV11" s="681"/>
      <c r="DW11" s="681"/>
      <c r="DX11" s="681"/>
      <c r="DY11" s="681"/>
      <c r="DZ11" s="681"/>
      <c r="EA11" s="681"/>
      <c r="EB11" s="681"/>
      <c r="EC11" s="727"/>
    </row>
    <row r="12" spans="2:143" ht="11.25" customHeight="1" x14ac:dyDescent="0.2">
      <c r="B12" s="677" t="s">
        <v>251</v>
      </c>
      <c r="C12" s="678"/>
      <c r="D12" s="678"/>
      <c r="E12" s="678"/>
      <c r="F12" s="678"/>
      <c r="G12" s="678"/>
      <c r="H12" s="678"/>
      <c r="I12" s="678"/>
      <c r="J12" s="678"/>
      <c r="K12" s="678"/>
      <c r="L12" s="678"/>
      <c r="M12" s="678"/>
      <c r="N12" s="678"/>
      <c r="O12" s="678"/>
      <c r="P12" s="678"/>
      <c r="Q12" s="679"/>
      <c r="R12" s="680">
        <v>70641</v>
      </c>
      <c r="S12" s="681"/>
      <c r="T12" s="681"/>
      <c r="U12" s="681"/>
      <c r="V12" s="681"/>
      <c r="W12" s="681"/>
      <c r="X12" s="681"/>
      <c r="Y12" s="682"/>
      <c r="Z12" s="713">
        <v>0.1</v>
      </c>
      <c r="AA12" s="713"/>
      <c r="AB12" s="713"/>
      <c r="AC12" s="713"/>
      <c r="AD12" s="714">
        <v>70641</v>
      </c>
      <c r="AE12" s="714"/>
      <c r="AF12" s="714"/>
      <c r="AG12" s="714"/>
      <c r="AH12" s="714"/>
      <c r="AI12" s="714"/>
      <c r="AJ12" s="714"/>
      <c r="AK12" s="714"/>
      <c r="AL12" s="683">
        <v>0.2</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13249637</v>
      </c>
      <c r="BH12" s="681"/>
      <c r="BI12" s="681"/>
      <c r="BJ12" s="681"/>
      <c r="BK12" s="681"/>
      <c r="BL12" s="681"/>
      <c r="BM12" s="681"/>
      <c r="BN12" s="682"/>
      <c r="BO12" s="713">
        <v>46.5</v>
      </c>
      <c r="BP12" s="713"/>
      <c r="BQ12" s="713"/>
      <c r="BR12" s="713"/>
      <c r="BS12" s="686" t="s">
        <v>240</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2503565</v>
      </c>
      <c r="CS12" s="681"/>
      <c r="CT12" s="681"/>
      <c r="CU12" s="681"/>
      <c r="CV12" s="681"/>
      <c r="CW12" s="681"/>
      <c r="CX12" s="681"/>
      <c r="CY12" s="682"/>
      <c r="CZ12" s="713">
        <v>2.9</v>
      </c>
      <c r="DA12" s="713"/>
      <c r="DB12" s="713"/>
      <c r="DC12" s="713"/>
      <c r="DD12" s="686">
        <v>64292</v>
      </c>
      <c r="DE12" s="681"/>
      <c r="DF12" s="681"/>
      <c r="DG12" s="681"/>
      <c r="DH12" s="681"/>
      <c r="DI12" s="681"/>
      <c r="DJ12" s="681"/>
      <c r="DK12" s="681"/>
      <c r="DL12" s="681"/>
      <c r="DM12" s="681"/>
      <c r="DN12" s="681"/>
      <c r="DO12" s="681"/>
      <c r="DP12" s="682"/>
      <c r="DQ12" s="686">
        <v>1123245</v>
      </c>
      <c r="DR12" s="681"/>
      <c r="DS12" s="681"/>
      <c r="DT12" s="681"/>
      <c r="DU12" s="681"/>
      <c r="DV12" s="681"/>
      <c r="DW12" s="681"/>
      <c r="DX12" s="681"/>
      <c r="DY12" s="681"/>
      <c r="DZ12" s="681"/>
      <c r="EA12" s="681"/>
      <c r="EB12" s="681"/>
      <c r="EC12" s="727"/>
    </row>
    <row r="13" spans="2:143" ht="11.25" customHeight="1" x14ac:dyDescent="0.2">
      <c r="B13" s="677" t="s">
        <v>254</v>
      </c>
      <c r="C13" s="678"/>
      <c r="D13" s="678"/>
      <c r="E13" s="678"/>
      <c r="F13" s="678"/>
      <c r="G13" s="678"/>
      <c r="H13" s="678"/>
      <c r="I13" s="678"/>
      <c r="J13" s="678"/>
      <c r="K13" s="678"/>
      <c r="L13" s="678"/>
      <c r="M13" s="678"/>
      <c r="N13" s="678"/>
      <c r="O13" s="678"/>
      <c r="P13" s="678"/>
      <c r="Q13" s="679"/>
      <c r="R13" s="680" t="s">
        <v>179</v>
      </c>
      <c r="S13" s="681"/>
      <c r="T13" s="681"/>
      <c r="U13" s="681"/>
      <c r="V13" s="681"/>
      <c r="W13" s="681"/>
      <c r="X13" s="681"/>
      <c r="Y13" s="682"/>
      <c r="Z13" s="713" t="s">
        <v>179</v>
      </c>
      <c r="AA13" s="713"/>
      <c r="AB13" s="713"/>
      <c r="AC13" s="713"/>
      <c r="AD13" s="714" t="s">
        <v>240</v>
      </c>
      <c r="AE13" s="714"/>
      <c r="AF13" s="714"/>
      <c r="AG13" s="714"/>
      <c r="AH13" s="714"/>
      <c r="AI13" s="714"/>
      <c r="AJ13" s="714"/>
      <c r="AK13" s="714"/>
      <c r="AL13" s="683" t="s">
        <v>233</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13179845</v>
      </c>
      <c r="BH13" s="681"/>
      <c r="BI13" s="681"/>
      <c r="BJ13" s="681"/>
      <c r="BK13" s="681"/>
      <c r="BL13" s="681"/>
      <c r="BM13" s="681"/>
      <c r="BN13" s="682"/>
      <c r="BO13" s="713">
        <v>46.2</v>
      </c>
      <c r="BP13" s="713"/>
      <c r="BQ13" s="713"/>
      <c r="BR13" s="713"/>
      <c r="BS13" s="686" t="s">
        <v>240</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5571649</v>
      </c>
      <c r="CS13" s="681"/>
      <c r="CT13" s="681"/>
      <c r="CU13" s="681"/>
      <c r="CV13" s="681"/>
      <c r="CW13" s="681"/>
      <c r="CX13" s="681"/>
      <c r="CY13" s="682"/>
      <c r="CZ13" s="713">
        <v>6.4</v>
      </c>
      <c r="DA13" s="713"/>
      <c r="DB13" s="713"/>
      <c r="DC13" s="713"/>
      <c r="DD13" s="686">
        <v>2440367</v>
      </c>
      <c r="DE13" s="681"/>
      <c r="DF13" s="681"/>
      <c r="DG13" s="681"/>
      <c r="DH13" s="681"/>
      <c r="DI13" s="681"/>
      <c r="DJ13" s="681"/>
      <c r="DK13" s="681"/>
      <c r="DL13" s="681"/>
      <c r="DM13" s="681"/>
      <c r="DN13" s="681"/>
      <c r="DO13" s="681"/>
      <c r="DP13" s="682"/>
      <c r="DQ13" s="686">
        <v>4022036</v>
      </c>
      <c r="DR13" s="681"/>
      <c r="DS13" s="681"/>
      <c r="DT13" s="681"/>
      <c r="DU13" s="681"/>
      <c r="DV13" s="681"/>
      <c r="DW13" s="681"/>
      <c r="DX13" s="681"/>
      <c r="DY13" s="681"/>
      <c r="DZ13" s="681"/>
      <c r="EA13" s="681"/>
      <c r="EB13" s="681"/>
      <c r="EC13" s="727"/>
    </row>
    <row r="14" spans="2:143" ht="11.25" customHeight="1" x14ac:dyDescent="0.2">
      <c r="B14" s="677" t="s">
        <v>257</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179</v>
      </c>
      <c r="AA14" s="713"/>
      <c r="AB14" s="713"/>
      <c r="AC14" s="713"/>
      <c r="AD14" s="714" t="s">
        <v>240</v>
      </c>
      <c r="AE14" s="714"/>
      <c r="AF14" s="714"/>
      <c r="AG14" s="714"/>
      <c r="AH14" s="714"/>
      <c r="AI14" s="714"/>
      <c r="AJ14" s="714"/>
      <c r="AK14" s="714"/>
      <c r="AL14" s="683" t="s">
        <v>240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526421</v>
      </c>
      <c r="BH14" s="681"/>
      <c r="BI14" s="681"/>
      <c r="BJ14" s="681"/>
      <c r="BK14" s="681"/>
      <c r="BL14" s="681"/>
      <c r="BM14" s="681"/>
      <c r="BN14" s="682"/>
      <c r="BO14" s="713">
        <v>1.8</v>
      </c>
      <c r="BP14" s="713"/>
      <c r="BQ14" s="713"/>
      <c r="BR14" s="713"/>
      <c r="BS14" s="686" t="s">
        <v>138</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2918599</v>
      </c>
      <c r="CS14" s="681"/>
      <c r="CT14" s="681"/>
      <c r="CU14" s="681"/>
      <c r="CV14" s="681"/>
      <c r="CW14" s="681"/>
      <c r="CX14" s="681"/>
      <c r="CY14" s="682"/>
      <c r="CZ14" s="713">
        <v>3.4</v>
      </c>
      <c r="DA14" s="713"/>
      <c r="DB14" s="713"/>
      <c r="DC14" s="713"/>
      <c r="DD14" s="686">
        <v>918329</v>
      </c>
      <c r="DE14" s="681"/>
      <c r="DF14" s="681"/>
      <c r="DG14" s="681"/>
      <c r="DH14" s="681"/>
      <c r="DI14" s="681"/>
      <c r="DJ14" s="681"/>
      <c r="DK14" s="681"/>
      <c r="DL14" s="681"/>
      <c r="DM14" s="681"/>
      <c r="DN14" s="681"/>
      <c r="DO14" s="681"/>
      <c r="DP14" s="682"/>
      <c r="DQ14" s="686">
        <v>2057109</v>
      </c>
      <c r="DR14" s="681"/>
      <c r="DS14" s="681"/>
      <c r="DT14" s="681"/>
      <c r="DU14" s="681"/>
      <c r="DV14" s="681"/>
      <c r="DW14" s="681"/>
      <c r="DX14" s="681"/>
      <c r="DY14" s="681"/>
      <c r="DZ14" s="681"/>
      <c r="EA14" s="681"/>
      <c r="EB14" s="681"/>
      <c r="EC14" s="727"/>
    </row>
    <row r="15" spans="2:143" ht="11.25" customHeight="1" x14ac:dyDescent="0.2">
      <c r="B15" s="677" t="s">
        <v>260</v>
      </c>
      <c r="C15" s="678"/>
      <c r="D15" s="678"/>
      <c r="E15" s="678"/>
      <c r="F15" s="678"/>
      <c r="G15" s="678"/>
      <c r="H15" s="678"/>
      <c r="I15" s="678"/>
      <c r="J15" s="678"/>
      <c r="K15" s="678"/>
      <c r="L15" s="678"/>
      <c r="M15" s="678"/>
      <c r="N15" s="678"/>
      <c r="O15" s="678"/>
      <c r="P15" s="678"/>
      <c r="Q15" s="679"/>
      <c r="R15" s="680" t="s">
        <v>179</v>
      </c>
      <c r="S15" s="681"/>
      <c r="T15" s="681"/>
      <c r="U15" s="681"/>
      <c r="V15" s="681"/>
      <c r="W15" s="681"/>
      <c r="X15" s="681"/>
      <c r="Y15" s="682"/>
      <c r="Z15" s="713" t="s">
        <v>233</v>
      </c>
      <c r="AA15" s="713"/>
      <c r="AB15" s="713"/>
      <c r="AC15" s="713"/>
      <c r="AD15" s="714" t="s">
        <v>179</v>
      </c>
      <c r="AE15" s="714"/>
      <c r="AF15" s="714"/>
      <c r="AG15" s="714"/>
      <c r="AH15" s="714"/>
      <c r="AI15" s="714"/>
      <c r="AJ15" s="714"/>
      <c r="AK15" s="714"/>
      <c r="AL15" s="683" t="s">
        <v>240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1107541</v>
      </c>
      <c r="BH15" s="681"/>
      <c r="BI15" s="681"/>
      <c r="BJ15" s="681"/>
      <c r="BK15" s="681"/>
      <c r="BL15" s="681"/>
      <c r="BM15" s="681"/>
      <c r="BN15" s="682"/>
      <c r="BO15" s="713">
        <v>3.9</v>
      </c>
      <c r="BP15" s="713"/>
      <c r="BQ15" s="713"/>
      <c r="BR15" s="713"/>
      <c r="BS15" s="686" t="s">
        <v>179</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7120708</v>
      </c>
      <c r="CS15" s="681"/>
      <c r="CT15" s="681"/>
      <c r="CU15" s="681"/>
      <c r="CV15" s="681"/>
      <c r="CW15" s="681"/>
      <c r="CX15" s="681"/>
      <c r="CY15" s="682"/>
      <c r="CZ15" s="713">
        <v>8.1999999999999993</v>
      </c>
      <c r="DA15" s="713"/>
      <c r="DB15" s="713"/>
      <c r="DC15" s="713"/>
      <c r="DD15" s="686">
        <v>1803186</v>
      </c>
      <c r="DE15" s="681"/>
      <c r="DF15" s="681"/>
      <c r="DG15" s="681"/>
      <c r="DH15" s="681"/>
      <c r="DI15" s="681"/>
      <c r="DJ15" s="681"/>
      <c r="DK15" s="681"/>
      <c r="DL15" s="681"/>
      <c r="DM15" s="681"/>
      <c r="DN15" s="681"/>
      <c r="DO15" s="681"/>
      <c r="DP15" s="682"/>
      <c r="DQ15" s="686">
        <v>3970742</v>
      </c>
      <c r="DR15" s="681"/>
      <c r="DS15" s="681"/>
      <c r="DT15" s="681"/>
      <c r="DU15" s="681"/>
      <c r="DV15" s="681"/>
      <c r="DW15" s="681"/>
      <c r="DX15" s="681"/>
      <c r="DY15" s="681"/>
      <c r="DZ15" s="681"/>
      <c r="EA15" s="681"/>
      <c r="EB15" s="681"/>
      <c r="EC15" s="727"/>
    </row>
    <row r="16" spans="2:143" ht="11.25" customHeight="1" x14ac:dyDescent="0.2">
      <c r="B16" s="677" t="s">
        <v>263</v>
      </c>
      <c r="C16" s="678"/>
      <c r="D16" s="678"/>
      <c r="E16" s="678"/>
      <c r="F16" s="678"/>
      <c r="G16" s="678"/>
      <c r="H16" s="678"/>
      <c r="I16" s="678"/>
      <c r="J16" s="678"/>
      <c r="K16" s="678"/>
      <c r="L16" s="678"/>
      <c r="M16" s="678"/>
      <c r="N16" s="678"/>
      <c r="O16" s="678"/>
      <c r="P16" s="678"/>
      <c r="Q16" s="679"/>
      <c r="R16" s="680">
        <v>121161</v>
      </c>
      <c r="S16" s="681"/>
      <c r="T16" s="681"/>
      <c r="U16" s="681"/>
      <c r="V16" s="681"/>
      <c r="W16" s="681"/>
      <c r="X16" s="681"/>
      <c r="Y16" s="682"/>
      <c r="Z16" s="713">
        <v>0.1</v>
      </c>
      <c r="AA16" s="713"/>
      <c r="AB16" s="713"/>
      <c r="AC16" s="713"/>
      <c r="AD16" s="714">
        <v>121161</v>
      </c>
      <c r="AE16" s="714"/>
      <c r="AF16" s="714"/>
      <c r="AG16" s="714"/>
      <c r="AH16" s="714"/>
      <c r="AI16" s="714"/>
      <c r="AJ16" s="714"/>
      <c r="AK16" s="714"/>
      <c r="AL16" s="683">
        <v>0.3</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179</v>
      </c>
      <c r="BH16" s="681"/>
      <c r="BI16" s="681"/>
      <c r="BJ16" s="681"/>
      <c r="BK16" s="681"/>
      <c r="BL16" s="681"/>
      <c r="BM16" s="681"/>
      <c r="BN16" s="682"/>
      <c r="BO16" s="713" t="s">
        <v>179</v>
      </c>
      <c r="BP16" s="713"/>
      <c r="BQ16" s="713"/>
      <c r="BR16" s="713"/>
      <c r="BS16" s="686" t="s">
        <v>179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1650</v>
      </c>
      <c r="CS16" s="681"/>
      <c r="CT16" s="681"/>
      <c r="CU16" s="681"/>
      <c r="CV16" s="681"/>
      <c r="CW16" s="681"/>
      <c r="CX16" s="681"/>
      <c r="CY16" s="682"/>
      <c r="CZ16" s="713">
        <v>0</v>
      </c>
      <c r="DA16" s="713"/>
      <c r="DB16" s="713"/>
      <c r="DC16" s="713"/>
      <c r="DD16" s="686" t="s">
        <v>240</v>
      </c>
      <c r="DE16" s="681"/>
      <c r="DF16" s="681"/>
      <c r="DG16" s="681"/>
      <c r="DH16" s="681"/>
      <c r="DI16" s="681"/>
      <c r="DJ16" s="681"/>
      <c r="DK16" s="681"/>
      <c r="DL16" s="681"/>
      <c r="DM16" s="681"/>
      <c r="DN16" s="681"/>
      <c r="DO16" s="681"/>
      <c r="DP16" s="682"/>
      <c r="DQ16" s="686">
        <v>549</v>
      </c>
      <c r="DR16" s="681"/>
      <c r="DS16" s="681"/>
      <c r="DT16" s="681"/>
      <c r="DU16" s="681"/>
      <c r="DV16" s="681"/>
      <c r="DW16" s="681"/>
      <c r="DX16" s="681"/>
      <c r="DY16" s="681"/>
      <c r="DZ16" s="681"/>
      <c r="EA16" s="681"/>
      <c r="EB16" s="681"/>
      <c r="EC16" s="727"/>
    </row>
    <row r="17" spans="2:133" ht="11.25" customHeight="1" x14ac:dyDescent="0.2">
      <c r="B17" s="677" t="s">
        <v>266</v>
      </c>
      <c r="C17" s="678"/>
      <c r="D17" s="678"/>
      <c r="E17" s="678"/>
      <c r="F17" s="678"/>
      <c r="G17" s="678"/>
      <c r="H17" s="678"/>
      <c r="I17" s="678"/>
      <c r="J17" s="678"/>
      <c r="K17" s="678"/>
      <c r="L17" s="678"/>
      <c r="M17" s="678"/>
      <c r="N17" s="678"/>
      <c r="O17" s="678"/>
      <c r="P17" s="678"/>
      <c r="Q17" s="679"/>
      <c r="R17" s="680">
        <v>139497</v>
      </c>
      <c r="S17" s="681"/>
      <c r="T17" s="681"/>
      <c r="U17" s="681"/>
      <c r="V17" s="681"/>
      <c r="W17" s="681"/>
      <c r="X17" s="681"/>
      <c r="Y17" s="682"/>
      <c r="Z17" s="713">
        <v>0.2</v>
      </c>
      <c r="AA17" s="713"/>
      <c r="AB17" s="713"/>
      <c r="AC17" s="713"/>
      <c r="AD17" s="714">
        <v>139497</v>
      </c>
      <c r="AE17" s="714"/>
      <c r="AF17" s="714"/>
      <c r="AG17" s="714"/>
      <c r="AH17" s="714"/>
      <c r="AI17" s="714"/>
      <c r="AJ17" s="714"/>
      <c r="AK17" s="714"/>
      <c r="AL17" s="683">
        <v>0.4</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v>10308</v>
      </c>
      <c r="BH17" s="681"/>
      <c r="BI17" s="681"/>
      <c r="BJ17" s="681"/>
      <c r="BK17" s="681"/>
      <c r="BL17" s="681"/>
      <c r="BM17" s="681"/>
      <c r="BN17" s="682"/>
      <c r="BO17" s="713">
        <v>0</v>
      </c>
      <c r="BP17" s="713"/>
      <c r="BQ17" s="713"/>
      <c r="BR17" s="713"/>
      <c r="BS17" s="686" t="s">
        <v>179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5084927</v>
      </c>
      <c r="CS17" s="681"/>
      <c r="CT17" s="681"/>
      <c r="CU17" s="681"/>
      <c r="CV17" s="681"/>
      <c r="CW17" s="681"/>
      <c r="CX17" s="681"/>
      <c r="CY17" s="682"/>
      <c r="CZ17" s="713">
        <v>5.9</v>
      </c>
      <c r="DA17" s="713"/>
      <c r="DB17" s="713"/>
      <c r="DC17" s="713"/>
      <c r="DD17" s="686" t="s">
        <v>179</v>
      </c>
      <c r="DE17" s="681"/>
      <c r="DF17" s="681"/>
      <c r="DG17" s="681"/>
      <c r="DH17" s="681"/>
      <c r="DI17" s="681"/>
      <c r="DJ17" s="681"/>
      <c r="DK17" s="681"/>
      <c r="DL17" s="681"/>
      <c r="DM17" s="681"/>
      <c r="DN17" s="681"/>
      <c r="DO17" s="681"/>
      <c r="DP17" s="682"/>
      <c r="DQ17" s="686">
        <v>4995041</v>
      </c>
      <c r="DR17" s="681"/>
      <c r="DS17" s="681"/>
      <c r="DT17" s="681"/>
      <c r="DU17" s="681"/>
      <c r="DV17" s="681"/>
      <c r="DW17" s="681"/>
      <c r="DX17" s="681"/>
      <c r="DY17" s="681"/>
      <c r="DZ17" s="681"/>
      <c r="EA17" s="681"/>
      <c r="EB17" s="681"/>
      <c r="EC17" s="727"/>
    </row>
    <row r="18" spans="2:133" ht="11.25" customHeight="1" x14ac:dyDescent="0.2">
      <c r="B18" s="677" t="s">
        <v>269</v>
      </c>
      <c r="C18" s="678"/>
      <c r="D18" s="678"/>
      <c r="E18" s="678"/>
      <c r="F18" s="678"/>
      <c r="G18" s="678"/>
      <c r="H18" s="678"/>
      <c r="I18" s="678"/>
      <c r="J18" s="678"/>
      <c r="K18" s="678"/>
      <c r="L18" s="678"/>
      <c r="M18" s="678"/>
      <c r="N18" s="678"/>
      <c r="O18" s="678"/>
      <c r="P18" s="678"/>
      <c r="Q18" s="679"/>
      <c r="R18" s="680">
        <v>299934</v>
      </c>
      <c r="S18" s="681"/>
      <c r="T18" s="681"/>
      <c r="U18" s="681"/>
      <c r="V18" s="681"/>
      <c r="W18" s="681"/>
      <c r="X18" s="681"/>
      <c r="Y18" s="682"/>
      <c r="Z18" s="713">
        <v>0.3</v>
      </c>
      <c r="AA18" s="713"/>
      <c r="AB18" s="713"/>
      <c r="AC18" s="713"/>
      <c r="AD18" s="714">
        <v>299934</v>
      </c>
      <c r="AE18" s="714"/>
      <c r="AF18" s="714"/>
      <c r="AG18" s="714"/>
      <c r="AH18" s="714"/>
      <c r="AI18" s="714"/>
      <c r="AJ18" s="714"/>
      <c r="AK18" s="714"/>
      <c r="AL18" s="683">
        <v>0.8</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713" t="s">
        <v>233</v>
      </c>
      <c r="BP18" s="713"/>
      <c r="BQ18" s="713"/>
      <c r="BR18" s="713"/>
      <c r="BS18" s="686" t="s">
        <v>240</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179</v>
      </c>
      <c r="CS18" s="681"/>
      <c r="CT18" s="681"/>
      <c r="CU18" s="681"/>
      <c r="CV18" s="681"/>
      <c r="CW18" s="681"/>
      <c r="CX18" s="681"/>
      <c r="CY18" s="682"/>
      <c r="CZ18" s="713" t="s">
        <v>240</v>
      </c>
      <c r="DA18" s="713"/>
      <c r="DB18" s="713"/>
      <c r="DC18" s="713"/>
      <c r="DD18" s="686" t="s">
        <v>240</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2">
      <c r="B19" s="677" t="s">
        <v>272</v>
      </c>
      <c r="C19" s="678"/>
      <c r="D19" s="678"/>
      <c r="E19" s="678"/>
      <c r="F19" s="678"/>
      <c r="G19" s="678"/>
      <c r="H19" s="678"/>
      <c r="I19" s="678"/>
      <c r="J19" s="678"/>
      <c r="K19" s="678"/>
      <c r="L19" s="678"/>
      <c r="M19" s="678"/>
      <c r="N19" s="678"/>
      <c r="O19" s="678"/>
      <c r="P19" s="678"/>
      <c r="Q19" s="679"/>
      <c r="R19" s="680">
        <v>228124</v>
      </c>
      <c r="S19" s="681"/>
      <c r="T19" s="681"/>
      <c r="U19" s="681"/>
      <c r="V19" s="681"/>
      <c r="W19" s="681"/>
      <c r="X19" s="681"/>
      <c r="Y19" s="682"/>
      <c r="Z19" s="713">
        <v>0.3</v>
      </c>
      <c r="AA19" s="713"/>
      <c r="AB19" s="713"/>
      <c r="AC19" s="713"/>
      <c r="AD19" s="714">
        <v>228124</v>
      </c>
      <c r="AE19" s="714"/>
      <c r="AF19" s="714"/>
      <c r="AG19" s="714"/>
      <c r="AH19" s="714"/>
      <c r="AI19" s="714"/>
      <c r="AJ19" s="714"/>
      <c r="AK19" s="714"/>
      <c r="AL19" s="683">
        <v>0.6</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1549423</v>
      </c>
      <c r="BH19" s="681"/>
      <c r="BI19" s="681"/>
      <c r="BJ19" s="681"/>
      <c r="BK19" s="681"/>
      <c r="BL19" s="681"/>
      <c r="BM19" s="681"/>
      <c r="BN19" s="682"/>
      <c r="BO19" s="713">
        <v>5.4</v>
      </c>
      <c r="BP19" s="713"/>
      <c r="BQ19" s="713"/>
      <c r="BR19" s="713"/>
      <c r="BS19" s="686" t="s">
        <v>179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179</v>
      </c>
      <c r="CS19" s="681"/>
      <c r="CT19" s="681"/>
      <c r="CU19" s="681"/>
      <c r="CV19" s="681"/>
      <c r="CW19" s="681"/>
      <c r="CX19" s="681"/>
      <c r="CY19" s="682"/>
      <c r="CZ19" s="713" t="s">
        <v>179</v>
      </c>
      <c r="DA19" s="713"/>
      <c r="DB19" s="713"/>
      <c r="DC19" s="713"/>
      <c r="DD19" s="686" t="s">
        <v>240</v>
      </c>
      <c r="DE19" s="681"/>
      <c r="DF19" s="681"/>
      <c r="DG19" s="681"/>
      <c r="DH19" s="681"/>
      <c r="DI19" s="681"/>
      <c r="DJ19" s="681"/>
      <c r="DK19" s="681"/>
      <c r="DL19" s="681"/>
      <c r="DM19" s="681"/>
      <c r="DN19" s="681"/>
      <c r="DO19" s="681"/>
      <c r="DP19" s="682"/>
      <c r="DQ19" s="686" t="s">
        <v>179</v>
      </c>
      <c r="DR19" s="681"/>
      <c r="DS19" s="681"/>
      <c r="DT19" s="681"/>
      <c r="DU19" s="681"/>
      <c r="DV19" s="681"/>
      <c r="DW19" s="681"/>
      <c r="DX19" s="681"/>
      <c r="DY19" s="681"/>
      <c r="DZ19" s="681"/>
      <c r="EA19" s="681"/>
      <c r="EB19" s="681"/>
      <c r="EC19" s="727"/>
    </row>
    <row r="20" spans="2:133" ht="11.25" customHeight="1" x14ac:dyDescent="0.2">
      <c r="B20" s="677" t="s">
        <v>275</v>
      </c>
      <c r="C20" s="678"/>
      <c r="D20" s="678"/>
      <c r="E20" s="678"/>
      <c r="F20" s="678"/>
      <c r="G20" s="678"/>
      <c r="H20" s="678"/>
      <c r="I20" s="678"/>
      <c r="J20" s="678"/>
      <c r="K20" s="678"/>
      <c r="L20" s="678"/>
      <c r="M20" s="678"/>
      <c r="N20" s="678"/>
      <c r="O20" s="678"/>
      <c r="P20" s="678"/>
      <c r="Q20" s="679"/>
      <c r="R20" s="680">
        <v>57383</v>
      </c>
      <c r="S20" s="681"/>
      <c r="T20" s="681"/>
      <c r="U20" s="681"/>
      <c r="V20" s="681"/>
      <c r="W20" s="681"/>
      <c r="X20" s="681"/>
      <c r="Y20" s="682"/>
      <c r="Z20" s="713">
        <v>0.1</v>
      </c>
      <c r="AA20" s="713"/>
      <c r="AB20" s="713"/>
      <c r="AC20" s="713"/>
      <c r="AD20" s="714">
        <v>57383</v>
      </c>
      <c r="AE20" s="714"/>
      <c r="AF20" s="714"/>
      <c r="AG20" s="714"/>
      <c r="AH20" s="714"/>
      <c r="AI20" s="714"/>
      <c r="AJ20" s="714"/>
      <c r="AK20" s="714"/>
      <c r="AL20" s="683">
        <v>0.2</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1549423</v>
      </c>
      <c r="BH20" s="681"/>
      <c r="BI20" s="681"/>
      <c r="BJ20" s="681"/>
      <c r="BK20" s="681"/>
      <c r="BL20" s="681"/>
      <c r="BM20" s="681"/>
      <c r="BN20" s="682"/>
      <c r="BO20" s="713">
        <v>5.4</v>
      </c>
      <c r="BP20" s="713"/>
      <c r="BQ20" s="713"/>
      <c r="BR20" s="713"/>
      <c r="BS20" s="686" t="s">
        <v>138</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86530858</v>
      </c>
      <c r="CS20" s="681"/>
      <c r="CT20" s="681"/>
      <c r="CU20" s="681"/>
      <c r="CV20" s="681"/>
      <c r="CW20" s="681"/>
      <c r="CX20" s="681"/>
      <c r="CY20" s="682"/>
      <c r="CZ20" s="713">
        <v>100</v>
      </c>
      <c r="DA20" s="713"/>
      <c r="DB20" s="713"/>
      <c r="DC20" s="713"/>
      <c r="DD20" s="686">
        <v>8687571</v>
      </c>
      <c r="DE20" s="681"/>
      <c r="DF20" s="681"/>
      <c r="DG20" s="681"/>
      <c r="DH20" s="681"/>
      <c r="DI20" s="681"/>
      <c r="DJ20" s="681"/>
      <c r="DK20" s="681"/>
      <c r="DL20" s="681"/>
      <c r="DM20" s="681"/>
      <c r="DN20" s="681"/>
      <c r="DO20" s="681"/>
      <c r="DP20" s="682"/>
      <c r="DQ20" s="686">
        <v>44238689</v>
      </c>
      <c r="DR20" s="681"/>
      <c r="DS20" s="681"/>
      <c r="DT20" s="681"/>
      <c r="DU20" s="681"/>
      <c r="DV20" s="681"/>
      <c r="DW20" s="681"/>
      <c r="DX20" s="681"/>
      <c r="DY20" s="681"/>
      <c r="DZ20" s="681"/>
      <c r="EA20" s="681"/>
      <c r="EB20" s="681"/>
      <c r="EC20" s="727"/>
    </row>
    <row r="21" spans="2:133" ht="11.25" customHeight="1" x14ac:dyDescent="0.2">
      <c r="B21" s="677" t="s">
        <v>278</v>
      </c>
      <c r="C21" s="678"/>
      <c r="D21" s="678"/>
      <c r="E21" s="678"/>
      <c r="F21" s="678"/>
      <c r="G21" s="678"/>
      <c r="H21" s="678"/>
      <c r="I21" s="678"/>
      <c r="J21" s="678"/>
      <c r="K21" s="678"/>
      <c r="L21" s="678"/>
      <c r="M21" s="678"/>
      <c r="N21" s="678"/>
      <c r="O21" s="678"/>
      <c r="P21" s="678"/>
      <c r="Q21" s="679"/>
      <c r="R21" s="680">
        <v>14427</v>
      </c>
      <c r="S21" s="681"/>
      <c r="T21" s="681"/>
      <c r="U21" s="681"/>
      <c r="V21" s="681"/>
      <c r="W21" s="681"/>
      <c r="X21" s="681"/>
      <c r="Y21" s="682"/>
      <c r="Z21" s="713">
        <v>0</v>
      </c>
      <c r="AA21" s="713"/>
      <c r="AB21" s="713"/>
      <c r="AC21" s="713"/>
      <c r="AD21" s="714">
        <v>14427</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27938</v>
      </c>
      <c r="BH21" s="681"/>
      <c r="BI21" s="681"/>
      <c r="BJ21" s="681"/>
      <c r="BK21" s="681"/>
      <c r="BL21" s="681"/>
      <c r="BM21" s="681"/>
      <c r="BN21" s="682"/>
      <c r="BO21" s="713">
        <v>0.1</v>
      </c>
      <c r="BP21" s="713"/>
      <c r="BQ21" s="713"/>
      <c r="BR21" s="713"/>
      <c r="BS21" s="686" t="s">
        <v>179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280</v>
      </c>
      <c r="C22" s="678"/>
      <c r="D22" s="678"/>
      <c r="E22" s="678"/>
      <c r="F22" s="678"/>
      <c r="G22" s="678"/>
      <c r="H22" s="678"/>
      <c r="I22" s="678"/>
      <c r="J22" s="678"/>
      <c r="K22" s="678"/>
      <c r="L22" s="678"/>
      <c r="M22" s="678"/>
      <c r="N22" s="678"/>
      <c r="O22" s="678"/>
      <c r="P22" s="678"/>
      <c r="Q22" s="679"/>
      <c r="R22" s="680">
        <v>5643649</v>
      </c>
      <c r="S22" s="681"/>
      <c r="T22" s="681"/>
      <c r="U22" s="681"/>
      <c r="V22" s="681"/>
      <c r="W22" s="681"/>
      <c r="X22" s="681"/>
      <c r="Y22" s="682"/>
      <c r="Z22" s="713">
        <v>6.3</v>
      </c>
      <c r="AA22" s="713"/>
      <c r="AB22" s="713"/>
      <c r="AC22" s="713"/>
      <c r="AD22" s="714">
        <v>4923819</v>
      </c>
      <c r="AE22" s="714"/>
      <c r="AF22" s="714"/>
      <c r="AG22" s="714"/>
      <c r="AH22" s="714"/>
      <c r="AI22" s="714"/>
      <c r="AJ22" s="714"/>
      <c r="AK22" s="714"/>
      <c r="AL22" s="683">
        <v>13</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179</v>
      </c>
      <c r="BH22" s="681"/>
      <c r="BI22" s="681"/>
      <c r="BJ22" s="681"/>
      <c r="BK22" s="681"/>
      <c r="BL22" s="681"/>
      <c r="BM22" s="681"/>
      <c r="BN22" s="682"/>
      <c r="BO22" s="713" t="s">
        <v>179</v>
      </c>
      <c r="BP22" s="713"/>
      <c r="BQ22" s="713"/>
      <c r="BR22" s="713"/>
      <c r="BS22" s="686" t="s">
        <v>179</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283</v>
      </c>
      <c r="C23" s="678"/>
      <c r="D23" s="678"/>
      <c r="E23" s="678"/>
      <c r="F23" s="678"/>
      <c r="G23" s="678"/>
      <c r="H23" s="678"/>
      <c r="I23" s="678"/>
      <c r="J23" s="678"/>
      <c r="K23" s="678"/>
      <c r="L23" s="678"/>
      <c r="M23" s="678"/>
      <c r="N23" s="678"/>
      <c r="O23" s="678"/>
      <c r="P23" s="678"/>
      <c r="Q23" s="679"/>
      <c r="R23" s="680">
        <v>4923819</v>
      </c>
      <c r="S23" s="681"/>
      <c r="T23" s="681"/>
      <c r="U23" s="681"/>
      <c r="V23" s="681"/>
      <c r="W23" s="681"/>
      <c r="X23" s="681"/>
      <c r="Y23" s="682"/>
      <c r="Z23" s="713">
        <v>5.5</v>
      </c>
      <c r="AA23" s="713"/>
      <c r="AB23" s="713"/>
      <c r="AC23" s="713"/>
      <c r="AD23" s="714">
        <v>4923819</v>
      </c>
      <c r="AE23" s="714"/>
      <c r="AF23" s="714"/>
      <c r="AG23" s="714"/>
      <c r="AH23" s="714"/>
      <c r="AI23" s="714"/>
      <c r="AJ23" s="714"/>
      <c r="AK23" s="714"/>
      <c r="AL23" s="683">
        <v>13</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1521485</v>
      </c>
      <c r="BH23" s="681"/>
      <c r="BI23" s="681"/>
      <c r="BJ23" s="681"/>
      <c r="BK23" s="681"/>
      <c r="BL23" s="681"/>
      <c r="BM23" s="681"/>
      <c r="BN23" s="682"/>
      <c r="BO23" s="713">
        <v>5.3</v>
      </c>
      <c r="BP23" s="713"/>
      <c r="BQ23" s="713"/>
      <c r="BR23" s="713"/>
      <c r="BS23" s="686" t="s">
        <v>179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2">
      <c r="B24" s="677" t="s">
        <v>290</v>
      </c>
      <c r="C24" s="678"/>
      <c r="D24" s="678"/>
      <c r="E24" s="678"/>
      <c r="F24" s="678"/>
      <c r="G24" s="678"/>
      <c r="H24" s="678"/>
      <c r="I24" s="678"/>
      <c r="J24" s="678"/>
      <c r="K24" s="678"/>
      <c r="L24" s="678"/>
      <c r="M24" s="678"/>
      <c r="N24" s="678"/>
      <c r="O24" s="678"/>
      <c r="P24" s="678"/>
      <c r="Q24" s="679"/>
      <c r="R24" s="680">
        <v>719830</v>
      </c>
      <c r="S24" s="681"/>
      <c r="T24" s="681"/>
      <c r="U24" s="681"/>
      <c r="V24" s="681"/>
      <c r="W24" s="681"/>
      <c r="X24" s="681"/>
      <c r="Y24" s="682"/>
      <c r="Z24" s="713">
        <v>0.8</v>
      </c>
      <c r="AA24" s="713"/>
      <c r="AB24" s="713"/>
      <c r="AC24" s="713"/>
      <c r="AD24" s="714" t="s">
        <v>179</v>
      </c>
      <c r="AE24" s="714"/>
      <c r="AF24" s="714"/>
      <c r="AG24" s="714"/>
      <c r="AH24" s="714"/>
      <c r="AI24" s="714"/>
      <c r="AJ24" s="714"/>
      <c r="AK24" s="714"/>
      <c r="AL24" s="683" t="s">
        <v>179</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240</v>
      </c>
      <c r="BH24" s="681"/>
      <c r="BI24" s="681"/>
      <c r="BJ24" s="681"/>
      <c r="BK24" s="681"/>
      <c r="BL24" s="681"/>
      <c r="BM24" s="681"/>
      <c r="BN24" s="682"/>
      <c r="BO24" s="713" t="s">
        <v>240</v>
      </c>
      <c r="BP24" s="713"/>
      <c r="BQ24" s="713"/>
      <c r="BR24" s="713"/>
      <c r="BS24" s="686" t="s">
        <v>179</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32677064</v>
      </c>
      <c r="CS24" s="736"/>
      <c r="CT24" s="736"/>
      <c r="CU24" s="736"/>
      <c r="CV24" s="736"/>
      <c r="CW24" s="736"/>
      <c r="CX24" s="736"/>
      <c r="CY24" s="779"/>
      <c r="CZ24" s="780">
        <v>37.799999999999997</v>
      </c>
      <c r="DA24" s="751"/>
      <c r="DB24" s="751"/>
      <c r="DC24" s="783"/>
      <c r="DD24" s="778">
        <v>20613889</v>
      </c>
      <c r="DE24" s="736"/>
      <c r="DF24" s="736"/>
      <c r="DG24" s="736"/>
      <c r="DH24" s="736"/>
      <c r="DI24" s="736"/>
      <c r="DJ24" s="736"/>
      <c r="DK24" s="779"/>
      <c r="DL24" s="778">
        <v>20061802</v>
      </c>
      <c r="DM24" s="736"/>
      <c r="DN24" s="736"/>
      <c r="DO24" s="736"/>
      <c r="DP24" s="736"/>
      <c r="DQ24" s="736"/>
      <c r="DR24" s="736"/>
      <c r="DS24" s="736"/>
      <c r="DT24" s="736"/>
      <c r="DU24" s="736"/>
      <c r="DV24" s="779"/>
      <c r="DW24" s="780">
        <v>53.2</v>
      </c>
      <c r="DX24" s="751"/>
      <c r="DY24" s="751"/>
      <c r="DZ24" s="751"/>
      <c r="EA24" s="751"/>
      <c r="EB24" s="751"/>
      <c r="EC24" s="781"/>
    </row>
    <row r="25" spans="2:133" ht="11.25" customHeight="1" x14ac:dyDescent="0.2">
      <c r="B25" s="677" t="s">
        <v>293</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233</v>
      </c>
      <c r="AA25" s="713"/>
      <c r="AB25" s="713"/>
      <c r="AC25" s="713"/>
      <c r="AD25" s="714" t="s">
        <v>179</v>
      </c>
      <c r="AE25" s="714"/>
      <c r="AF25" s="714"/>
      <c r="AG25" s="714"/>
      <c r="AH25" s="714"/>
      <c r="AI25" s="714"/>
      <c r="AJ25" s="714"/>
      <c r="AK25" s="714"/>
      <c r="AL25" s="683" t="s">
        <v>179</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179</v>
      </c>
      <c r="BH25" s="681"/>
      <c r="BI25" s="681"/>
      <c r="BJ25" s="681"/>
      <c r="BK25" s="681"/>
      <c r="BL25" s="681"/>
      <c r="BM25" s="681"/>
      <c r="BN25" s="682"/>
      <c r="BO25" s="713" t="s">
        <v>240</v>
      </c>
      <c r="BP25" s="713"/>
      <c r="BQ25" s="713"/>
      <c r="BR25" s="713"/>
      <c r="BS25" s="686" t="s">
        <v>233</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12114040</v>
      </c>
      <c r="CS25" s="699"/>
      <c r="CT25" s="699"/>
      <c r="CU25" s="699"/>
      <c r="CV25" s="699"/>
      <c r="CW25" s="699"/>
      <c r="CX25" s="699"/>
      <c r="CY25" s="700"/>
      <c r="CZ25" s="683">
        <v>14</v>
      </c>
      <c r="DA25" s="701"/>
      <c r="DB25" s="701"/>
      <c r="DC25" s="702"/>
      <c r="DD25" s="686">
        <v>10918560</v>
      </c>
      <c r="DE25" s="699"/>
      <c r="DF25" s="699"/>
      <c r="DG25" s="699"/>
      <c r="DH25" s="699"/>
      <c r="DI25" s="699"/>
      <c r="DJ25" s="699"/>
      <c r="DK25" s="700"/>
      <c r="DL25" s="686">
        <v>10371984</v>
      </c>
      <c r="DM25" s="699"/>
      <c r="DN25" s="699"/>
      <c r="DO25" s="699"/>
      <c r="DP25" s="699"/>
      <c r="DQ25" s="699"/>
      <c r="DR25" s="699"/>
      <c r="DS25" s="699"/>
      <c r="DT25" s="699"/>
      <c r="DU25" s="699"/>
      <c r="DV25" s="700"/>
      <c r="DW25" s="683">
        <v>27.5</v>
      </c>
      <c r="DX25" s="701"/>
      <c r="DY25" s="701"/>
      <c r="DZ25" s="701"/>
      <c r="EA25" s="701"/>
      <c r="EB25" s="701"/>
      <c r="EC25" s="722"/>
    </row>
    <row r="26" spans="2:133" ht="11.25" customHeight="1" x14ac:dyDescent="0.2">
      <c r="B26" s="677" t="s">
        <v>296</v>
      </c>
      <c r="C26" s="678"/>
      <c r="D26" s="678"/>
      <c r="E26" s="678"/>
      <c r="F26" s="678"/>
      <c r="G26" s="678"/>
      <c r="H26" s="678"/>
      <c r="I26" s="678"/>
      <c r="J26" s="678"/>
      <c r="K26" s="678"/>
      <c r="L26" s="678"/>
      <c r="M26" s="678"/>
      <c r="N26" s="678"/>
      <c r="O26" s="678"/>
      <c r="P26" s="678"/>
      <c r="Q26" s="679"/>
      <c r="R26" s="680">
        <v>39732601</v>
      </c>
      <c r="S26" s="681"/>
      <c r="T26" s="681"/>
      <c r="U26" s="681"/>
      <c r="V26" s="681"/>
      <c r="W26" s="681"/>
      <c r="X26" s="681"/>
      <c r="Y26" s="682"/>
      <c r="Z26" s="713">
        <v>44.3</v>
      </c>
      <c r="AA26" s="713"/>
      <c r="AB26" s="713"/>
      <c r="AC26" s="713"/>
      <c r="AD26" s="714">
        <v>37491286</v>
      </c>
      <c r="AE26" s="714"/>
      <c r="AF26" s="714"/>
      <c r="AG26" s="714"/>
      <c r="AH26" s="714"/>
      <c r="AI26" s="714"/>
      <c r="AJ26" s="714"/>
      <c r="AK26" s="714"/>
      <c r="AL26" s="683">
        <v>99.4</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240</v>
      </c>
      <c r="BH26" s="681"/>
      <c r="BI26" s="681"/>
      <c r="BJ26" s="681"/>
      <c r="BK26" s="681"/>
      <c r="BL26" s="681"/>
      <c r="BM26" s="681"/>
      <c r="BN26" s="682"/>
      <c r="BO26" s="713" t="s">
        <v>138</v>
      </c>
      <c r="BP26" s="713"/>
      <c r="BQ26" s="713"/>
      <c r="BR26" s="713"/>
      <c r="BS26" s="686" t="s">
        <v>240</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7482578</v>
      </c>
      <c r="CS26" s="681"/>
      <c r="CT26" s="681"/>
      <c r="CU26" s="681"/>
      <c r="CV26" s="681"/>
      <c r="CW26" s="681"/>
      <c r="CX26" s="681"/>
      <c r="CY26" s="682"/>
      <c r="CZ26" s="683">
        <v>8.6</v>
      </c>
      <c r="DA26" s="701"/>
      <c r="DB26" s="701"/>
      <c r="DC26" s="702"/>
      <c r="DD26" s="686">
        <v>6870555</v>
      </c>
      <c r="DE26" s="681"/>
      <c r="DF26" s="681"/>
      <c r="DG26" s="681"/>
      <c r="DH26" s="681"/>
      <c r="DI26" s="681"/>
      <c r="DJ26" s="681"/>
      <c r="DK26" s="682"/>
      <c r="DL26" s="686" t="s">
        <v>179</v>
      </c>
      <c r="DM26" s="681"/>
      <c r="DN26" s="681"/>
      <c r="DO26" s="681"/>
      <c r="DP26" s="681"/>
      <c r="DQ26" s="681"/>
      <c r="DR26" s="681"/>
      <c r="DS26" s="681"/>
      <c r="DT26" s="681"/>
      <c r="DU26" s="681"/>
      <c r="DV26" s="682"/>
      <c r="DW26" s="683" t="s">
        <v>240</v>
      </c>
      <c r="DX26" s="701"/>
      <c r="DY26" s="701"/>
      <c r="DZ26" s="701"/>
      <c r="EA26" s="701"/>
      <c r="EB26" s="701"/>
      <c r="EC26" s="722"/>
    </row>
    <row r="27" spans="2:133" ht="11.25" customHeight="1" x14ac:dyDescent="0.2">
      <c r="B27" s="677" t="s">
        <v>299</v>
      </c>
      <c r="C27" s="678"/>
      <c r="D27" s="678"/>
      <c r="E27" s="678"/>
      <c r="F27" s="678"/>
      <c r="G27" s="678"/>
      <c r="H27" s="678"/>
      <c r="I27" s="678"/>
      <c r="J27" s="678"/>
      <c r="K27" s="678"/>
      <c r="L27" s="678"/>
      <c r="M27" s="678"/>
      <c r="N27" s="678"/>
      <c r="O27" s="678"/>
      <c r="P27" s="678"/>
      <c r="Q27" s="679"/>
      <c r="R27" s="680">
        <v>35453</v>
      </c>
      <c r="S27" s="681"/>
      <c r="T27" s="681"/>
      <c r="U27" s="681"/>
      <c r="V27" s="681"/>
      <c r="W27" s="681"/>
      <c r="X27" s="681"/>
      <c r="Y27" s="682"/>
      <c r="Z27" s="713">
        <v>0</v>
      </c>
      <c r="AA27" s="713"/>
      <c r="AB27" s="713"/>
      <c r="AC27" s="713"/>
      <c r="AD27" s="714">
        <v>35453</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28523258</v>
      </c>
      <c r="BH27" s="681"/>
      <c r="BI27" s="681"/>
      <c r="BJ27" s="681"/>
      <c r="BK27" s="681"/>
      <c r="BL27" s="681"/>
      <c r="BM27" s="681"/>
      <c r="BN27" s="682"/>
      <c r="BO27" s="713">
        <v>100</v>
      </c>
      <c r="BP27" s="713"/>
      <c r="BQ27" s="713"/>
      <c r="BR27" s="713"/>
      <c r="BS27" s="686" t="s">
        <v>240</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15478097</v>
      </c>
      <c r="CS27" s="699"/>
      <c r="CT27" s="699"/>
      <c r="CU27" s="699"/>
      <c r="CV27" s="699"/>
      <c r="CW27" s="699"/>
      <c r="CX27" s="699"/>
      <c r="CY27" s="700"/>
      <c r="CZ27" s="683">
        <v>17.899999999999999</v>
      </c>
      <c r="DA27" s="701"/>
      <c r="DB27" s="701"/>
      <c r="DC27" s="702"/>
      <c r="DD27" s="686">
        <v>4700288</v>
      </c>
      <c r="DE27" s="699"/>
      <c r="DF27" s="699"/>
      <c r="DG27" s="699"/>
      <c r="DH27" s="699"/>
      <c r="DI27" s="699"/>
      <c r="DJ27" s="699"/>
      <c r="DK27" s="700"/>
      <c r="DL27" s="686">
        <v>4694777</v>
      </c>
      <c r="DM27" s="699"/>
      <c r="DN27" s="699"/>
      <c r="DO27" s="699"/>
      <c r="DP27" s="699"/>
      <c r="DQ27" s="699"/>
      <c r="DR27" s="699"/>
      <c r="DS27" s="699"/>
      <c r="DT27" s="699"/>
      <c r="DU27" s="699"/>
      <c r="DV27" s="700"/>
      <c r="DW27" s="683">
        <v>12.4</v>
      </c>
      <c r="DX27" s="701"/>
      <c r="DY27" s="701"/>
      <c r="DZ27" s="701"/>
      <c r="EA27" s="701"/>
      <c r="EB27" s="701"/>
      <c r="EC27" s="722"/>
    </row>
    <row r="28" spans="2:133" ht="11.25" customHeight="1" x14ac:dyDescent="0.2">
      <c r="B28" s="677" t="s">
        <v>302</v>
      </c>
      <c r="C28" s="678"/>
      <c r="D28" s="678"/>
      <c r="E28" s="678"/>
      <c r="F28" s="678"/>
      <c r="G28" s="678"/>
      <c r="H28" s="678"/>
      <c r="I28" s="678"/>
      <c r="J28" s="678"/>
      <c r="K28" s="678"/>
      <c r="L28" s="678"/>
      <c r="M28" s="678"/>
      <c r="N28" s="678"/>
      <c r="O28" s="678"/>
      <c r="P28" s="678"/>
      <c r="Q28" s="679"/>
      <c r="R28" s="680">
        <v>151394</v>
      </c>
      <c r="S28" s="681"/>
      <c r="T28" s="681"/>
      <c r="U28" s="681"/>
      <c r="V28" s="681"/>
      <c r="W28" s="681"/>
      <c r="X28" s="681"/>
      <c r="Y28" s="682"/>
      <c r="Z28" s="713">
        <v>0.2</v>
      </c>
      <c r="AA28" s="713"/>
      <c r="AB28" s="713"/>
      <c r="AC28" s="713"/>
      <c r="AD28" s="714" t="s">
        <v>179</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5084927</v>
      </c>
      <c r="CS28" s="681"/>
      <c r="CT28" s="681"/>
      <c r="CU28" s="681"/>
      <c r="CV28" s="681"/>
      <c r="CW28" s="681"/>
      <c r="CX28" s="681"/>
      <c r="CY28" s="682"/>
      <c r="CZ28" s="683">
        <v>5.9</v>
      </c>
      <c r="DA28" s="701"/>
      <c r="DB28" s="701"/>
      <c r="DC28" s="702"/>
      <c r="DD28" s="686">
        <v>4995041</v>
      </c>
      <c r="DE28" s="681"/>
      <c r="DF28" s="681"/>
      <c r="DG28" s="681"/>
      <c r="DH28" s="681"/>
      <c r="DI28" s="681"/>
      <c r="DJ28" s="681"/>
      <c r="DK28" s="682"/>
      <c r="DL28" s="686">
        <v>4995041</v>
      </c>
      <c r="DM28" s="681"/>
      <c r="DN28" s="681"/>
      <c r="DO28" s="681"/>
      <c r="DP28" s="681"/>
      <c r="DQ28" s="681"/>
      <c r="DR28" s="681"/>
      <c r="DS28" s="681"/>
      <c r="DT28" s="681"/>
      <c r="DU28" s="681"/>
      <c r="DV28" s="682"/>
      <c r="DW28" s="683">
        <v>13.2</v>
      </c>
      <c r="DX28" s="701"/>
      <c r="DY28" s="701"/>
      <c r="DZ28" s="701"/>
      <c r="EA28" s="701"/>
      <c r="EB28" s="701"/>
      <c r="EC28" s="722"/>
    </row>
    <row r="29" spans="2:133" ht="11.25" customHeight="1" x14ac:dyDescent="0.2">
      <c r="B29" s="677" t="s">
        <v>304</v>
      </c>
      <c r="C29" s="678"/>
      <c r="D29" s="678"/>
      <c r="E29" s="678"/>
      <c r="F29" s="678"/>
      <c r="G29" s="678"/>
      <c r="H29" s="678"/>
      <c r="I29" s="678"/>
      <c r="J29" s="678"/>
      <c r="K29" s="678"/>
      <c r="L29" s="678"/>
      <c r="M29" s="678"/>
      <c r="N29" s="678"/>
      <c r="O29" s="678"/>
      <c r="P29" s="678"/>
      <c r="Q29" s="679"/>
      <c r="R29" s="680">
        <v>628566</v>
      </c>
      <c r="S29" s="681"/>
      <c r="T29" s="681"/>
      <c r="U29" s="681"/>
      <c r="V29" s="681"/>
      <c r="W29" s="681"/>
      <c r="X29" s="681"/>
      <c r="Y29" s="682"/>
      <c r="Z29" s="713">
        <v>0.7</v>
      </c>
      <c r="AA29" s="713"/>
      <c r="AB29" s="713"/>
      <c r="AC29" s="713"/>
      <c r="AD29" s="714">
        <v>136211</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5084927</v>
      </c>
      <c r="CS29" s="699"/>
      <c r="CT29" s="699"/>
      <c r="CU29" s="699"/>
      <c r="CV29" s="699"/>
      <c r="CW29" s="699"/>
      <c r="CX29" s="699"/>
      <c r="CY29" s="700"/>
      <c r="CZ29" s="683">
        <v>5.9</v>
      </c>
      <c r="DA29" s="701"/>
      <c r="DB29" s="701"/>
      <c r="DC29" s="702"/>
      <c r="DD29" s="686">
        <v>4995041</v>
      </c>
      <c r="DE29" s="699"/>
      <c r="DF29" s="699"/>
      <c r="DG29" s="699"/>
      <c r="DH29" s="699"/>
      <c r="DI29" s="699"/>
      <c r="DJ29" s="699"/>
      <c r="DK29" s="700"/>
      <c r="DL29" s="686">
        <v>4995041</v>
      </c>
      <c r="DM29" s="699"/>
      <c r="DN29" s="699"/>
      <c r="DO29" s="699"/>
      <c r="DP29" s="699"/>
      <c r="DQ29" s="699"/>
      <c r="DR29" s="699"/>
      <c r="DS29" s="699"/>
      <c r="DT29" s="699"/>
      <c r="DU29" s="699"/>
      <c r="DV29" s="700"/>
      <c r="DW29" s="683">
        <v>13.2</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297276</v>
      </c>
      <c r="S30" s="681"/>
      <c r="T30" s="681"/>
      <c r="U30" s="681"/>
      <c r="V30" s="681"/>
      <c r="W30" s="681"/>
      <c r="X30" s="681"/>
      <c r="Y30" s="682"/>
      <c r="Z30" s="713">
        <v>0.3</v>
      </c>
      <c r="AA30" s="713"/>
      <c r="AB30" s="713"/>
      <c r="AC30" s="713"/>
      <c r="AD30" s="714">
        <v>4476</v>
      </c>
      <c r="AE30" s="714"/>
      <c r="AF30" s="714"/>
      <c r="AG30" s="714"/>
      <c r="AH30" s="714"/>
      <c r="AI30" s="714"/>
      <c r="AJ30" s="714"/>
      <c r="AK30" s="714"/>
      <c r="AL30" s="683">
        <v>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4971258</v>
      </c>
      <c r="CS30" s="681"/>
      <c r="CT30" s="681"/>
      <c r="CU30" s="681"/>
      <c r="CV30" s="681"/>
      <c r="CW30" s="681"/>
      <c r="CX30" s="681"/>
      <c r="CY30" s="682"/>
      <c r="CZ30" s="683">
        <v>5.7</v>
      </c>
      <c r="DA30" s="701"/>
      <c r="DB30" s="701"/>
      <c r="DC30" s="702"/>
      <c r="DD30" s="686">
        <v>4881372</v>
      </c>
      <c r="DE30" s="681"/>
      <c r="DF30" s="681"/>
      <c r="DG30" s="681"/>
      <c r="DH30" s="681"/>
      <c r="DI30" s="681"/>
      <c r="DJ30" s="681"/>
      <c r="DK30" s="682"/>
      <c r="DL30" s="686">
        <v>4881372</v>
      </c>
      <c r="DM30" s="681"/>
      <c r="DN30" s="681"/>
      <c r="DO30" s="681"/>
      <c r="DP30" s="681"/>
      <c r="DQ30" s="681"/>
      <c r="DR30" s="681"/>
      <c r="DS30" s="681"/>
      <c r="DT30" s="681"/>
      <c r="DU30" s="681"/>
      <c r="DV30" s="682"/>
      <c r="DW30" s="683">
        <v>12.9</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30701919</v>
      </c>
      <c r="S31" s="681"/>
      <c r="T31" s="681"/>
      <c r="U31" s="681"/>
      <c r="V31" s="681"/>
      <c r="W31" s="681"/>
      <c r="X31" s="681"/>
      <c r="Y31" s="682"/>
      <c r="Z31" s="713">
        <v>34.200000000000003</v>
      </c>
      <c r="AA31" s="713"/>
      <c r="AB31" s="713"/>
      <c r="AC31" s="713"/>
      <c r="AD31" s="714" t="s">
        <v>233</v>
      </c>
      <c r="AE31" s="714"/>
      <c r="AF31" s="714"/>
      <c r="AG31" s="714"/>
      <c r="AH31" s="714"/>
      <c r="AI31" s="714"/>
      <c r="AJ31" s="714"/>
      <c r="AK31" s="714"/>
      <c r="AL31" s="683" t="s">
        <v>240</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99</v>
      </c>
      <c r="BH31" s="750"/>
      <c r="BI31" s="750"/>
      <c r="BJ31" s="750"/>
      <c r="BK31" s="750"/>
      <c r="BL31" s="750"/>
      <c r="BM31" s="751">
        <v>97.8</v>
      </c>
      <c r="BN31" s="750"/>
      <c r="BO31" s="750"/>
      <c r="BP31" s="750"/>
      <c r="BQ31" s="752"/>
      <c r="BR31" s="749">
        <v>99.4</v>
      </c>
      <c r="BS31" s="750"/>
      <c r="BT31" s="750"/>
      <c r="BU31" s="750"/>
      <c r="BV31" s="750"/>
      <c r="BW31" s="750"/>
      <c r="BX31" s="751">
        <v>98.1</v>
      </c>
      <c r="BY31" s="750"/>
      <c r="BZ31" s="750"/>
      <c r="CA31" s="750"/>
      <c r="CB31" s="752"/>
      <c r="CD31" s="767"/>
      <c r="CE31" s="768"/>
      <c r="CF31" s="719" t="s">
        <v>313</v>
      </c>
      <c r="CG31" s="720"/>
      <c r="CH31" s="720"/>
      <c r="CI31" s="720"/>
      <c r="CJ31" s="720"/>
      <c r="CK31" s="720"/>
      <c r="CL31" s="720"/>
      <c r="CM31" s="720"/>
      <c r="CN31" s="720"/>
      <c r="CO31" s="720"/>
      <c r="CP31" s="720"/>
      <c r="CQ31" s="721"/>
      <c r="CR31" s="680">
        <v>113669</v>
      </c>
      <c r="CS31" s="699"/>
      <c r="CT31" s="699"/>
      <c r="CU31" s="699"/>
      <c r="CV31" s="699"/>
      <c r="CW31" s="699"/>
      <c r="CX31" s="699"/>
      <c r="CY31" s="700"/>
      <c r="CZ31" s="683">
        <v>0.1</v>
      </c>
      <c r="DA31" s="701"/>
      <c r="DB31" s="701"/>
      <c r="DC31" s="702"/>
      <c r="DD31" s="686">
        <v>113669</v>
      </c>
      <c r="DE31" s="699"/>
      <c r="DF31" s="699"/>
      <c r="DG31" s="699"/>
      <c r="DH31" s="699"/>
      <c r="DI31" s="699"/>
      <c r="DJ31" s="699"/>
      <c r="DK31" s="700"/>
      <c r="DL31" s="686">
        <v>113669</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v>15921</v>
      </c>
      <c r="S32" s="681"/>
      <c r="T32" s="681"/>
      <c r="U32" s="681"/>
      <c r="V32" s="681"/>
      <c r="W32" s="681"/>
      <c r="X32" s="681"/>
      <c r="Y32" s="682"/>
      <c r="Z32" s="713">
        <v>0</v>
      </c>
      <c r="AA32" s="713"/>
      <c r="AB32" s="713"/>
      <c r="AC32" s="713"/>
      <c r="AD32" s="714">
        <v>15921</v>
      </c>
      <c r="AE32" s="714"/>
      <c r="AF32" s="714"/>
      <c r="AG32" s="714"/>
      <c r="AH32" s="714"/>
      <c r="AI32" s="714"/>
      <c r="AJ32" s="714"/>
      <c r="AK32" s="714"/>
      <c r="AL32" s="683">
        <v>0</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v>
      </c>
      <c r="BH32" s="699"/>
      <c r="BI32" s="699"/>
      <c r="BJ32" s="699"/>
      <c r="BK32" s="699"/>
      <c r="BL32" s="699"/>
      <c r="BM32" s="684">
        <v>97.7</v>
      </c>
      <c r="BN32" s="745"/>
      <c r="BO32" s="745"/>
      <c r="BP32" s="745"/>
      <c r="BQ32" s="726"/>
      <c r="BR32" s="753">
        <v>99.1</v>
      </c>
      <c r="BS32" s="699"/>
      <c r="BT32" s="699"/>
      <c r="BU32" s="699"/>
      <c r="BV32" s="699"/>
      <c r="BW32" s="699"/>
      <c r="BX32" s="684">
        <v>97.9</v>
      </c>
      <c r="BY32" s="745"/>
      <c r="BZ32" s="745"/>
      <c r="CA32" s="745"/>
      <c r="CB32" s="726"/>
      <c r="CD32" s="769"/>
      <c r="CE32" s="770"/>
      <c r="CF32" s="719" t="s">
        <v>317</v>
      </c>
      <c r="CG32" s="720"/>
      <c r="CH32" s="720"/>
      <c r="CI32" s="720"/>
      <c r="CJ32" s="720"/>
      <c r="CK32" s="720"/>
      <c r="CL32" s="720"/>
      <c r="CM32" s="720"/>
      <c r="CN32" s="720"/>
      <c r="CO32" s="720"/>
      <c r="CP32" s="720"/>
      <c r="CQ32" s="721"/>
      <c r="CR32" s="680" t="s">
        <v>179</v>
      </c>
      <c r="CS32" s="681"/>
      <c r="CT32" s="681"/>
      <c r="CU32" s="681"/>
      <c r="CV32" s="681"/>
      <c r="CW32" s="681"/>
      <c r="CX32" s="681"/>
      <c r="CY32" s="682"/>
      <c r="CZ32" s="683" t="s">
        <v>240</v>
      </c>
      <c r="DA32" s="701"/>
      <c r="DB32" s="701"/>
      <c r="DC32" s="702"/>
      <c r="DD32" s="686" t="s">
        <v>240</v>
      </c>
      <c r="DE32" s="681"/>
      <c r="DF32" s="681"/>
      <c r="DG32" s="681"/>
      <c r="DH32" s="681"/>
      <c r="DI32" s="681"/>
      <c r="DJ32" s="681"/>
      <c r="DK32" s="682"/>
      <c r="DL32" s="686" t="s">
        <v>240</v>
      </c>
      <c r="DM32" s="681"/>
      <c r="DN32" s="681"/>
      <c r="DO32" s="681"/>
      <c r="DP32" s="681"/>
      <c r="DQ32" s="681"/>
      <c r="DR32" s="681"/>
      <c r="DS32" s="681"/>
      <c r="DT32" s="681"/>
      <c r="DU32" s="681"/>
      <c r="DV32" s="682"/>
      <c r="DW32" s="683" t="s">
        <v>240</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4630603</v>
      </c>
      <c r="S33" s="681"/>
      <c r="T33" s="681"/>
      <c r="U33" s="681"/>
      <c r="V33" s="681"/>
      <c r="W33" s="681"/>
      <c r="X33" s="681"/>
      <c r="Y33" s="682"/>
      <c r="Z33" s="713">
        <v>5.2</v>
      </c>
      <c r="AA33" s="713"/>
      <c r="AB33" s="713"/>
      <c r="AC33" s="713"/>
      <c r="AD33" s="714" t="s">
        <v>179</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v>
      </c>
      <c r="BH33" s="665"/>
      <c r="BI33" s="665"/>
      <c r="BJ33" s="665"/>
      <c r="BK33" s="665"/>
      <c r="BL33" s="665"/>
      <c r="BM33" s="707">
        <v>98</v>
      </c>
      <c r="BN33" s="665"/>
      <c r="BO33" s="665"/>
      <c r="BP33" s="665"/>
      <c r="BQ33" s="709"/>
      <c r="BR33" s="744">
        <v>99.6</v>
      </c>
      <c r="BS33" s="665"/>
      <c r="BT33" s="665"/>
      <c r="BU33" s="665"/>
      <c r="BV33" s="665"/>
      <c r="BW33" s="665"/>
      <c r="BX33" s="707">
        <v>98.4</v>
      </c>
      <c r="BY33" s="665"/>
      <c r="BZ33" s="665"/>
      <c r="CA33" s="665"/>
      <c r="CB33" s="709"/>
      <c r="CD33" s="719" t="s">
        <v>320</v>
      </c>
      <c r="CE33" s="720"/>
      <c r="CF33" s="720"/>
      <c r="CG33" s="720"/>
      <c r="CH33" s="720"/>
      <c r="CI33" s="720"/>
      <c r="CJ33" s="720"/>
      <c r="CK33" s="720"/>
      <c r="CL33" s="720"/>
      <c r="CM33" s="720"/>
      <c r="CN33" s="720"/>
      <c r="CO33" s="720"/>
      <c r="CP33" s="720"/>
      <c r="CQ33" s="721"/>
      <c r="CR33" s="680">
        <v>45164573</v>
      </c>
      <c r="CS33" s="699"/>
      <c r="CT33" s="699"/>
      <c r="CU33" s="699"/>
      <c r="CV33" s="699"/>
      <c r="CW33" s="699"/>
      <c r="CX33" s="699"/>
      <c r="CY33" s="700"/>
      <c r="CZ33" s="683">
        <v>52.2</v>
      </c>
      <c r="DA33" s="701"/>
      <c r="DB33" s="701"/>
      <c r="DC33" s="702"/>
      <c r="DD33" s="686">
        <v>20732912</v>
      </c>
      <c r="DE33" s="699"/>
      <c r="DF33" s="699"/>
      <c r="DG33" s="699"/>
      <c r="DH33" s="699"/>
      <c r="DI33" s="699"/>
      <c r="DJ33" s="699"/>
      <c r="DK33" s="700"/>
      <c r="DL33" s="686">
        <v>14994980</v>
      </c>
      <c r="DM33" s="699"/>
      <c r="DN33" s="699"/>
      <c r="DO33" s="699"/>
      <c r="DP33" s="699"/>
      <c r="DQ33" s="699"/>
      <c r="DR33" s="699"/>
      <c r="DS33" s="699"/>
      <c r="DT33" s="699"/>
      <c r="DU33" s="699"/>
      <c r="DV33" s="700"/>
      <c r="DW33" s="683">
        <v>39.700000000000003</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529161</v>
      </c>
      <c r="S34" s="681"/>
      <c r="T34" s="681"/>
      <c r="U34" s="681"/>
      <c r="V34" s="681"/>
      <c r="W34" s="681"/>
      <c r="X34" s="681"/>
      <c r="Y34" s="682"/>
      <c r="Z34" s="713">
        <v>0.6</v>
      </c>
      <c r="AA34" s="713"/>
      <c r="AB34" s="713"/>
      <c r="AC34" s="713"/>
      <c r="AD34" s="714">
        <v>20596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9960022</v>
      </c>
      <c r="CS34" s="681"/>
      <c r="CT34" s="681"/>
      <c r="CU34" s="681"/>
      <c r="CV34" s="681"/>
      <c r="CW34" s="681"/>
      <c r="CX34" s="681"/>
      <c r="CY34" s="682"/>
      <c r="CZ34" s="683">
        <v>11.5</v>
      </c>
      <c r="DA34" s="701"/>
      <c r="DB34" s="701"/>
      <c r="DC34" s="702"/>
      <c r="DD34" s="686">
        <v>7065862</v>
      </c>
      <c r="DE34" s="681"/>
      <c r="DF34" s="681"/>
      <c r="DG34" s="681"/>
      <c r="DH34" s="681"/>
      <c r="DI34" s="681"/>
      <c r="DJ34" s="681"/>
      <c r="DK34" s="682"/>
      <c r="DL34" s="686">
        <v>5949602</v>
      </c>
      <c r="DM34" s="681"/>
      <c r="DN34" s="681"/>
      <c r="DO34" s="681"/>
      <c r="DP34" s="681"/>
      <c r="DQ34" s="681"/>
      <c r="DR34" s="681"/>
      <c r="DS34" s="681"/>
      <c r="DT34" s="681"/>
      <c r="DU34" s="681"/>
      <c r="DV34" s="682"/>
      <c r="DW34" s="683">
        <v>15.8</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89739</v>
      </c>
      <c r="S35" s="681"/>
      <c r="T35" s="681"/>
      <c r="U35" s="681"/>
      <c r="V35" s="681"/>
      <c r="W35" s="681"/>
      <c r="X35" s="681"/>
      <c r="Y35" s="682"/>
      <c r="Z35" s="713">
        <v>0.1</v>
      </c>
      <c r="AA35" s="713"/>
      <c r="AB35" s="713"/>
      <c r="AC35" s="713"/>
      <c r="AD35" s="714" t="s">
        <v>233</v>
      </c>
      <c r="AE35" s="714"/>
      <c r="AF35" s="714"/>
      <c r="AG35" s="714"/>
      <c r="AH35" s="714"/>
      <c r="AI35" s="714"/>
      <c r="AJ35" s="714"/>
      <c r="AK35" s="714"/>
      <c r="AL35" s="683" t="s">
        <v>240</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1157279</v>
      </c>
      <c r="CS35" s="699"/>
      <c r="CT35" s="699"/>
      <c r="CU35" s="699"/>
      <c r="CV35" s="699"/>
      <c r="CW35" s="699"/>
      <c r="CX35" s="699"/>
      <c r="CY35" s="700"/>
      <c r="CZ35" s="683">
        <v>1.3</v>
      </c>
      <c r="DA35" s="701"/>
      <c r="DB35" s="701"/>
      <c r="DC35" s="702"/>
      <c r="DD35" s="686">
        <v>1066654</v>
      </c>
      <c r="DE35" s="699"/>
      <c r="DF35" s="699"/>
      <c r="DG35" s="699"/>
      <c r="DH35" s="699"/>
      <c r="DI35" s="699"/>
      <c r="DJ35" s="699"/>
      <c r="DK35" s="700"/>
      <c r="DL35" s="686">
        <v>1066653</v>
      </c>
      <c r="DM35" s="699"/>
      <c r="DN35" s="699"/>
      <c r="DO35" s="699"/>
      <c r="DP35" s="699"/>
      <c r="DQ35" s="699"/>
      <c r="DR35" s="699"/>
      <c r="DS35" s="699"/>
      <c r="DT35" s="699"/>
      <c r="DU35" s="699"/>
      <c r="DV35" s="700"/>
      <c r="DW35" s="683">
        <v>2.8</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2896309</v>
      </c>
      <c r="S36" s="681"/>
      <c r="T36" s="681"/>
      <c r="U36" s="681"/>
      <c r="V36" s="681"/>
      <c r="W36" s="681"/>
      <c r="X36" s="681"/>
      <c r="Y36" s="682"/>
      <c r="Z36" s="713">
        <v>3.2</v>
      </c>
      <c r="AA36" s="713"/>
      <c r="AB36" s="713"/>
      <c r="AC36" s="713"/>
      <c r="AD36" s="714" t="s">
        <v>179</v>
      </c>
      <c r="AE36" s="714"/>
      <c r="AF36" s="714"/>
      <c r="AG36" s="714"/>
      <c r="AH36" s="714"/>
      <c r="AI36" s="714"/>
      <c r="AJ36" s="714"/>
      <c r="AK36" s="714"/>
      <c r="AL36" s="683" t="s">
        <v>179</v>
      </c>
      <c r="AM36" s="684"/>
      <c r="AN36" s="684"/>
      <c r="AO36" s="715"/>
      <c r="AP36" s="235"/>
      <c r="AQ36" s="732" t="s">
        <v>328</v>
      </c>
      <c r="AR36" s="733"/>
      <c r="AS36" s="733"/>
      <c r="AT36" s="733"/>
      <c r="AU36" s="733"/>
      <c r="AV36" s="733"/>
      <c r="AW36" s="733"/>
      <c r="AX36" s="733"/>
      <c r="AY36" s="734"/>
      <c r="AZ36" s="735">
        <v>6347075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979442</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27181093</v>
      </c>
      <c r="CS36" s="681"/>
      <c r="CT36" s="681"/>
      <c r="CU36" s="681"/>
      <c r="CV36" s="681"/>
      <c r="CW36" s="681"/>
      <c r="CX36" s="681"/>
      <c r="CY36" s="682"/>
      <c r="CZ36" s="683">
        <v>31.4</v>
      </c>
      <c r="DA36" s="701"/>
      <c r="DB36" s="701"/>
      <c r="DC36" s="702"/>
      <c r="DD36" s="686">
        <v>7641044</v>
      </c>
      <c r="DE36" s="681"/>
      <c r="DF36" s="681"/>
      <c r="DG36" s="681"/>
      <c r="DH36" s="681"/>
      <c r="DI36" s="681"/>
      <c r="DJ36" s="681"/>
      <c r="DK36" s="682"/>
      <c r="DL36" s="686">
        <v>5951340</v>
      </c>
      <c r="DM36" s="681"/>
      <c r="DN36" s="681"/>
      <c r="DO36" s="681"/>
      <c r="DP36" s="681"/>
      <c r="DQ36" s="681"/>
      <c r="DR36" s="681"/>
      <c r="DS36" s="681"/>
      <c r="DT36" s="681"/>
      <c r="DU36" s="681"/>
      <c r="DV36" s="682"/>
      <c r="DW36" s="683">
        <v>15.8</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3499388</v>
      </c>
      <c r="S37" s="681"/>
      <c r="T37" s="681"/>
      <c r="U37" s="681"/>
      <c r="V37" s="681"/>
      <c r="W37" s="681"/>
      <c r="X37" s="681"/>
      <c r="Y37" s="682"/>
      <c r="Z37" s="713">
        <v>3.9</v>
      </c>
      <c r="AA37" s="713"/>
      <c r="AB37" s="713"/>
      <c r="AC37" s="713"/>
      <c r="AD37" s="714" t="s">
        <v>179</v>
      </c>
      <c r="AE37" s="714"/>
      <c r="AF37" s="714"/>
      <c r="AG37" s="714"/>
      <c r="AH37" s="714"/>
      <c r="AI37" s="714"/>
      <c r="AJ37" s="714"/>
      <c r="AK37" s="714"/>
      <c r="AL37" s="683" t="s">
        <v>240</v>
      </c>
      <c r="AM37" s="684"/>
      <c r="AN37" s="684"/>
      <c r="AO37" s="715"/>
      <c r="AQ37" s="723" t="s">
        <v>332</v>
      </c>
      <c r="AR37" s="724"/>
      <c r="AS37" s="724"/>
      <c r="AT37" s="724"/>
      <c r="AU37" s="724"/>
      <c r="AV37" s="724"/>
      <c r="AW37" s="724"/>
      <c r="AX37" s="724"/>
      <c r="AY37" s="725"/>
      <c r="AZ37" s="680">
        <v>1753651</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927779</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2019830</v>
      </c>
      <c r="CS37" s="699"/>
      <c r="CT37" s="699"/>
      <c r="CU37" s="699"/>
      <c r="CV37" s="699"/>
      <c r="CW37" s="699"/>
      <c r="CX37" s="699"/>
      <c r="CY37" s="700"/>
      <c r="CZ37" s="683">
        <v>2.2999999999999998</v>
      </c>
      <c r="DA37" s="701"/>
      <c r="DB37" s="701"/>
      <c r="DC37" s="702"/>
      <c r="DD37" s="686">
        <v>2019830</v>
      </c>
      <c r="DE37" s="699"/>
      <c r="DF37" s="699"/>
      <c r="DG37" s="699"/>
      <c r="DH37" s="699"/>
      <c r="DI37" s="699"/>
      <c r="DJ37" s="699"/>
      <c r="DK37" s="700"/>
      <c r="DL37" s="686">
        <v>2019560</v>
      </c>
      <c r="DM37" s="699"/>
      <c r="DN37" s="699"/>
      <c r="DO37" s="699"/>
      <c r="DP37" s="699"/>
      <c r="DQ37" s="699"/>
      <c r="DR37" s="699"/>
      <c r="DS37" s="699"/>
      <c r="DT37" s="699"/>
      <c r="DU37" s="699"/>
      <c r="DV37" s="700"/>
      <c r="DW37" s="683">
        <v>5.4</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2743975</v>
      </c>
      <c r="S38" s="681"/>
      <c r="T38" s="681"/>
      <c r="U38" s="681"/>
      <c r="V38" s="681"/>
      <c r="W38" s="681"/>
      <c r="X38" s="681"/>
      <c r="Y38" s="682"/>
      <c r="Z38" s="713">
        <v>3.1</v>
      </c>
      <c r="AA38" s="713"/>
      <c r="AB38" s="713"/>
      <c r="AC38" s="713"/>
      <c r="AD38" s="714">
        <v>27432</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771852</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22346</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3757690</v>
      </c>
      <c r="CS38" s="681"/>
      <c r="CT38" s="681"/>
      <c r="CU38" s="681"/>
      <c r="CV38" s="681"/>
      <c r="CW38" s="681"/>
      <c r="CX38" s="681"/>
      <c r="CY38" s="682"/>
      <c r="CZ38" s="683">
        <v>4.3</v>
      </c>
      <c r="DA38" s="701"/>
      <c r="DB38" s="701"/>
      <c r="DC38" s="702"/>
      <c r="DD38" s="686">
        <v>2815316</v>
      </c>
      <c r="DE38" s="681"/>
      <c r="DF38" s="681"/>
      <c r="DG38" s="681"/>
      <c r="DH38" s="681"/>
      <c r="DI38" s="681"/>
      <c r="DJ38" s="681"/>
      <c r="DK38" s="682"/>
      <c r="DL38" s="686">
        <v>2027385</v>
      </c>
      <c r="DM38" s="681"/>
      <c r="DN38" s="681"/>
      <c r="DO38" s="681"/>
      <c r="DP38" s="681"/>
      <c r="DQ38" s="681"/>
      <c r="DR38" s="681"/>
      <c r="DS38" s="681"/>
      <c r="DT38" s="681"/>
      <c r="DU38" s="681"/>
      <c r="DV38" s="682"/>
      <c r="DW38" s="683">
        <v>5.4</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3697645</v>
      </c>
      <c r="S39" s="681"/>
      <c r="T39" s="681"/>
      <c r="U39" s="681"/>
      <c r="V39" s="681"/>
      <c r="W39" s="681"/>
      <c r="X39" s="681"/>
      <c r="Y39" s="682"/>
      <c r="Z39" s="713">
        <v>4.0999999999999996</v>
      </c>
      <c r="AA39" s="713"/>
      <c r="AB39" s="713"/>
      <c r="AC39" s="713"/>
      <c r="AD39" s="714" t="s">
        <v>233</v>
      </c>
      <c r="AE39" s="714"/>
      <c r="AF39" s="714"/>
      <c r="AG39" s="714"/>
      <c r="AH39" s="714"/>
      <c r="AI39" s="714"/>
      <c r="AJ39" s="714"/>
      <c r="AK39" s="714"/>
      <c r="AL39" s="683" t="s">
        <v>179</v>
      </c>
      <c r="AM39" s="684"/>
      <c r="AN39" s="684"/>
      <c r="AO39" s="715"/>
      <c r="AQ39" s="723" t="s">
        <v>340</v>
      </c>
      <c r="AR39" s="724"/>
      <c r="AS39" s="724"/>
      <c r="AT39" s="724"/>
      <c r="AU39" s="724"/>
      <c r="AV39" s="724"/>
      <c r="AW39" s="724"/>
      <c r="AX39" s="724"/>
      <c r="AY39" s="725"/>
      <c r="AZ39" s="680">
        <v>271969</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35181</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2209409</v>
      </c>
      <c r="CS39" s="699"/>
      <c r="CT39" s="699"/>
      <c r="CU39" s="699"/>
      <c r="CV39" s="699"/>
      <c r="CW39" s="699"/>
      <c r="CX39" s="699"/>
      <c r="CY39" s="700"/>
      <c r="CZ39" s="683">
        <v>2.6</v>
      </c>
      <c r="DA39" s="701"/>
      <c r="DB39" s="701"/>
      <c r="DC39" s="702"/>
      <c r="DD39" s="686">
        <v>2124656</v>
      </c>
      <c r="DE39" s="699"/>
      <c r="DF39" s="699"/>
      <c r="DG39" s="699"/>
      <c r="DH39" s="699"/>
      <c r="DI39" s="699"/>
      <c r="DJ39" s="699"/>
      <c r="DK39" s="700"/>
      <c r="DL39" s="686" t="s">
        <v>179</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179</v>
      </c>
      <c r="S40" s="681"/>
      <c r="T40" s="681"/>
      <c r="U40" s="681"/>
      <c r="V40" s="681"/>
      <c r="W40" s="681"/>
      <c r="X40" s="681"/>
      <c r="Y40" s="682"/>
      <c r="Z40" s="713" t="s">
        <v>233</v>
      </c>
      <c r="AA40" s="713"/>
      <c r="AB40" s="713"/>
      <c r="AC40" s="713"/>
      <c r="AD40" s="714" t="s">
        <v>240</v>
      </c>
      <c r="AE40" s="714"/>
      <c r="AF40" s="714"/>
      <c r="AG40" s="714"/>
      <c r="AH40" s="714"/>
      <c r="AI40" s="714"/>
      <c r="AJ40" s="714"/>
      <c r="AK40" s="714"/>
      <c r="AL40" s="683" t="s">
        <v>179</v>
      </c>
      <c r="AM40" s="684"/>
      <c r="AN40" s="684"/>
      <c r="AO40" s="715"/>
      <c r="AQ40" s="723" t="s">
        <v>344</v>
      </c>
      <c r="AR40" s="724"/>
      <c r="AS40" s="724"/>
      <c r="AT40" s="724"/>
      <c r="AU40" s="724"/>
      <c r="AV40" s="724"/>
      <c r="AW40" s="724"/>
      <c r="AX40" s="724"/>
      <c r="AY40" s="725"/>
      <c r="AZ40" s="680">
        <v>63882</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899080</v>
      </c>
      <c r="CS40" s="681"/>
      <c r="CT40" s="681"/>
      <c r="CU40" s="681"/>
      <c r="CV40" s="681"/>
      <c r="CW40" s="681"/>
      <c r="CX40" s="681"/>
      <c r="CY40" s="682"/>
      <c r="CZ40" s="683">
        <v>1</v>
      </c>
      <c r="DA40" s="701"/>
      <c r="DB40" s="701"/>
      <c r="DC40" s="702"/>
      <c r="DD40" s="686">
        <v>19380</v>
      </c>
      <c r="DE40" s="681"/>
      <c r="DF40" s="681"/>
      <c r="DG40" s="681"/>
      <c r="DH40" s="681"/>
      <c r="DI40" s="681"/>
      <c r="DJ40" s="681"/>
      <c r="DK40" s="682"/>
      <c r="DL40" s="686" t="s">
        <v>179</v>
      </c>
      <c r="DM40" s="681"/>
      <c r="DN40" s="681"/>
      <c r="DO40" s="681"/>
      <c r="DP40" s="681"/>
      <c r="DQ40" s="681"/>
      <c r="DR40" s="681"/>
      <c r="DS40" s="681"/>
      <c r="DT40" s="681"/>
      <c r="DU40" s="681"/>
      <c r="DV40" s="682"/>
      <c r="DW40" s="683" t="s">
        <v>240</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233</v>
      </c>
      <c r="AA41" s="713"/>
      <c r="AB41" s="713"/>
      <c r="AC41" s="713"/>
      <c r="AD41" s="714" t="s">
        <v>240</v>
      </c>
      <c r="AE41" s="714"/>
      <c r="AF41" s="714"/>
      <c r="AG41" s="714"/>
      <c r="AH41" s="714"/>
      <c r="AI41" s="714"/>
      <c r="AJ41" s="714"/>
      <c r="AK41" s="714"/>
      <c r="AL41" s="683" t="s">
        <v>179</v>
      </c>
      <c r="AM41" s="684"/>
      <c r="AN41" s="684"/>
      <c r="AO41" s="715"/>
      <c r="AQ41" s="723" t="s">
        <v>349</v>
      </c>
      <c r="AR41" s="724"/>
      <c r="AS41" s="724"/>
      <c r="AT41" s="724"/>
      <c r="AU41" s="724"/>
      <c r="AV41" s="724"/>
      <c r="AW41" s="724"/>
      <c r="AX41" s="724"/>
      <c r="AY41" s="725"/>
      <c r="AZ41" s="680">
        <v>1174342</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179</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179</v>
      </c>
      <c r="CS41" s="699"/>
      <c r="CT41" s="699"/>
      <c r="CU41" s="699"/>
      <c r="CV41" s="699"/>
      <c r="CW41" s="699"/>
      <c r="CX41" s="699"/>
      <c r="CY41" s="700"/>
      <c r="CZ41" s="683" t="s">
        <v>240</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t="s">
        <v>240</v>
      </c>
      <c r="S42" s="681"/>
      <c r="T42" s="681"/>
      <c r="U42" s="681"/>
      <c r="V42" s="681"/>
      <c r="W42" s="681"/>
      <c r="X42" s="681"/>
      <c r="Y42" s="682"/>
      <c r="Z42" s="713" t="s">
        <v>179</v>
      </c>
      <c r="AA42" s="713"/>
      <c r="AB42" s="713"/>
      <c r="AC42" s="713"/>
      <c r="AD42" s="714" t="s">
        <v>233</v>
      </c>
      <c r="AE42" s="714"/>
      <c r="AF42" s="714"/>
      <c r="AG42" s="714"/>
      <c r="AH42" s="714"/>
      <c r="AI42" s="714"/>
      <c r="AJ42" s="714"/>
      <c r="AK42" s="714"/>
      <c r="AL42" s="683" t="s">
        <v>240</v>
      </c>
      <c r="AM42" s="684"/>
      <c r="AN42" s="684"/>
      <c r="AO42" s="715"/>
      <c r="AQ42" s="716" t="s">
        <v>353</v>
      </c>
      <c r="AR42" s="717"/>
      <c r="AS42" s="717"/>
      <c r="AT42" s="717"/>
      <c r="AU42" s="717"/>
      <c r="AV42" s="717"/>
      <c r="AW42" s="717"/>
      <c r="AX42" s="717"/>
      <c r="AY42" s="718"/>
      <c r="AZ42" s="664">
        <v>2311379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276</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8689221</v>
      </c>
      <c r="CS42" s="681"/>
      <c r="CT42" s="681"/>
      <c r="CU42" s="681"/>
      <c r="CV42" s="681"/>
      <c r="CW42" s="681"/>
      <c r="CX42" s="681"/>
      <c r="CY42" s="682"/>
      <c r="CZ42" s="683">
        <v>10</v>
      </c>
      <c r="DA42" s="684"/>
      <c r="DB42" s="684"/>
      <c r="DC42" s="685"/>
      <c r="DD42" s="686">
        <v>2891888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89649950</v>
      </c>
      <c r="S43" s="703"/>
      <c r="T43" s="703"/>
      <c r="U43" s="703"/>
      <c r="V43" s="703"/>
      <c r="W43" s="703"/>
      <c r="X43" s="703"/>
      <c r="Y43" s="704"/>
      <c r="Z43" s="705">
        <v>100</v>
      </c>
      <c r="AA43" s="705"/>
      <c r="AB43" s="705"/>
      <c r="AC43" s="705"/>
      <c r="AD43" s="706">
        <v>37731375</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236687</v>
      </c>
      <c r="CS43" s="699"/>
      <c r="CT43" s="699"/>
      <c r="CU43" s="699"/>
      <c r="CV43" s="699"/>
      <c r="CW43" s="699"/>
      <c r="CX43" s="699"/>
      <c r="CY43" s="700"/>
      <c r="CZ43" s="683">
        <v>0.3</v>
      </c>
      <c r="DA43" s="701"/>
      <c r="DB43" s="701"/>
      <c r="DC43" s="702"/>
      <c r="DD43" s="686">
        <v>228443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8687571</v>
      </c>
      <c r="CS44" s="681"/>
      <c r="CT44" s="681"/>
      <c r="CU44" s="681"/>
      <c r="CV44" s="681"/>
      <c r="CW44" s="681"/>
      <c r="CX44" s="681"/>
      <c r="CY44" s="682"/>
      <c r="CZ44" s="683">
        <v>10</v>
      </c>
      <c r="DA44" s="684"/>
      <c r="DB44" s="684"/>
      <c r="DC44" s="685"/>
      <c r="DD44" s="686">
        <v>2891339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3883608</v>
      </c>
      <c r="CS45" s="699"/>
      <c r="CT45" s="699"/>
      <c r="CU45" s="699"/>
      <c r="CV45" s="699"/>
      <c r="CW45" s="699"/>
      <c r="CX45" s="699"/>
      <c r="CY45" s="700"/>
      <c r="CZ45" s="683">
        <v>4.5</v>
      </c>
      <c r="DA45" s="701"/>
      <c r="DB45" s="701"/>
      <c r="DC45" s="702"/>
      <c r="DD45" s="686">
        <v>217223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4745224</v>
      </c>
      <c r="CS46" s="681"/>
      <c r="CT46" s="681"/>
      <c r="CU46" s="681"/>
      <c r="CV46" s="681"/>
      <c r="CW46" s="681"/>
      <c r="CX46" s="681"/>
      <c r="CY46" s="682"/>
      <c r="CZ46" s="683">
        <v>5.5</v>
      </c>
      <c r="DA46" s="684"/>
      <c r="DB46" s="684"/>
      <c r="DC46" s="685"/>
      <c r="DD46" s="686">
        <v>2615377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1650</v>
      </c>
      <c r="CS47" s="699"/>
      <c r="CT47" s="699"/>
      <c r="CU47" s="699"/>
      <c r="CV47" s="699"/>
      <c r="CW47" s="699"/>
      <c r="CX47" s="699"/>
      <c r="CY47" s="700"/>
      <c r="CZ47" s="683">
        <v>0</v>
      </c>
      <c r="DA47" s="701"/>
      <c r="DB47" s="701"/>
      <c r="DC47" s="702"/>
      <c r="DD47" s="686">
        <v>549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179</v>
      </c>
      <c r="CS48" s="681"/>
      <c r="CT48" s="681"/>
      <c r="CU48" s="681"/>
      <c r="CV48" s="681"/>
      <c r="CW48" s="681"/>
      <c r="CX48" s="681"/>
      <c r="CY48" s="682"/>
      <c r="CZ48" s="683" t="s">
        <v>233</v>
      </c>
      <c r="DA48" s="684"/>
      <c r="DB48" s="684"/>
      <c r="DC48" s="685"/>
      <c r="DD48" s="686" t="s">
        <v>179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86530858</v>
      </c>
      <c r="CS49" s="665"/>
      <c r="CT49" s="665"/>
      <c r="CU49" s="665"/>
      <c r="CV49" s="665"/>
      <c r="CW49" s="665"/>
      <c r="CX49" s="665"/>
      <c r="CY49" s="666"/>
      <c r="CZ49" s="667">
        <v>100</v>
      </c>
      <c r="DA49" s="668"/>
      <c r="DB49" s="668"/>
      <c r="DC49" s="669"/>
      <c r="DD49" s="670">
        <v>44238689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5Uea2UAwMVr/w7N9TgBs3CNW9XsS7u37Igi0dfSMngShkqBLJkVu2NilDtt1gadk+/VoblrWld2VUbDF2wGaQ==" saltValue="YtmxW33W8Hb45KT8yHTF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389</v>
      </c>
      <c r="C7" s="1146"/>
      <c r="D7" s="1146"/>
      <c r="E7" s="1146"/>
      <c r="F7" s="1146"/>
      <c r="G7" s="1146"/>
      <c r="H7" s="1146"/>
      <c r="I7" s="1146"/>
      <c r="J7" s="1146"/>
      <c r="K7" s="1146"/>
      <c r="L7" s="1146"/>
      <c r="M7" s="1146"/>
      <c r="N7" s="1146"/>
      <c r="O7" s="1146"/>
      <c r="P7" s="1147"/>
      <c r="Q7" s="1199">
        <v>89506</v>
      </c>
      <c r="R7" s="1200"/>
      <c r="S7" s="1200"/>
      <c r="T7" s="1200"/>
      <c r="U7" s="1200"/>
      <c r="V7" s="1200">
        <v>86388</v>
      </c>
      <c r="W7" s="1200"/>
      <c r="X7" s="1200"/>
      <c r="Y7" s="1200"/>
      <c r="Z7" s="1200"/>
      <c r="AA7" s="1200">
        <v>3118</v>
      </c>
      <c r="AB7" s="1200"/>
      <c r="AC7" s="1200"/>
      <c r="AD7" s="1200"/>
      <c r="AE7" s="1201"/>
      <c r="AF7" s="1202">
        <v>2895</v>
      </c>
      <c r="AG7" s="1203"/>
      <c r="AH7" s="1203"/>
      <c r="AI7" s="1203"/>
      <c r="AJ7" s="1204"/>
      <c r="AK7" s="1186">
        <v>2821</v>
      </c>
      <c r="AL7" s="1187"/>
      <c r="AM7" s="1187"/>
      <c r="AN7" s="1187"/>
      <c r="AO7" s="1187"/>
      <c r="AP7" s="1187">
        <v>39975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585</v>
      </c>
      <c r="BT7" s="1191"/>
      <c r="BU7" s="1191"/>
      <c r="BV7" s="1191"/>
      <c r="BW7" s="1191"/>
      <c r="BX7" s="1191"/>
      <c r="BY7" s="1191"/>
      <c r="BZ7" s="1191"/>
      <c r="CA7" s="1191"/>
      <c r="CB7" s="1191"/>
      <c r="CC7" s="1191"/>
      <c r="CD7" s="1191"/>
      <c r="CE7" s="1191"/>
      <c r="CF7" s="1191"/>
      <c r="CG7" s="1192"/>
      <c r="CH7" s="1183">
        <v>0</v>
      </c>
      <c r="CI7" s="1184"/>
      <c r="CJ7" s="1184"/>
      <c r="CK7" s="1184"/>
      <c r="CL7" s="1185"/>
      <c r="CM7" s="1183">
        <v>217</v>
      </c>
      <c r="CN7" s="1184"/>
      <c r="CO7" s="1184"/>
      <c r="CP7" s="1184"/>
      <c r="CQ7" s="1185"/>
      <c r="CR7" s="1183">
        <v>200</v>
      </c>
      <c r="CS7" s="1184"/>
      <c r="CT7" s="1184"/>
      <c r="CU7" s="1184"/>
      <c r="CV7" s="1185"/>
      <c r="CW7" s="1183">
        <v>21</v>
      </c>
      <c r="CX7" s="1184"/>
      <c r="CY7" s="1184"/>
      <c r="CZ7" s="1184"/>
      <c r="DA7" s="1185"/>
      <c r="DB7" s="1183" t="s">
        <v>509</v>
      </c>
      <c r="DC7" s="1184"/>
      <c r="DD7" s="1184"/>
      <c r="DE7" s="1184"/>
      <c r="DF7" s="1185"/>
      <c r="DG7" s="1183" t="s">
        <v>509</v>
      </c>
      <c r="DH7" s="1184"/>
      <c r="DI7" s="1184"/>
      <c r="DJ7" s="1184"/>
      <c r="DK7" s="1185"/>
      <c r="DL7" s="1183" t="s">
        <v>509</v>
      </c>
      <c r="DM7" s="1184"/>
      <c r="DN7" s="1184"/>
      <c r="DO7" s="1184"/>
      <c r="DP7" s="1185"/>
      <c r="DQ7" s="1183" t="s">
        <v>509</v>
      </c>
      <c r="DR7" s="1184"/>
      <c r="DS7" s="1184"/>
      <c r="DT7" s="1184"/>
      <c r="DU7" s="1185"/>
      <c r="DV7" s="1210"/>
      <c r="DW7" s="1211"/>
      <c r="DX7" s="1211"/>
      <c r="DY7" s="1211"/>
      <c r="DZ7" s="1212"/>
      <c r="EA7" s="256"/>
    </row>
    <row r="8" spans="1:131" s="257" customFormat="1" ht="26.25" customHeight="1" x14ac:dyDescent="0.2">
      <c r="A8" s="263">
        <v>2</v>
      </c>
      <c r="B8" s="1132" t="s">
        <v>390</v>
      </c>
      <c r="C8" s="1133"/>
      <c r="D8" s="1133"/>
      <c r="E8" s="1133"/>
      <c r="F8" s="1133"/>
      <c r="G8" s="1133"/>
      <c r="H8" s="1133"/>
      <c r="I8" s="1133"/>
      <c r="J8" s="1133"/>
      <c r="K8" s="1133"/>
      <c r="L8" s="1133"/>
      <c r="M8" s="1133"/>
      <c r="N8" s="1133"/>
      <c r="O8" s="1133"/>
      <c r="P8" s="1134"/>
      <c r="Q8" s="1138">
        <v>191</v>
      </c>
      <c r="R8" s="1139"/>
      <c r="S8" s="1139"/>
      <c r="T8" s="1139"/>
      <c r="U8" s="1139"/>
      <c r="V8" s="1139">
        <v>189</v>
      </c>
      <c r="W8" s="1139"/>
      <c r="X8" s="1139"/>
      <c r="Y8" s="1139"/>
      <c r="Z8" s="1139"/>
      <c r="AA8" s="1139">
        <v>1</v>
      </c>
      <c r="AB8" s="1139"/>
      <c r="AC8" s="1139"/>
      <c r="AD8" s="1139"/>
      <c r="AE8" s="1140"/>
      <c r="AF8" s="1114">
        <v>1</v>
      </c>
      <c r="AG8" s="1115"/>
      <c r="AH8" s="1115"/>
      <c r="AI8" s="1115"/>
      <c r="AJ8" s="1116"/>
      <c r="AK8" s="1181" t="s">
        <v>574</v>
      </c>
      <c r="AL8" s="1182"/>
      <c r="AM8" s="1182"/>
      <c r="AN8" s="1182"/>
      <c r="AO8" s="1182"/>
      <c r="AP8" s="1182" t="s">
        <v>574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586</v>
      </c>
      <c r="BT8" s="1110"/>
      <c r="BU8" s="1110"/>
      <c r="BV8" s="1110"/>
      <c r="BW8" s="1110"/>
      <c r="BX8" s="1110"/>
      <c r="BY8" s="1110"/>
      <c r="BZ8" s="1110"/>
      <c r="CA8" s="1110"/>
      <c r="CB8" s="1110"/>
      <c r="CC8" s="1110"/>
      <c r="CD8" s="1110"/>
      <c r="CE8" s="1110"/>
      <c r="CF8" s="1110"/>
      <c r="CG8" s="1111"/>
      <c r="CH8" s="1084">
        <v>1</v>
      </c>
      <c r="CI8" s="1085"/>
      <c r="CJ8" s="1085"/>
      <c r="CK8" s="1085"/>
      <c r="CL8" s="1086"/>
      <c r="CM8" s="1084">
        <v>68</v>
      </c>
      <c r="CN8" s="1085"/>
      <c r="CO8" s="1085"/>
      <c r="CP8" s="1085"/>
      <c r="CQ8" s="1086"/>
      <c r="CR8" s="1084">
        <v>20</v>
      </c>
      <c r="CS8" s="1085"/>
      <c r="CT8" s="1085"/>
      <c r="CU8" s="1085"/>
      <c r="CV8" s="1086"/>
      <c r="CW8" s="1084">
        <v>19</v>
      </c>
      <c r="CX8" s="1085"/>
      <c r="CY8" s="1085"/>
      <c r="CZ8" s="1085"/>
      <c r="DA8" s="1086"/>
      <c r="DB8" s="1084" t="s">
        <v>509</v>
      </c>
      <c r="DC8" s="1085"/>
      <c r="DD8" s="1085"/>
      <c r="DE8" s="1085"/>
      <c r="DF8" s="1086"/>
      <c r="DG8" s="1084" t="s">
        <v>509</v>
      </c>
      <c r="DH8" s="1085"/>
      <c r="DI8" s="1085"/>
      <c r="DJ8" s="1085"/>
      <c r="DK8" s="1086"/>
      <c r="DL8" s="1084" t="s">
        <v>509</v>
      </c>
      <c r="DM8" s="1085"/>
      <c r="DN8" s="1085"/>
      <c r="DO8" s="1085"/>
      <c r="DP8" s="1086"/>
      <c r="DQ8" s="1084" t="s">
        <v>509</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587</v>
      </c>
      <c r="BT9" s="1110"/>
      <c r="BU9" s="1110"/>
      <c r="BV9" s="1110"/>
      <c r="BW9" s="1110"/>
      <c r="BX9" s="1110"/>
      <c r="BY9" s="1110"/>
      <c r="BZ9" s="1110"/>
      <c r="CA9" s="1110"/>
      <c r="CB9" s="1110"/>
      <c r="CC9" s="1110"/>
      <c r="CD9" s="1110"/>
      <c r="CE9" s="1110"/>
      <c r="CF9" s="1110"/>
      <c r="CG9" s="1111"/>
      <c r="CH9" s="1084">
        <v>1</v>
      </c>
      <c r="CI9" s="1085"/>
      <c r="CJ9" s="1085"/>
      <c r="CK9" s="1085"/>
      <c r="CL9" s="1086"/>
      <c r="CM9" s="1084">
        <v>487</v>
      </c>
      <c r="CN9" s="1085"/>
      <c r="CO9" s="1085"/>
      <c r="CP9" s="1085"/>
      <c r="CQ9" s="1086"/>
      <c r="CR9" s="1084">
        <v>9</v>
      </c>
      <c r="CS9" s="1085"/>
      <c r="CT9" s="1085"/>
      <c r="CU9" s="1085"/>
      <c r="CV9" s="1086"/>
      <c r="CW9" s="1084" t="s">
        <v>509</v>
      </c>
      <c r="CX9" s="1085"/>
      <c r="CY9" s="1085"/>
      <c r="CZ9" s="1085"/>
      <c r="DA9" s="1086"/>
      <c r="DB9" s="1084" t="s">
        <v>509</v>
      </c>
      <c r="DC9" s="1085"/>
      <c r="DD9" s="1085"/>
      <c r="DE9" s="1085"/>
      <c r="DF9" s="1086"/>
      <c r="DG9" s="1084">
        <v>3584</v>
      </c>
      <c r="DH9" s="1085"/>
      <c r="DI9" s="1085"/>
      <c r="DJ9" s="1085"/>
      <c r="DK9" s="1086"/>
      <c r="DL9" s="1084" t="s">
        <v>509</v>
      </c>
      <c r="DM9" s="1085"/>
      <c r="DN9" s="1085"/>
      <c r="DO9" s="1085"/>
      <c r="DP9" s="1086"/>
      <c r="DQ9" s="1084">
        <v>3114</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588</v>
      </c>
      <c r="BT10" s="1110"/>
      <c r="BU10" s="1110"/>
      <c r="BV10" s="1110"/>
      <c r="BW10" s="1110"/>
      <c r="BX10" s="1110"/>
      <c r="BY10" s="1110"/>
      <c r="BZ10" s="1110"/>
      <c r="CA10" s="1110"/>
      <c r="CB10" s="1110"/>
      <c r="CC10" s="1110"/>
      <c r="CD10" s="1110"/>
      <c r="CE10" s="1110"/>
      <c r="CF10" s="1110"/>
      <c r="CG10" s="1111"/>
      <c r="CH10" s="1084">
        <v>14</v>
      </c>
      <c r="CI10" s="1085"/>
      <c r="CJ10" s="1085"/>
      <c r="CK10" s="1085"/>
      <c r="CL10" s="1086"/>
      <c r="CM10" s="1084">
        <v>67</v>
      </c>
      <c r="CN10" s="1085"/>
      <c r="CO10" s="1085"/>
      <c r="CP10" s="1085"/>
      <c r="CQ10" s="1086"/>
      <c r="CR10" s="1084">
        <v>9</v>
      </c>
      <c r="CS10" s="1085"/>
      <c r="CT10" s="1085"/>
      <c r="CU10" s="1085"/>
      <c r="CV10" s="1086"/>
      <c r="CW10" s="1084" t="s">
        <v>509</v>
      </c>
      <c r="CX10" s="1085"/>
      <c r="CY10" s="1085"/>
      <c r="CZ10" s="1085"/>
      <c r="DA10" s="1086"/>
      <c r="DB10" s="1084" t="s">
        <v>509</v>
      </c>
      <c r="DC10" s="1085"/>
      <c r="DD10" s="1085"/>
      <c r="DE10" s="1085"/>
      <c r="DF10" s="1086"/>
      <c r="DG10" s="1084" t="s">
        <v>509</v>
      </c>
      <c r="DH10" s="1085"/>
      <c r="DI10" s="1085"/>
      <c r="DJ10" s="1085"/>
      <c r="DK10" s="1086"/>
      <c r="DL10" s="1084" t="s">
        <v>509</v>
      </c>
      <c r="DM10" s="1085"/>
      <c r="DN10" s="1085"/>
      <c r="DO10" s="1085"/>
      <c r="DP10" s="1086"/>
      <c r="DQ10" s="1084" t="s">
        <v>509</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89650</v>
      </c>
      <c r="R23" s="1164"/>
      <c r="S23" s="1164"/>
      <c r="T23" s="1164"/>
      <c r="U23" s="1164"/>
      <c r="V23" s="1164">
        <v>86531</v>
      </c>
      <c r="W23" s="1164"/>
      <c r="X23" s="1164"/>
      <c r="Y23" s="1164"/>
      <c r="Z23" s="1164"/>
      <c r="AA23" s="1164">
        <v>3119</v>
      </c>
      <c r="AB23" s="1164"/>
      <c r="AC23" s="1164"/>
      <c r="AD23" s="1164"/>
      <c r="AE23" s="1165"/>
      <c r="AF23" s="1166">
        <v>2897</v>
      </c>
      <c r="AG23" s="1164"/>
      <c r="AH23" s="1164"/>
      <c r="AI23" s="1164"/>
      <c r="AJ23" s="1167"/>
      <c r="AK23" s="1168"/>
      <c r="AL23" s="1169"/>
      <c r="AM23" s="1169"/>
      <c r="AN23" s="1169"/>
      <c r="AO23" s="1169"/>
      <c r="AP23" s="1164">
        <v>39975</v>
      </c>
      <c r="AQ23" s="1164"/>
      <c r="AR23" s="1164"/>
      <c r="AS23" s="1164"/>
      <c r="AT23" s="1164"/>
      <c r="AU23" s="1170"/>
      <c r="AV23" s="1170"/>
      <c r="AW23" s="1170"/>
      <c r="AX23" s="1170"/>
      <c r="AY23" s="1171"/>
      <c r="AZ23" s="1160" t="s">
        <v>179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15621</v>
      </c>
      <c r="R28" s="1149"/>
      <c r="S28" s="1149"/>
      <c r="T28" s="1149"/>
      <c r="U28" s="1149"/>
      <c r="V28" s="1149">
        <v>14642</v>
      </c>
      <c r="W28" s="1149"/>
      <c r="X28" s="1149"/>
      <c r="Y28" s="1149"/>
      <c r="Z28" s="1149"/>
      <c r="AA28" s="1149">
        <v>979</v>
      </c>
      <c r="AB28" s="1149"/>
      <c r="AC28" s="1149"/>
      <c r="AD28" s="1149"/>
      <c r="AE28" s="1150"/>
      <c r="AF28" s="1151">
        <v>979</v>
      </c>
      <c r="AG28" s="1149"/>
      <c r="AH28" s="1149"/>
      <c r="AI28" s="1149"/>
      <c r="AJ28" s="1152"/>
      <c r="AK28" s="1153">
        <v>1174</v>
      </c>
      <c r="AL28" s="1141"/>
      <c r="AM28" s="1141"/>
      <c r="AN28" s="1141"/>
      <c r="AO28" s="1141"/>
      <c r="AP28" s="1141" t="s">
        <v>575</v>
      </c>
      <c r="AQ28" s="1141"/>
      <c r="AR28" s="1141"/>
      <c r="AS28" s="1141"/>
      <c r="AT28" s="1141"/>
      <c r="AU28" s="1141" t="s">
        <v>575</v>
      </c>
      <c r="AV28" s="1141"/>
      <c r="AW28" s="1141"/>
      <c r="AX28" s="1141"/>
      <c r="AY28" s="1141"/>
      <c r="AZ28" s="1142" t="s">
        <v>575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2663</v>
      </c>
      <c r="R29" s="1139"/>
      <c r="S29" s="1139"/>
      <c r="T29" s="1139"/>
      <c r="U29" s="1139"/>
      <c r="V29" s="1139">
        <v>2648</v>
      </c>
      <c r="W29" s="1139"/>
      <c r="X29" s="1139"/>
      <c r="Y29" s="1139"/>
      <c r="Z29" s="1139"/>
      <c r="AA29" s="1139">
        <v>15</v>
      </c>
      <c r="AB29" s="1139"/>
      <c r="AC29" s="1139"/>
      <c r="AD29" s="1139"/>
      <c r="AE29" s="1140"/>
      <c r="AF29" s="1114">
        <v>15</v>
      </c>
      <c r="AG29" s="1115"/>
      <c r="AH29" s="1115"/>
      <c r="AI29" s="1115"/>
      <c r="AJ29" s="1116"/>
      <c r="AK29" s="1075">
        <v>469</v>
      </c>
      <c r="AL29" s="1066"/>
      <c r="AM29" s="1066"/>
      <c r="AN29" s="1066"/>
      <c r="AO29" s="1066"/>
      <c r="AP29" s="1066" t="s">
        <v>575</v>
      </c>
      <c r="AQ29" s="1066"/>
      <c r="AR29" s="1066"/>
      <c r="AS29" s="1066"/>
      <c r="AT29" s="1066"/>
      <c r="AU29" s="1066" t="s">
        <v>575</v>
      </c>
      <c r="AV29" s="1066"/>
      <c r="AW29" s="1066"/>
      <c r="AX29" s="1066"/>
      <c r="AY29" s="1066"/>
      <c r="AZ29" s="1137" t="s">
        <v>575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246</v>
      </c>
      <c r="R30" s="1139"/>
      <c r="S30" s="1139"/>
      <c r="T30" s="1139"/>
      <c r="U30" s="1139"/>
      <c r="V30" s="1139">
        <v>222</v>
      </c>
      <c r="W30" s="1139"/>
      <c r="X30" s="1139"/>
      <c r="Y30" s="1139"/>
      <c r="Z30" s="1139"/>
      <c r="AA30" s="1139">
        <v>24</v>
      </c>
      <c r="AB30" s="1139"/>
      <c r="AC30" s="1139"/>
      <c r="AD30" s="1139"/>
      <c r="AE30" s="1140"/>
      <c r="AF30" s="1114">
        <v>24</v>
      </c>
      <c r="AG30" s="1115"/>
      <c r="AH30" s="1115"/>
      <c r="AI30" s="1115"/>
      <c r="AJ30" s="1116"/>
      <c r="AK30" s="1075">
        <v>143</v>
      </c>
      <c r="AL30" s="1066"/>
      <c r="AM30" s="1066"/>
      <c r="AN30" s="1066"/>
      <c r="AO30" s="1066"/>
      <c r="AP30" s="1066">
        <v>86</v>
      </c>
      <c r="AQ30" s="1066"/>
      <c r="AR30" s="1066"/>
      <c r="AS30" s="1066"/>
      <c r="AT30" s="1066"/>
      <c r="AU30" s="1066" t="s">
        <v>575</v>
      </c>
      <c r="AV30" s="1066"/>
      <c r="AW30" s="1066"/>
      <c r="AX30" s="1066"/>
      <c r="AY30" s="1066"/>
      <c r="AZ30" s="1137" t="s">
        <v>575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3422</v>
      </c>
      <c r="R31" s="1139"/>
      <c r="S31" s="1139"/>
      <c r="T31" s="1139"/>
      <c r="U31" s="1139"/>
      <c r="V31" s="1139">
        <v>2868</v>
      </c>
      <c r="W31" s="1139"/>
      <c r="X31" s="1139"/>
      <c r="Y31" s="1139"/>
      <c r="Z31" s="1139"/>
      <c r="AA31" s="1139">
        <v>553</v>
      </c>
      <c r="AB31" s="1139"/>
      <c r="AC31" s="1139"/>
      <c r="AD31" s="1139"/>
      <c r="AE31" s="1140"/>
      <c r="AF31" s="1114">
        <v>2583</v>
      </c>
      <c r="AG31" s="1115"/>
      <c r="AH31" s="1115"/>
      <c r="AI31" s="1115"/>
      <c r="AJ31" s="1116"/>
      <c r="AK31" s="1075">
        <v>39</v>
      </c>
      <c r="AL31" s="1066"/>
      <c r="AM31" s="1066"/>
      <c r="AN31" s="1066"/>
      <c r="AO31" s="1066"/>
      <c r="AP31" s="1066">
        <v>1951</v>
      </c>
      <c r="AQ31" s="1066"/>
      <c r="AR31" s="1066"/>
      <c r="AS31" s="1066"/>
      <c r="AT31" s="1066"/>
      <c r="AU31" s="1066">
        <v>18</v>
      </c>
      <c r="AV31" s="1066"/>
      <c r="AW31" s="1066"/>
      <c r="AX31" s="1066"/>
      <c r="AY31" s="1066"/>
      <c r="AZ31" s="1137" t="s">
        <v>575</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409</v>
      </c>
      <c r="C32" s="1133"/>
      <c r="D32" s="1133"/>
      <c r="E32" s="1133"/>
      <c r="F32" s="1133"/>
      <c r="G32" s="1133"/>
      <c r="H32" s="1133"/>
      <c r="I32" s="1133"/>
      <c r="J32" s="1133"/>
      <c r="K32" s="1133"/>
      <c r="L32" s="1133"/>
      <c r="M32" s="1133"/>
      <c r="N32" s="1133"/>
      <c r="O32" s="1133"/>
      <c r="P32" s="1134"/>
      <c r="Q32" s="1138">
        <f>ROUND(3859756+141105+174875,-3)/1000</f>
        <v>4176</v>
      </c>
      <c r="R32" s="1139"/>
      <c r="S32" s="1139"/>
      <c r="T32" s="1139"/>
      <c r="U32" s="1139"/>
      <c r="V32" s="1139">
        <f>ROUND(3572626+117560+156887,-3)/1000</f>
        <v>3847</v>
      </c>
      <c r="W32" s="1139"/>
      <c r="X32" s="1139"/>
      <c r="Y32" s="1139"/>
      <c r="Z32" s="1139"/>
      <c r="AA32" s="1139">
        <f>ROUND(287130+23545+17988,-3)/1000</f>
        <v>329</v>
      </c>
      <c r="AB32" s="1139"/>
      <c r="AC32" s="1139"/>
      <c r="AD32" s="1139"/>
      <c r="AE32" s="1140"/>
      <c r="AF32" s="1114">
        <v>436</v>
      </c>
      <c r="AG32" s="1115"/>
      <c r="AH32" s="1115"/>
      <c r="AI32" s="1115"/>
      <c r="AJ32" s="1116"/>
      <c r="AK32" s="1075">
        <f>ROUND(668696+29977+73179,-3)/1000</f>
        <v>772</v>
      </c>
      <c r="AL32" s="1066"/>
      <c r="AM32" s="1066"/>
      <c r="AN32" s="1066"/>
      <c r="AO32" s="1066"/>
      <c r="AP32" s="1066">
        <f>ROUND(19699183+1860458+295914,-3)/1000</f>
        <v>21856</v>
      </c>
      <c r="AQ32" s="1066"/>
      <c r="AR32" s="1066"/>
      <c r="AS32" s="1066"/>
      <c r="AT32" s="1066"/>
      <c r="AU32" s="1066">
        <v>8174</v>
      </c>
      <c r="AV32" s="1066"/>
      <c r="AW32" s="1066"/>
      <c r="AX32" s="1066"/>
      <c r="AY32" s="1066"/>
      <c r="AZ32" s="1137" t="s">
        <v>575</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410</v>
      </c>
      <c r="C33" s="1133"/>
      <c r="D33" s="1133"/>
      <c r="E33" s="1133"/>
      <c r="F33" s="1133"/>
      <c r="G33" s="1133"/>
      <c r="H33" s="1133"/>
      <c r="I33" s="1133"/>
      <c r="J33" s="1133"/>
      <c r="K33" s="1133"/>
      <c r="L33" s="1133"/>
      <c r="M33" s="1133"/>
      <c r="N33" s="1133"/>
      <c r="O33" s="1133"/>
      <c r="P33" s="1134"/>
      <c r="Q33" s="1138">
        <v>15469</v>
      </c>
      <c r="R33" s="1139"/>
      <c r="S33" s="1139"/>
      <c r="T33" s="1139"/>
      <c r="U33" s="1139"/>
      <c r="V33" s="1139">
        <v>15835</v>
      </c>
      <c r="W33" s="1139"/>
      <c r="X33" s="1139"/>
      <c r="Y33" s="1139"/>
      <c r="Z33" s="1139"/>
      <c r="AA33" s="1139">
        <v>-367</v>
      </c>
      <c r="AB33" s="1139"/>
      <c r="AC33" s="1139"/>
      <c r="AD33" s="1139"/>
      <c r="AE33" s="1140"/>
      <c r="AF33" s="1114">
        <v>3691</v>
      </c>
      <c r="AG33" s="1115"/>
      <c r="AH33" s="1115"/>
      <c r="AI33" s="1115"/>
      <c r="AJ33" s="1116"/>
      <c r="AK33" s="1075">
        <v>1753</v>
      </c>
      <c r="AL33" s="1066"/>
      <c r="AM33" s="1066"/>
      <c r="AN33" s="1066"/>
      <c r="AO33" s="1066"/>
      <c r="AP33" s="1066">
        <v>13508</v>
      </c>
      <c r="AQ33" s="1066"/>
      <c r="AR33" s="1066"/>
      <c r="AS33" s="1066"/>
      <c r="AT33" s="1066"/>
      <c r="AU33" s="1066">
        <v>7186</v>
      </c>
      <c r="AV33" s="1066"/>
      <c r="AW33" s="1066"/>
      <c r="AX33" s="1066"/>
      <c r="AY33" s="1066"/>
      <c r="AZ33" s="1137" t="s">
        <v>575</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411</v>
      </c>
      <c r="C34" s="1133"/>
      <c r="D34" s="1133"/>
      <c r="E34" s="1133"/>
      <c r="F34" s="1133"/>
      <c r="G34" s="1133"/>
      <c r="H34" s="1133"/>
      <c r="I34" s="1133"/>
      <c r="J34" s="1133"/>
      <c r="K34" s="1133"/>
      <c r="L34" s="1133"/>
      <c r="M34" s="1133"/>
      <c r="N34" s="1133"/>
      <c r="O34" s="1133"/>
      <c r="P34" s="1134"/>
      <c r="Q34" s="1138">
        <v>383</v>
      </c>
      <c r="R34" s="1139"/>
      <c r="S34" s="1139"/>
      <c r="T34" s="1139"/>
      <c r="U34" s="1139"/>
      <c r="V34" s="1139">
        <v>124</v>
      </c>
      <c r="W34" s="1139"/>
      <c r="X34" s="1139"/>
      <c r="Y34" s="1139"/>
      <c r="Z34" s="1139"/>
      <c r="AA34" s="1139">
        <f>ROUND(382785-123605,-3)/1000</f>
        <v>259</v>
      </c>
      <c r="AB34" s="1139"/>
      <c r="AC34" s="1139"/>
      <c r="AD34" s="1139"/>
      <c r="AE34" s="1140"/>
      <c r="AF34" s="1114">
        <v>300</v>
      </c>
      <c r="AG34" s="1115"/>
      <c r="AH34" s="1115"/>
      <c r="AI34" s="1115"/>
      <c r="AJ34" s="1116"/>
      <c r="AK34" s="1075">
        <v>132</v>
      </c>
      <c r="AL34" s="1066"/>
      <c r="AM34" s="1066"/>
      <c r="AN34" s="1066"/>
      <c r="AO34" s="1066"/>
      <c r="AP34" s="1066" t="s">
        <v>575</v>
      </c>
      <c r="AQ34" s="1066"/>
      <c r="AR34" s="1066"/>
      <c r="AS34" s="1066"/>
      <c r="AT34" s="1066"/>
      <c r="AU34" s="1066" t="s">
        <v>575</v>
      </c>
      <c r="AV34" s="1066"/>
      <c r="AW34" s="1066"/>
      <c r="AX34" s="1066"/>
      <c r="AY34" s="1066"/>
      <c r="AZ34" s="1137" t="s">
        <v>575</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413</v>
      </c>
      <c r="C35" s="1133"/>
      <c r="D35" s="1133"/>
      <c r="E35" s="1133"/>
      <c r="F35" s="1133"/>
      <c r="G35" s="1133"/>
      <c r="H35" s="1133"/>
      <c r="I35" s="1133"/>
      <c r="J35" s="1133"/>
      <c r="K35" s="1133"/>
      <c r="L35" s="1133"/>
      <c r="M35" s="1133"/>
      <c r="N35" s="1133"/>
      <c r="O35" s="1133"/>
      <c r="P35" s="1134"/>
      <c r="Q35" s="1138">
        <v>402</v>
      </c>
      <c r="R35" s="1139"/>
      <c r="S35" s="1139"/>
      <c r="T35" s="1139"/>
      <c r="U35" s="1139"/>
      <c r="V35" s="1139">
        <v>247</v>
      </c>
      <c r="W35" s="1139"/>
      <c r="X35" s="1139"/>
      <c r="Y35" s="1139"/>
      <c r="Z35" s="1139"/>
      <c r="AA35" s="1139">
        <f>ROUND(401716-247201,-3)/1000</f>
        <v>155</v>
      </c>
      <c r="AB35" s="1139"/>
      <c r="AC35" s="1139"/>
      <c r="AD35" s="1139"/>
      <c r="AE35" s="1140"/>
      <c r="AF35" s="1114">
        <v>182</v>
      </c>
      <c r="AG35" s="1115"/>
      <c r="AH35" s="1115"/>
      <c r="AI35" s="1115"/>
      <c r="AJ35" s="1116"/>
      <c r="AK35" s="1075">
        <v>255</v>
      </c>
      <c r="AL35" s="1066"/>
      <c r="AM35" s="1066"/>
      <c r="AN35" s="1066"/>
      <c r="AO35" s="1066"/>
      <c r="AP35" s="1066" t="s">
        <v>575</v>
      </c>
      <c r="AQ35" s="1066"/>
      <c r="AR35" s="1066"/>
      <c r="AS35" s="1066"/>
      <c r="AT35" s="1066"/>
      <c r="AU35" s="1066" t="s">
        <v>575</v>
      </c>
      <c r="AV35" s="1066"/>
      <c r="AW35" s="1066"/>
      <c r="AX35" s="1066"/>
      <c r="AY35" s="1066"/>
      <c r="AZ35" s="1137" t="s">
        <v>575</v>
      </c>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392</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8212</v>
      </c>
      <c r="AG63" s="1054"/>
      <c r="AH63" s="1054"/>
      <c r="AI63" s="1054"/>
      <c r="AJ63" s="1125"/>
      <c r="AK63" s="1126"/>
      <c r="AL63" s="1058"/>
      <c r="AM63" s="1058"/>
      <c r="AN63" s="1058"/>
      <c r="AO63" s="1058"/>
      <c r="AP63" s="1054">
        <f>ROUND(85830+1950811+21855555+13507589,-3)/1000</f>
        <v>37400</v>
      </c>
      <c r="AQ63" s="1054"/>
      <c r="AR63" s="1054"/>
      <c r="AS63" s="1054"/>
      <c r="AT63" s="1054"/>
      <c r="AU63" s="1054">
        <f>ROUND(17557+8173977+7186037,-3)/1000</f>
        <v>15378</v>
      </c>
      <c r="AV63" s="1054"/>
      <c r="AW63" s="1054"/>
      <c r="AX63" s="1054"/>
      <c r="AY63" s="1054"/>
      <c r="AZ63" s="1120"/>
      <c r="BA63" s="1120"/>
      <c r="BB63" s="1120"/>
      <c r="BC63" s="1120"/>
      <c r="BD63" s="1120"/>
      <c r="BE63" s="1055"/>
      <c r="BF63" s="1055"/>
      <c r="BG63" s="1055"/>
      <c r="BH63" s="1055"/>
      <c r="BI63" s="1056"/>
      <c r="BJ63" s="1121" t="s">
        <v>179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417</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398</v>
      </c>
      <c r="AB66" s="1097"/>
      <c r="AC66" s="1097"/>
      <c r="AD66" s="1097"/>
      <c r="AE66" s="1098"/>
      <c r="AF66" s="1102" t="s">
        <v>399</v>
      </c>
      <c r="AG66" s="1103"/>
      <c r="AH66" s="1103"/>
      <c r="AI66" s="1103"/>
      <c r="AJ66" s="1104"/>
      <c r="AK66" s="1096" t="s">
        <v>400</v>
      </c>
      <c r="AL66" s="1091"/>
      <c r="AM66" s="1091"/>
      <c r="AN66" s="1091"/>
      <c r="AO66" s="1092"/>
      <c r="AP66" s="1096" t="s">
        <v>401</v>
      </c>
      <c r="AQ66" s="1097"/>
      <c r="AR66" s="1097"/>
      <c r="AS66" s="1097"/>
      <c r="AT66" s="1098"/>
      <c r="AU66" s="1096" t="s">
        <v>418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576</v>
      </c>
      <c r="C68" s="1081"/>
      <c r="D68" s="1081"/>
      <c r="E68" s="1081"/>
      <c r="F68" s="1081"/>
      <c r="G68" s="1081"/>
      <c r="H68" s="1081"/>
      <c r="I68" s="1081"/>
      <c r="J68" s="1081"/>
      <c r="K68" s="1081"/>
      <c r="L68" s="1081"/>
      <c r="M68" s="1081"/>
      <c r="N68" s="1081"/>
      <c r="O68" s="1081"/>
      <c r="P68" s="1082"/>
      <c r="Q68" s="1083">
        <v>1598</v>
      </c>
      <c r="R68" s="1077"/>
      <c r="S68" s="1077"/>
      <c r="T68" s="1077"/>
      <c r="U68" s="1077"/>
      <c r="V68" s="1077">
        <v>1483</v>
      </c>
      <c r="W68" s="1077"/>
      <c r="X68" s="1077"/>
      <c r="Y68" s="1077"/>
      <c r="Z68" s="1077"/>
      <c r="AA68" s="1077">
        <v>115</v>
      </c>
      <c r="AB68" s="1077"/>
      <c r="AC68" s="1077"/>
      <c r="AD68" s="1077"/>
      <c r="AE68" s="1077"/>
      <c r="AF68" s="1077">
        <v>115</v>
      </c>
      <c r="AG68" s="1077"/>
      <c r="AH68" s="1077"/>
      <c r="AI68" s="1077"/>
      <c r="AJ68" s="1077"/>
      <c r="AK68" s="1077" t="s">
        <v>575</v>
      </c>
      <c r="AL68" s="1077"/>
      <c r="AM68" s="1077"/>
      <c r="AN68" s="1077"/>
      <c r="AO68" s="1077"/>
      <c r="AP68" s="1077" t="s">
        <v>575</v>
      </c>
      <c r="AQ68" s="1077"/>
      <c r="AR68" s="1077"/>
      <c r="AS68" s="1077"/>
      <c r="AT68" s="1077"/>
      <c r="AU68" s="1077" t="s">
        <v>575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577</v>
      </c>
      <c r="C69" s="1070"/>
      <c r="D69" s="1070"/>
      <c r="E69" s="1070"/>
      <c r="F69" s="1070"/>
      <c r="G69" s="1070"/>
      <c r="H69" s="1070"/>
      <c r="I69" s="1070"/>
      <c r="J69" s="1070"/>
      <c r="K69" s="1070"/>
      <c r="L69" s="1070"/>
      <c r="M69" s="1070"/>
      <c r="N69" s="1070"/>
      <c r="O69" s="1070"/>
      <c r="P69" s="1071"/>
      <c r="Q69" s="1072">
        <v>896695</v>
      </c>
      <c r="R69" s="1066"/>
      <c r="S69" s="1066"/>
      <c r="T69" s="1066"/>
      <c r="U69" s="1066"/>
      <c r="V69" s="1066">
        <v>845698</v>
      </c>
      <c r="W69" s="1066"/>
      <c r="X69" s="1066"/>
      <c r="Y69" s="1066"/>
      <c r="Z69" s="1066"/>
      <c r="AA69" s="1066">
        <v>50997</v>
      </c>
      <c r="AB69" s="1066"/>
      <c r="AC69" s="1066"/>
      <c r="AD69" s="1066"/>
      <c r="AE69" s="1066"/>
      <c r="AF69" s="1066">
        <v>50997</v>
      </c>
      <c r="AG69" s="1066"/>
      <c r="AH69" s="1066"/>
      <c r="AI69" s="1066"/>
      <c r="AJ69" s="1066"/>
      <c r="AK69" s="1066">
        <v>1</v>
      </c>
      <c r="AL69" s="1066"/>
      <c r="AM69" s="1066"/>
      <c r="AN69" s="1066"/>
      <c r="AO69" s="1066"/>
      <c r="AP69" s="1066" t="s">
        <v>575</v>
      </c>
      <c r="AQ69" s="1066"/>
      <c r="AR69" s="1066"/>
      <c r="AS69" s="1066"/>
      <c r="AT69" s="1066"/>
      <c r="AU69" s="1066" t="s">
        <v>575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578</v>
      </c>
      <c r="C70" s="1070"/>
      <c r="D70" s="1070"/>
      <c r="E70" s="1070"/>
      <c r="F70" s="1070"/>
      <c r="G70" s="1070"/>
      <c r="H70" s="1070"/>
      <c r="I70" s="1070"/>
      <c r="J70" s="1070"/>
      <c r="K70" s="1070"/>
      <c r="L70" s="1070"/>
      <c r="M70" s="1070"/>
      <c r="N70" s="1070"/>
      <c r="O70" s="1070"/>
      <c r="P70" s="1071"/>
      <c r="Q70" s="1072">
        <v>8644</v>
      </c>
      <c r="R70" s="1066"/>
      <c r="S70" s="1066"/>
      <c r="T70" s="1066"/>
      <c r="U70" s="1066"/>
      <c r="V70" s="1066">
        <v>8484</v>
      </c>
      <c r="W70" s="1066"/>
      <c r="X70" s="1066"/>
      <c r="Y70" s="1066"/>
      <c r="Z70" s="1066"/>
      <c r="AA70" s="1066">
        <v>160</v>
      </c>
      <c r="AB70" s="1066"/>
      <c r="AC70" s="1066"/>
      <c r="AD70" s="1066"/>
      <c r="AE70" s="1066"/>
      <c r="AF70" s="1066">
        <v>160</v>
      </c>
      <c r="AG70" s="1066"/>
      <c r="AH70" s="1066"/>
      <c r="AI70" s="1066"/>
      <c r="AJ70" s="1066"/>
      <c r="AK70" s="1066" t="s">
        <v>575</v>
      </c>
      <c r="AL70" s="1066"/>
      <c r="AM70" s="1066"/>
      <c r="AN70" s="1066"/>
      <c r="AO70" s="1066"/>
      <c r="AP70" s="1066" t="s">
        <v>575</v>
      </c>
      <c r="AQ70" s="1066"/>
      <c r="AR70" s="1066"/>
      <c r="AS70" s="1066"/>
      <c r="AT70" s="1066"/>
      <c r="AU70" s="1066" t="s">
        <v>575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579</v>
      </c>
      <c r="C71" s="1070"/>
      <c r="D71" s="1070"/>
      <c r="E71" s="1070"/>
      <c r="F71" s="1070"/>
      <c r="G71" s="1070"/>
      <c r="H71" s="1070"/>
      <c r="I71" s="1070"/>
      <c r="J71" s="1070"/>
      <c r="K71" s="1070"/>
      <c r="L71" s="1070"/>
      <c r="M71" s="1070"/>
      <c r="N71" s="1070"/>
      <c r="O71" s="1070"/>
      <c r="P71" s="1071"/>
      <c r="Q71" s="1072">
        <v>54867</v>
      </c>
      <c r="R71" s="1066"/>
      <c r="S71" s="1066"/>
      <c r="T71" s="1066"/>
      <c r="U71" s="1066"/>
      <c r="V71" s="1066">
        <v>54084</v>
      </c>
      <c r="W71" s="1066"/>
      <c r="X71" s="1066"/>
      <c r="Y71" s="1066"/>
      <c r="Z71" s="1066"/>
      <c r="AA71" s="1066">
        <v>783</v>
      </c>
      <c r="AB71" s="1066"/>
      <c r="AC71" s="1066"/>
      <c r="AD71" s="1066"/>
      <c r="AE71" s="1066"/>
      <c r="AF71" s="1066">
        <v>783</v>
      </c>
      <c r="AG71" s="1066"/>
      <c r="AH71" s="1066"/>
      <c r="AI71" s="1066"/>
      <c r="AJ71" s="1066"/>
      <c r="AK71" s="1066" t="s">
        <v>575</v>
      </c>
      <c r="AL71" s="1066"/>
      <c r="AM71" s="1066"/>
      <c r="AN71" s="1066"/>
      <c r="AO71" s="1066"/>
      <c r="AP71" s="1066" t="s">
        <v>575</v>
      </c>
      <c r="AQ71" s="1066"/>
      <c r="AR71" s="1066"/>
      <c r="AS71" s="1066"/>
      <c r="AT71" s="1066"/>
      <c r="AU71" s="1066" t="s">
        <v>575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ROUND(114874+50996831+159782+782636,-3)/1000</f>
        <v>52054</v>
      </c>
      <c r="AG88" s="1054"/>
      <c r="AH88" s="1054"/>
      <c r="AI88" s="1054"/>
      <c r="AJ88" s="1054"/>
      <c r="AK88" s="1058"/>
      <c r="AL88" s="1058"/>
      <c r="AM88" s="1058"/>
      <c r="AN88" s="1058"/>
      <c r="AO88" s="1058"/>
      <c r="AP88" s="1054" t="s">
        <v>509</v>
      </c>
      <c r="AQ88" s="1054"/>
      <c r="AR88" s="1054"/>
      <c r="AS88" s="1054"/>
      <c r="AT88" s="1054"/>
      <c r="AU88" s="1054" t="s">
        <v>509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ROUND(200000+20000+9000+9000,-3)/1000</f>
        <v>238</v>
      </c>
      <c r="CS102" s="1046"/>
      <c r="CT102" s="1046"/>
      <c r="CU102" s="1046"/>
      <c r="CV102" s="1047"/>
      <c r="CW102" s="1045">
        <f>ROUND(20952+19350,-3)/1000</f>
        <v>40</v>
      </c>
      <c r="CX102" s="1046"/>
      <c r="CY102" s="1046"/>
      <c r="CZ102" s="1046"/>
      <c r="DA102" s="1047"/>
      <c r="DB102" s="1045" t="s">
        <v>589</v>
      </c>
      <c r="DC102" s="1046"/>
      <c r="DD102" s="1046"/>
      <c r="DE102" s="1046"/>
      <c r="DF102" s="1047"/>
      <c r="DG102" s="1045">
        <v>3584</v>
      </c>
      <c r="DH102" s="1046"/>
      <c r="DI102" s="1046"/>
      <c r="DJ102" s="1046"/>
      <c r="DK102" s="1047"/>
      <c r="DL102" s="1045" t="s">
        <v>589</v>
      </c>
      <c r="DM102" s="1046"/>
      <c r="DN102" s="1046"/>
      <c r="DO102" s="1046"/>
      <c r="DP102" s="1047"/>
      <c r="DQ102" s="1045">
        <v>3114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307</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307</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307</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5117746</v>
      </c>
      <c r="AB110" s="982"/>
      <c r="AC110" s="982"/>
      <c r="AD110" s="982"/>
      <c r="AE110" s="983"/>
      <c r="AF110" s="984">
        <v>5045858</v>
      </c>
      <c r="AG110" s="982"/>
      <c r="AH110" s="982"/>
      <c r="AI110" s="982"/>
      <c r="AJ110" s="983"/>
      <c r="AK110" s="984">
        <v>5084927</v>
      </c>
      <c r="AL110" s="982"/>
      <c r="AM110" s="982"/>
      <c r="AN110" s="982"/>
      <c r="AO110" s="983"/>
      <c r="AP110" s="985">
        <v>14.7</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42979257</v>
      </c>
      <c r="BR110" s="929"/>
      <c r="BS110" s="929"/>
      <c r="BT110" s="929"/>
      <c r="BU110" s="929"/>
      <c r="BV110" s="929">
        <v>41249079</v>
      </c>
      <c r="BW110" s="929"/>
      <c r="BX110" s="929"/>
      <c r="BY110" s="929"/>
      <c r="BZ110" s="929"/>
      <c r="CA110" s="929">
        <v>39975466</v>
      </c>
      <c r="CB110" s="929"/>
      <c r="CC110" s="929"/>
      <c r="CD110" s="929"/>
      <c r="CE110" s="929"/>
      <c r="CF110" s="953">
        <v>115.2</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710447</v>
      </c>
      <c r="DH110" s="929"/>
      <c r="DI110" s="929"/>
      <c r="DJ110" s="929"/>
      <c r="DK110" s="929"/>
      <c r="DL110" s="929">
        <v>608955</v>
      </c>
      <c r="DM110" s="929"/>
      <c r="DN110" s="929"/>
      <c r="DO110" s="929"/>
      <c r="DP110" s="929"/>
      <c r="DQ110" s="929">
        <v>507462</v>
      </c>
      <c r="DR110" s="929"/>
      <c r="DS110" s="929"/>
      <c r="DT110" s="929"/>
      <c r="DU110" s="929"/>
      <c r="DV110" s="930">
        <v>1.5</v>
      </c>
      <c r="DW110" s="930"/>
      <c r="DX110" s="930"/>
      <c r="DY110" s="930"/>
      <c r="DZ110" s="931"/>
    </row>
    <row r="111" spans="1:131" s="248" customFormat="1" ht="26.25" customHeight="1" x14ac:dyDescent="0.2">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179</v>
      </c>
      <c r="AB111" s="1010"/>
      <c r="AC111" s="1010"/>
      <c r="AD111" s="1010"/>
      <c r="AE111" s="1011"/>
      <c r="AF111" s="1012" t="s">
        <v>179</v>
      </c>
      <c r="AG111" s="1010"/>
      <c r="AH111" s="1010"/>
      <c r="AI111" s="1010"/>
      <c r="AJ111" s="1011"/>
      <c r="AK111" s="1012" t="s">
        <v>179</v>
      </c>
      <c r="AL111" s="1010"/>
      <c r="AM111" s="1010"/>
      <c r="AN111" s="1010"/>
      <c r="AO111" s="1011"/>
      <c r="AP111" s="1013" t="s">
        <v>437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1397191</v>
      </c>
      <c r="BR111" s="901"/>
      <c r="BS111" s="901"/>
      <c r="BT111" s="901"/>
      <c r="BU111" s="901"/>
      <c r="BV111" s="901">
        <v>1241103</v>
      </c>
      <c r="BW111" s="901"/>
      <c r="BX111" s="901"/>
      <c r="BY111" s="901"/>
      <c r="BZ111" s="901"/>
      <c r="CA111" s="901">
        <v>1094022</v>
      </c>
      <c r="CB111" s="901"/>
      <c r="CC111" s="901"/>
      <c r="CD111" s="901"/>
      <c r="CE111" s="901"/>
      <c r="CF111" s="962">
        <v>3.2</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179</v>
      </c>
      <c r="DH111" s="901"/>
      <c r="DI111" s="901"/>
      <c r="DJ111" s="901"/>
      <c r="DK111" s="901"/>
      <c r="DL111" s="901" t="s">
        <v>179</v>
      </c>
      <c r="DM111" s="901"/>
      <c r="DN111" s="901"/>
      <c r="DO111" s="901"/>
      <c r="DP111" s="901"/>
      <c r="DQ111" s="901" t="s">
        <v>179</v>
      </c>
      <c r="DR111" s="901"/>
      <c r="DS111" s="901"/>
      <c r="DT111" s="901"/>
      <c r="DU111" s="901"/>
      <c r="DV111" s="878" t="s">
        <v>179</v>
      </c>
      <c r="DW111" s="878"/>
      <c r="DX111" s="878"/>
      <c r="DY111" s="878"/>
      <c r="DZ111" s="879"/>
    </row>
    <row r="112" spans="1:131" s="248" customFormat="1" ht="26.25" customHeight="1" x14ac:dyDescent="0.2">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179</v>
      </c>
      <c r="AB112" s="864"/>
      <c r="AC112" s="864"/>
      <c r="AD112" s="864"/>
      <c r="AE112" s="865"/>
      <c r="AF112" s="866" t="s">
        <v>179</v>
      </c>
      <c r="AG112" s="864"/>
      <c r="AH112" s="864"/>
      <c r="AI112" s="864"/>
      <c r="AJ112" s="865"/>
      <c r="AK112" s="866" t="s">
        <v>179</v>
      </c>
      <c r="AL112" s="864"/>
      <c r="AM112" s="864"/>
      <c r="AN112" s="864"/>
      <c r="AO112" s="865"/>
      <c r="AP112" s="911" t="s">
        <v>442</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18176587</v>
      </c>
      <c r="BR112" s="901"/>
      <c r="BS112" s="901"/>
      <c r="BT112" s="901"/>
      <c r="BU112" s="901"/>
      <c r="BV112" s="901">
        <v>16506283</v>
      </c>
      <c r="BW112" s="901"/>
      <c r="BX112" s="901"/>
      <c r="BY112" s="901"/>
      <c r="BZ112" s="901"/>
      <c r="CA112" s="901">
        <v>16011382</v>
      </c>
      <c r="CB112" s="901"/>
      <c r="CC112" s="901"/>
      <c r="CD112" s="901"/>
      <c r="CE112" s="901"/>
      <c r="CF112" s="962">
        <v>46.1</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179</v>
      </c>
      <c r="DH112" s="901"/>
      <c r="DI112" s="901"/>
      <c r="DJ112" s="901"/>
      <c r="DK112" s="901"/>
      <c r="DL112" s="901" t="s">
        <v>179</v>
      </c>
      <c r="DM112" s="901"/>
      <c r="DN112" s="901"/>
      <c r="DO112" s="901"/>
      <c r="DP112" s="901"/>
      <c r="DQ112" s="901" t="s">
        <v>179</v>
      </c>
      <c r="DR112" s="901"/>
      <c r="DS112" s="901"/>
      <c r="DT112" s="901"/>
      <c r="DU112" s="901"/>
      <c r="DV112" s="878" t="s">
        <v>179</v>
      </c>
      <c r="DW112" s="878"/>
      <c r="DX112" s="878"/>
      <c r="DY112" s="878"/>
      <c r="DZ112" s="879"/>
    </row>
    <row r="113" spans="1:130" s="248" customFormat="1" ht="26.25" customHeight="1" x14ac:dyDescent="0.2">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1098584</v>
      </c>
      <c r="AB113" s="1010"/>
      <c r="AC113" s="1010"/>
      <c r="AD113" s="1010"/>
      <c r="AE113" s="1011"/>
      <c r="AF113" s="1012">
        <v>996319</v>
      </c>
      <c r="AG113" s="1010"/>
      <c r="AH113" s="1010"/>
      <c r="AI113" s="1010"/>
      <c r="AJ113" s="1011"/>
      <c r="AK113" s="1012">
        <v>1019195</v>
      </c>
      <c r="AL113" s="1010"/>
      <c r="AM113" s="1010"/>
      <c r="AN113" s="1010"/>
      <c r="AO113" s="1011"/>
      <c r="AP113" s="1013">
        <v>2.9</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t="s">
        <v>179</v>
      </c>
      <c r="BR113" s="901"/>
      <c r="BS113" s="901"/>
      <c r="BT113" s="901"/>
      <c r="BU113" s="901"/>
      <c r="BV113" s="901" t="s">
        <v>179</v>
      </c>
      <c r="BW113" s="901"/>
      <c r="BX113" s="901"/>
      <c r="BY113" s="901"/>
      <c r="BZ113" s="901"/>
      <c r="CA113" s="901" t="s">
        <v>179</v>
      </c>
      <c r="CB113" s="901"/>
      <c r="CC113" s="901"/>
      <c r="CD113" s="901"/>
      <c r="CE113" s="901"/>
      <c r="CF113" s="962" t="s">
        <v>179</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595079</v>
      </c>
      <c r="DH113" s="864"/>
      <c r="DI113" s="864"/>
      <c r="DJ113" s="864"/>
      <c r="DK113" s="865"/>
      <c r="DL113" s="866">
        <v>549491</v>
      </c>
      <c r="DM113" s="864"/>
      <c r="DN113" s="864"/>
      <c r="DO113" s="864"/>
      <c r="DP113" s="865"/>
      <c r="DQ113" s="866">
        <v>503903</v>
      </c>
      <c r="DR113" s="864"/>
      <c r="DS113" s="864"/>
      <c r="DT113" s="864"/>
      <c r="DU113" s="865"/>
      <c r="DV113" s="911">
        <v>1.5</v>
      </c>
      <c r="DW113" s="912"/>
      <c r="DX113" s="912"/>
      <c r="DY113" s="912"/>
      <c r="DZ113" s="913"/>
    </row>
    <row r="114" spans="1:130" s="248" customFormat="1" ht="26.25" customHeight="1" x14ac:dyDescent="0.2">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179</v>
      </c>
      <c r="AB114" s="864"/>
      <c r="AC114" s="864"/>
      <c r="AD114" s="864"/>
      <c r="AE114" s="865"/>
      <c r="AF114" s="866" t="s">
        <v>437</v>
      </c>
      <c r="AG114" s="864"/>
      <c r="AH114" s="864"/>
      <c r="AI114" s="864"/>
      <c r="AJ114" s="865"/>
      <c r="AK114" s="866" t="s">
        <v>179</v>
      </c>
      <c r="AL114" s="864"/>
      <c r="AM114" s="864"/>
      <c r="AN114" s="864"/>
      <c r="AO114" s="865"/>
      <c r="AP114" s="911" t="s">
        <v>179</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7796332</v>
      </c>
      <c r="BR114" s="901"/>
      <c r="BS114" s="901"/>
      <c r="BT114" s="901"/>
      <c r="BU114" s="901"/>
      <c r="BV114" s="901">
        <v>7594809</v>
      </c>
      <c r="BW114" s="901"/>
      <c r="BX114" s="901"/>
      <c r="BY114" s="901"/>
      <c r="BZ114" s="901"/>
      <c r="CA114" s="901">
        <v>7243780</v>
      </c>
      <c r="CB114" s="901"/>
      <c r="CC114" s="901"/>
      <c r="CD114" s="901"/>
      <c r="CE114" s="901"/>
      <c r="CF114" s="962">
        <v>20.9</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179</v>
      </c>
      <c r="DH114" s="864"/>
      <c r="DI114" s="864"/>
      <c r="DJ114" s="864"/>
      <c r="DK114" s="865"/>
      <c r="DL114" s="866" t="s">
        <v>179</v>
      </c>
      <c r="DM114" s="864"/>
      <c r="DN114" s="864"/>
      <c r="DO114" s="864"/>
      <c r="DP114" s="865"/>
      <c r="DQ114" s="866" t="s">
        <v>179</v>
      </c>
      <c r="DR114" s="864"/>
      <c r="DS114" s="864"/>
      <c r="DT114" s="864"/>
      <c r="DU114" s="865"/>
      <c r="DV114" s="911" t="s">
        <v>179</v>
      </c>
      <c r="DW114" s="912"/>
      <c r="DX114" s="912"/>
      <c r="DY114" s="912"/>
      <c r="DZ114" s="913"/>
    </row>
    <row r="115" spans="1:130" s="248" customFormat="1" ht="26.25" customHeight="1" x14ac:dyDescent="0.2">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175574</v>
      </c>
      <c r="AB115" s="1010"/>
      <c r="AC115" s="1010"/>
      <c r="AD115" s="1010"/>
      <c r="AE115" s="1011"/>
      <c r="AF115" s="1012">
        <v>176080</v>
      </c>
      <c r="AG115" s="1010"/>
      <c r="AH115" s="1010"/>
      <c r="AI115" s="1010"/>
      <c r="AJ115" s="1011"/>
      <c r="AK115" s="1012">
        <v>178694</v>
      </c>
      <c r="AL115" s="1010"/>
      <c r="AM115" s="1010"/>
      <c r="AN115" s="1010"/>
      <c r="AO115" s="1011"/>
      <c r="AP115" s="1013">
        <v>0.5</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v>3662880</v>
      </c>
      <c r="BR115" s="901"/>
      <c r="BS115" s="901"/>
      <c r="BT115" s="901"/>
      <c r="BU115" s="901"/>
      <c r="BV115" s="901">
        <v>3158071</v>
      </c>
      <c r="BW115" s="901"/>
      <c r="BX115" s="901"/>
      <c r="BY115" s="901"/>
      <c r="BZ115" s="901"/>
      <c r="CA115" s="901">
        <v>3113730</v>
      </c>
      <c r="CB115" s="901"/>
      <c r="CC115" s="901"/>
      <c r="CD115" s="901"/>
      <c r="CE115" s="901"/>
      <c r="CF115" s="962">
        <v>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179</v>
      </c>
      <c r="DH115" s="864"/>
      <c r="DI115" s="864"/>
      <c r="DJ115" s="864"/>
      <c r="DK115" s="865"/>
      <c r="DL115" s="866" t="s">
        <v>179</v>
      </c>
      <c r="DM115" s="864"/>
      <c r="DN115" s="864"/>
      <c r="DO115" s="864"/>
      <c r="DP115" s="865"/>
      <c r="DQ115" s="866" t="s">
        <v>179</v>
      </c>
      <c r="DR115" s="864"/>
      <c r="DS115" s="864"/>
      <c r="DT115" s="864"/>
      <c r="DU115" s="865"/>
      <c r="DV115" s="911" t="s">
        <v>179</v>
      </c>
      <c r="DW115" s="912"/>
      <c r="DX115" s="912"/>
      <c r="DY115" s="912"/>
      <c r="DZ115" s="913"/>
    </row>
    <row r="116" spans="1:130" s="248" customFormat="1" ht="26.25" customHeight="1" x14ac:dyDescent="0.2">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179</v>
      </c>
      <c r="AB116" s="864"/>
      <c r="AC116" s="864"/>
      <c r="AD116" s="864"/>
      <c r="AE116" s="865"/>
      <c r="AF116" s="866" t="s">
        <v>179</v>
      </c>
      <c r="AG116" s="864"/>
      <c r="AH116" s="864"/>
      <c r="AI116" s="864"/>
      <c r="AJ116" s="865"/>
      <c r="AK116" s="866" t="s">
        <v>179</v>
      </c>
      <c r="AL116" s="864"/>
      <c r="AM116" s="864"/>
      <c r="AN116" s="864"/>
      <c r="AO116" s="865"/>
      <c r="AP116" s="911" t="s">
        <v>179</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179</v>
      </c>
      <c r="BR116" s="901"/>
      <c r="BS116" s="901"/>
      <c r="BT116" s="901"/>
      <c r="BU116" s="901"/>
      <c r="BV116" s="901" t="s">
        <v>442</v>
      </c>
      <c r="BW116" s="901"/>
      <c r="BX116" s="901"/>
      <c r="BY116" s="901"/>
      <c r="BZ116" s="901"/>
      <c r="CA116" s="901" t="s">
        <v>437</v>
      </c>
      <c r="CB116" s="901"/>
      <c r="CC116" s="901"/>
      <c r="CD116" s="901"/>
      <c r="CE116" s="901"/>
      <c r="CF116" s="962" t="s">
        <v>179</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179</v>
      </c>
      <c r="DH116" s="864"/>
      <c r="DI116" s="864"/>
      <c r="DJ116" s="864"/>
      <c r="DK116" s="865"/>
      <c r="DL116" s="866" t="s">
        <v>179</v>
      </c>
      <c r="DM116" s="864"/>
      <c r="DN116" s="864"/>
      <c r="DO116" s="864"/>
      <c r="DP116" s="865"/>
      <c r="DQ116" s="866" t="s">
        <v>437</v>
      </c>
      <c r="DR116" s="864"/>
      <c r="DS116" s="864"/>
      <c r="DT116" s="864"/>
      <c r="DU116" s="865"/>
      <c r="DV116" s="911" t="s">
        <v>179</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6391904</v>
      </c>
      <c r="AB117" s="996"/>
      <c r="AC117" s="996"/>
      <c r="AD117" s="996"/>
      <c r="AE117" s="997"/>
      <c r="AF117" s="998">
        <v>6218257</v>
      </c>
      <c r="AG117" s="996"/>
      <c r="AH117" s="996"/>
      <c r="AI117" s="996"/>
      <c r="AJ117" s="997"/>
      <c r="AK117" s="998">
        <v>6282816</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179</v>
      </c>
      <c r="BR117" s="901"/>
      <c r="BS117" s="901"/>
      <c r="BT117" s="901"/>
      <c r="BU117" s="901"/>
      <c r="BV117" s="901" t="s">
        <v>179</v>
      </c>
      <c r="BW117" s="901"/>
      <c r="BX117" s="901"/>
      <c r="BY117" s="901"/>
      <c r="BZ117" s="901"/>
      <c r="CA117" s="901" t="s">
        <v>179</v>
      </c>
      <c r="CB117" s="901"/>
      <c r="CC117" s="901"/>
      <c r="CD117" s="901"/>
      <c r="CE117" s="901"/>
      <c r="CF117" s="962" t="s">
        <v>179</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179</v>
      </c>
      <c r="DH117" s="864"/>
      <c r="DI117" s="864"/>
      <c r="DJ117" s="864"/>
      <c r="DK117" s="865"/>
      <c r="DL117" s="866" t="s">
        <v>179</v>
      </c>
      <c r="DM117" s="864"/>
      <c r="DN117" s="864"/>
      <c r="DO117" s="864"/>
      <c r="DP117" s="865"/>
      <c r="DQ117" s="866" t="s">
        <v>179</v>
      </c>
      <c r="DR117" s="864"/>
      <c r="DS117" s="864"/>
      <c r="DT117" s="864"/>
      <c r="DU117" s="865"/>
      <c r="DV117" s="911" t="s">
        <v>179</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307</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179</v>
      </c>
      <c r="BR118" s="932"/>
      <c r="BS118" s="932"/>
      <c r="BT118" s="932"/>
      <c r="BU118" s="932"/>
      <c r="BV118" s="932" t="s">
        <v>179</v>
      </c>
      <c r="BW118" s="932"/>
      <c r="BX118" s="932"/>
      <c r="BY118" s="932"/>
      <c r="BZ118" s="932"/>
      <c r="CA118" s="932" t="s">
        <v>179</v>
      </c>
      <c r="CB118" s="932"/>
      <c r="CC118" s="932"/>
      <c r="CD118" s="932"/>
      <c r="CE118" s="932"/>
      <c r="CF118" s="962" t="s">
        <v>179</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179</v>
      </c>
      <c r="DH118" s="864"/>
      <c r="DI118" s="864"/>
      <c r="DJ118" s="864"/>
      <c r="DK118" s="865"/>
      <c r="DL118" s="866" t="s">
        <v>437</v>
      </c>
      <c r="DM118" s="864"/>
      <c r="DN118" s="864"/>
      <c r="DO118" s="864"/>
      <c r="DP118" s="865"/>
      <c r="DQ118" s="866" t="s">
        <v>179</v>
      </c>
      <c r="DR118" s="864"/>
      <c r="DS118" s="864"/>
      <c r="DT118" s="864"/>
      <c r="DU118" s="865"/>
      <c r="DV118" s="911" t="s">
        <v>179</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106567</v>
      </c>
      <c r="AB119" s="982"/>
      <c r="AC119" s="982"/>
      <c r="AD119" s="982"/>
      <c r="AE119" s="983"/>
      <c r="AF119" s="984">
        <v>106567</v>
      </c>
      <c r="AG119" s="982"/>
      <c r="AH119" s="982"/>
      <c r="AI119" s="982"/>
      <c r="AJ119" s="983"/>
      <c r="AK119" s="984">
        <v>106567</v>
      </c>
      <c r="AL119" s="982"/>
      <c r="AM119" s="982"/>
      <c r="AN119" s="982"/>
      <c r="AO119" s="983"/>
      <c r="AP119" s="985">
        <v>0.3</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462</v>
      </c>
      <c r="BP119" s="965"/>
      <c r="BQ119" s="969">
        <v>74012247</v>
      </c>
      <c r="BR119" s="932"/>
      <c r="BS119" s="932"/>
      <c r="BT119" s="932"/>
      <c r="BU119" s="932"/>
      <c r="BV119" s="932">
        <v>69749345</v>
      </c>
      <c r="BW119" s="932"/>
      <c r="BX119" s="932"/>
      <c r="BY119" s="932"/>
      <c r="BZ119" s="932"/>
      <c r="CA119" s="932">
        <v>67438380</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91665</v>
      </c>
      <c r="DH119" s="847"/>
      <c r="DI119" s="847"/>
      <c r="DJ119" s="847"/>
      <c r="DK119" s="848"/>
      <c r="DL119" s="849">
        <v>82657</v>
      </c>
      <c r="DM119" s="847"/>
      <c r="DN119" s="847"/>
      <c r="DO119" s="847"/>
      <c r="DP119" s="848"/>
      <c r="DQ119" s="849">
        <v>82657</v>
      </c>
      <c r="DR119" s="847"/>
      <c r="DS119" s="847"/>
      <c r="DT119" s="847"/>
      <c r="DU119" s="848"/>
      <c r="DV119" s="935">
        <v>0.2</v>
      </c>
      <c r="DW119" s="936"/>
      <c r="DX119" s="936"/>
      <c r="DY119" s="936"/>
      <c r="DZ119" s="937"/>
    </row>
    <row r="120" spans="1:130" s="248" customFormat="1" ht="26.25" customHeight="1" x14ac:dyDescent="0.2">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179</v>
      </c>
      <c r="AB120" s="864"/>
      <c r="AC120" s="864"/>
      <c r="AD120" s="864"/>
      <c r="AE120" s="865"/>
      <c r="AF120" s="866" t="s">
        <v>179</v>
      </c>
      <c r="AG120" s="864"/>
      <c r="AH120" s="864"/>
      <c r="AI120" s="864"/>
      <c r="AJ120" s="865"/>
      <c r="AK120" s="866" t="s">
        <v>179</v>
      </c>
      <c r="AL120" s="864"/>
      <c r="AM120" s="864"/>
      <c r="AN120" s="864"/>
      <c r="AO120" s="865"/>
      <c r="AP120" s="911" t="s">
        <v>179</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18913869</v>
      </c>
      <c r="BR120" s="929"/>
      <c r="BS120" s="929"/>
      <c r="BT120" s="929"/>
      <c r="BU120" s="929"/>
      <c r="BV120" s="929">
        <v>17860201</v>
      </c>
      <c r="BW120" s="929"/>
      <c r="BX120" s="929"/>
      <c r="BY120" s="929"/>
      <c r="BZ120" s="929"/>
      <c r="CA120" s="929">
        <v>17113928</v>
      </c>
      <c r="CB120" s="929"/>
      <c r="CC120" s="929"/>
      <c r="CD120" s="929"/>
      <c r="CE120" s="929"/>
      <c r="CF120" s="953">
        <v>49.3</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179</v>
      </c>
      <c r="DH120" s="929"/>
      <c r="DI120" s="929"/>
      <c r="DJ120" s="929"/>
      <c r="DK120" s="929"/>
      <c r="DL120" s="929">
        <v>9612620</v>
      </c>
      <c r="DM120" s="929"/>
      <c r="DN120" s="929"/>
      <c r="DO120" s="929"/>
      <c r="DP120" s="929"/>
      <c r="DQ120" s="929">
        <v>8807788</v>
      </c>
      <c r="DR120" s="929"/>
      <c r="DS120" s="929"/>
      <c r="DT120" s="929"/>
      <c r="DU120" s="929"/>
      <c r="DV120" s="930">
        <v>25.4</v>
      </c>
      <c r="DW120" s="930"/>
      <c r="DX120" s="930"/>
      <c r="DY120" s="930"/>
      <c r="DZ120" s="931"/>
    </row>
    <row r="121" spans="1:130" s="248" customFormat="1" ht="26.25" customHeight="1" x14ac:dyDescent="0.2">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45588</v>
      </c>
      <c r="AB121" s="864"/>
      <c r="AC121" s="864"/>
      <c r="AD121" s="864"/>
      <c r="AE121" s="865"/>
      <c r="AF121" s="866">
        <v>45588</v>
      </c>
      <c r="AG121" s="864"/>
      <c r="AH121" s="864"/>
      <c r="AI121" s="864"/>
      <c r="AJ121" s="865"/>
      <c r="AK121" s="866">
        <v>45588</v>
      </c>
      <c r="AL121" s="864"/>
      <c r="AM121" s="864"/>
      <c r="AN121" s="864"/>
      <c r="AO121" s="865"/>
      <c r="AP121" s="911">
        <v>0.1</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18815287</v>
      </c>
      <c r="BR121" s="901"/>
      <c r="BS121" s="901"/>
      <c r="BT121" s="901"/>
      <c r="BU121" s="901"/>
      <c r="BV121" s="901">
        <v>16882355</v>
      </c>
      <c r="BW121" s="901"/>
      <c r="BX121" s="901"/>
      <c r="BY121" s="901"/>
      <c r="BZ121" s="901"/>
      <c r="CA121" s="901">
        <v>13428395</v>
      </c>
      <c r="CB121" s="901"/>
      <c r="CC121" s="901"/>
      <c r="CD121" s="901"/>
      <c r="CE121" s="901"/>
      <c r="CF121" s="962">
        <v>38.700000000000003</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6965367</v>
      </c>
      <c r="DH121" s="901"/>
      <c r="DI121" s="901"/>
      <c r="DJ121" s="901"/>
      <c r="DK121" s="901"/>
      <c r="DL121" s="901">
        <v>6871485</v>
      </c>
      <c r="DM121" s="901"/>
      <c r="DN121" s="901"/>
      <c r="DO121" s="901"/>
      <c r="DP121" s="901"/>
      <c r="DQ121" s="901">
        <v>7186037</v>
      </c>
      <c r="DR121" s="901"/>
      <c r="DS121" s="901"/>
      <c r="DT121" s="901"/>
      <c r="DU121" s="901"/>
      <c r="DV121" s="878">
        <v>20.7</v>
      </c>
      <c r="DW121" s="878"/>
      <c r="DX121" s="878"/>
      <c r="DY121" s="878"/>
      <c r="DZ121" s="879"/>
    </row>
    <row r="122" spans="1:130" s="248" customFormat="1" ht="26.25" customHeight="1" x14ac:dyDescent="0.2">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437</v>
      </c>
      <c r="AB122" s="864"/>
      <c r="AC122" s="864"/>
      <c r="AD122" s="864"/>
      <c r="AE122" s="865"/>
      <c r="AF122" s="866" t="s">
        <v>179</v>
      </c>
      <c r="AG122" s="864"/>
      <c r="AH122" s="864"/>
      <c r="AI122" s="864"/>
      <c r="AJ122" s="865"/>
      <c r="AK122" s="866" t="s">
        <v>437</v>
      </c>
      <c r="AL122" s="864"/>
      <c r="AM122" s="864"/>
      <c r="AN122" s="864"/>
      <c r="AO122" s="865"/>
      <c r="AP122" s="911" t="s">
        <v>179</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61527474</v>
      </c>
      <c r="BR122" s="932"/>
      <c r="BS122" s="932"/>
      <c r="BT122" s="932"/>
      <c r="BU122" s="932"/>
      <c r="BV122" s="932">
        <v>61664557</v>
      </c>
      <c r="BW122" s="932"/>
      <c r="BX122" s="932"/>
      <c r="BY122" s="932"/>
      <c r="BZ122" s="932"/>
      <c r="CA122" s="932">
        <v>61371118</v>
      </c>
      <c r="CB122" s="932"/>
      <c r="CC122" s="932"/>
      <c r="CD122" s="932"/>
      <c r="CE122" s="932"/>
      <c r="CF122" s="933">
        <v>176.8</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v>17350</v>
      </c>
      <c r="DH122" s="901"/>
      <c r="DI122" s="901"/>
      <c r="DJ122" s="901"/>
      <c r="DK122" s="901"/>
      <c r="DL122" s="901">
        <v>22178</v>
      </c>
      <c r="DM122" s="901"/>
      <c r="DN122" s="901"/>
      <c r="DO122" s="901"/>
      <c r="DP122" s="901"/>
      <c r="DQ122" s="901">
        <v>17557</v>
      </c>
      <c r="DR122" s="901"/>
      <c r="DS122" s="901"/>
      <c r="DT122" s="901"/>
      <c r="DU122" s="901"/>
      <c r="DV122" s="878">
        <v>0.1</v>
      </c>
      <c r="DW122" s="878"/>
      <c r="DX122" s="878"/>
      <c r="DY122" s="878"/>
      <c r="DZ122" s="879"/>
    </row>
    <row r="123" spans="1:130" s="248" customFormat="1" ht="26.25" customHeight="1" x14ac:dyDescent="0.2">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437</v>
      </c>
      <c r="AG123" s="864"/>
      <c r="AH123" s="864"/>
      <c r="AI123" s="864"/>
      <c r="AJ123" s="865"/>
      <c r="AK123" s="866" t="s">
        <v>179</v>
      </c>
      <c r="AL123" s="864"/>
      <c r="AM123" s="864"/>
      <c r="AN123" s="864"/>
      <c r="AO123" s="865"/>
      <c r="AP123" s="911" t="s">
        <v>437</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471</v>
      </c>
      <c r="BP123" s="965"/>
      <c r="BQ123" s="919">
        <v>99256630</v>
      </c>
      <c r="BR123" s="920"/>
      <c r="BS123" s="920"/>
      <c r="BT123" s="920"/>
      <c r="BU123" s="920"/>
      <c r="BV123" s="920">
        <v>96407113</v>
      </c>
      <c r="BW123" s="920"/>
      <c r="BX123" s="920"/>
      <c r="BY123" s="920"/>
      <c r="BZ123" s="920"/>
      <c r="CA123" s="920">
        <v>91913441</v>
      </c>
      <c r="CB123" s="920"/>
      <c r="CC123" s="920"/>
      <c r="CD123" s="920"/>
      <c r="CE123" s="920"/>
      <c r="CF123" s="830"/>
      <c r="CG123" s="831"/>
      <c r="CH123" s="831"/>
      <c r="CI123" s="831"/>
      <c r="CJ123" s="921"/>
      <c r="CK123" s="956"/>
      <c r="CL123" s="942"/>
      <c r="CM123" s="942"/>
      <c r="CN123" s="942"/>
      <c r="CO123" s="943"/>
      <c r="CP123" s="922" t="s">
        <v>405</v>
      </c>
      <c r="CQ123" s="923"/>
      <c r="CR123" s="923"/>
      <c r="CS123" s="923"/>
      <c r="CT123" s="923"/>
      <c r="CU123" s="923"/>
      <c r="CV123" s="923"/>
      <c r="CW123" s="923"/>
      <c r="CX123" s="923"/>
      <c r="CY123" s="923"/>
      <c r="CZ123" s="923"/>
      <c r="DA123" s="923"/>
      <c r="DB123" s="923"/>
      <c r="DC123" s="923"/>
      <c r="DD123" s="923"/>
      <c r="DE123" s="923"/>
      <c r="DF123" s="924"/>
      <c r="DG123" s="863" t="s">
        <v>179</v>
      </c>
      <c r="DH123" s="864"/>
      <c r="DI123" s="864"/>
      <c r="DJ123" s="864"/>
      <c r="DK123" s="865"/>
      <c r="DL123" s="866" t="s">
        <v>437</v>
      </c>
      <c r="DM123" s="864"/>
      <c r="DN123" s="864"/>
      <c r="DO123" s="864"/>
      <c r="DP123" s="865"/>
      <c r="DQ123" s="866" t="s">
        <v>437</v>
      </c>
      <c r="DR123" s="864"/>
      <c r="DS123" s="864"/>
      <c r="DT123" s="864"/>
      <c r="DU123" s="865"/>
      <c r="DV123" s="911" t="s">
        <v>179</v>
      </c>
      <c r="DW123" s="912"/>
      <c r="DX123" s="912"/>
      <c r="DY123" s="912"/>
      <c r="DZ123" s="913"/>
    </row>
    <row r="124" spans="1:130" s="248" customFormat="1" ht="26.25" customHeight="1" thickBot="1" x14ac:dyDescent="0.25">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179</v>
      </c>
      <c r="AB124" s="864"/>
      <c r="AC124" s="864"/>
      <c r="AD124" s="864"/>
      <c r="AE124" s="865"/>
      <c r="AF124" s="866" t="s">
        <v>437</v>
      </c>
      <c r="AG124" s="864"/>
      <c r="AH124" s="864"/>
      <c r="AI124" s="864"/>
      <c r="AJ124" s="865"/>
      <c r="AK124" s="866" t="s">
        <v>179</v>
      </c>
      <c r="AL124" s="864"/>
      <c r="AM124" s="864"/>
      <c r="AN124" s="864"/>
      <c r="AO124" s="865"/>
      <c r="AP124" s="911" t="s">
        <v>179</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179</v>
      </c>
      <c r="BR124" s="918"/>
      <c r="BS124" s="918"/>
      <c r="BT124" s="918"/>
      <c r="BU124" s="918"/>
      <c r="BV124" s="918" t="s">
        <v>179</v>
      </c>
      <c r="BW124" s="918"/>
      <c r="BX124" s="918"/>
      <c r="BY124" s="918"/>
      <c r="BZ124" s="918"/>
      <c r="CA124" s="918" t="s">
        <v>179</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v>11193870</v>
      </c>
      <c r="DH124" s="847"/>
      <c r="DI124" s="847"/>
      <c r="DJ124" s="847"/>
      <c r="DK124" s="848"/>
      <c r="DL124" s="849" t="s">
        <v>179</v>
      </c>
      <c r="DM124" s="847"/>
      <c r="DN124" s="847"/>
      <c r="DO124" s="847"/>
      <c r="DP124" s="848"/>
      <c r="DQ124" s="849" t="s">
        <v>179</v>
      </c>
      <c r="DR124" s="847"/>
      <c r="DS124" s="847"/>
      <c r="DT124" s="847"/>
      <c r="DU124" s="848"/>
      <c r="DV124" s="935" t="s">
        <v>179</v>
      </c>
      <c r="DW124" s="936"/>
      <c r="DX124" s="936"/>
      <c r="DY124" s="936"/>
      <c r="DZ124" s="937"/>
    </row>
    <row r="125" spans="1:130" s="248" customFormat="1" ht="26.25" customHeight="1" x14ac:dyDescent="0.2">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179</v>
      </c>
      <c r="AB125" s="864"/>
      <c r="AC125" s="864"/>
      <c r="AD125" s="864"/>
      <c r="AE125" s="865"/>
      <c r="AF125" s="866" t="s">
        <v>179</v>
      </c>
      <c r="AG125" s="864"/>
      <c r="AH125" s="864"/>
      <c r="AI125" s="864"/>
      <c r="AJ125" s="865"/>
      <c r="AK125" s="866" t="s">
        <v>179</v>
      </c>
      <c r="AL125" s="864"/>
      <c r="AM125" s="864"/>
      <c r="AN125" s="864"/>
      <c r="AO125" s="865"/>
      <c r="AP125" s="911" t="s">
        <v>179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179</v>
      </c>
      <c r="DH125" s="929"/>
      <c r="DI125" s="929"/>
      <c r="DJ125" s="929"/>
      <c r="DK125" s="929"/>
      <c r="DL125" s="929" t="s">
        <v>179</v>
      </c>
      <c r="DM125" s="929"/>
      <c r="DN125" s="929"/>
      <c r="DO125" s="929"/>
      <c r="DP125" s="929"/>
      <c r="DQ125" s="929" t="s">
        <v>179</v>
      </c>
      <c r="DR125" s="929"/>
      <c r="DS125" s="929"/>
      <c r="DT125" s="929"/>
      <c r="DU125" s="929"/>
      <c r="DV125" s="930" t="s">
        <v>179</v>
      </c>
      <c r="DW125" s="930"/>
      <c r="DX125" s="930"/>
      <c r="DY125" s="930"/>
      <c r="DZ125" s="931"/>
    </row>
    <row r="126" spans="1:130" s="248" customFormat="1" ht="26.25" customHeight="1" thickBot="1" x14ac:dyDescent="0.25">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23419</v>
      </c>
      <c r="AB126" s="864"/>
      <c r="AC126" s="864"/>
      <c r="AD126" s="864"/>
      <c r="AE126" s="865"/>
      <c r="AF126" s="866">
        <v>23925</v>
      </c>
      <c r="AG126" s="864"/>
      <c r="AH126" s="864"/>
      <c r="AI126" s="864"/>
      <c r="AJ126" s="865"/>
      <c r="AK126" s="866">
        <v>26539</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v>3662880</v>
      </c>
      <c r="DH126" s="901"/>
      <c r="DI126" s="901"/>
      <c r="DJ126" s="901"/>
      <c r="DK126" s="901"/>
      <c r="DL126" s="901">
        <v>3158071</v>
      </c>
      <c r="DM126" s="901"/>
      <c r="DN126" s="901"/>
      <c r="DO126" s="901"/>
      <c r="DP126" s="901"/>
      <c r="DQ126" s="901">
        <v>3113730</v>
      </c>
      <c r="DR126" s="901"/>
      <c r="DS126" s="901"/>
      <c r="DT126" s="901"/>
      <c r="DU126" s="901"/>
      <c r="DV126" s="878">
        <v>9</v>
      </c>
      <c r="DW126" s="878"/>
      <c r="DX126" s="878"/>
      <c r="DY126" s="878"/>
      <c r="DZ126" s="879"/>
    </row>
    <row r="127" spans="1:130" s="248" customFormat="1" ht="26.25" customHeight="1" x14ac:dyDescent="0.2">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179</v>
      </c>
      <c r="AB127" s="864"/>
      <c r="AC127" s="864"/>
      <c r="AD127" s="864"/>
      <c r="AE127" s="865"/>
      <c r="AF127" s="866" t="s">
        <v>179</v>
      </c>
      <c r="AG127" s="864"/>
      <c r="AH127" s="864"/>
      <c r="AI127" s="864"/>
      <c r="AJ127" s="865"/>
      <c r="AK127" s="866" t="s">
        <v>179</v>
      </c>
      <c r="AL127" s="864"/>
      <c r="AM127" s="864"/>
      <c r="AN127" s="864"/>
      <c r="AO127" s="865"/>
      <c r="AP127" s="911" t="s">
        <v>179</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179</v>
      </c>
      <c r="DH127" s="901"/>
      <c r="DI127" s="901"/>
      <c r="DJ127" s="901"/>
      <c r="DK127" s="901"/>
      <c r="DL127" s="901" t="s">
        <v>179</v>
      </c>
      <c r="DM127" s="901"/>
      <c r="DN127" s="901"/>
      <c r="DO127" s="901"/>
      <c r="DP127" s="901"/>
      <c r="DQ127" s="901" t="s">
        <v>179</v>
      </c>
      <c r="DR127" s="901"/>
      <c r="DS127" s="901"/>
      <c r="DT127" s="901"/>
      <c r="DU127" s="901"/>
      <c r="DV127" s="878" t="s">
        <v>179</v>
      </c>
      <c r="DW127" s="878"/>
      <c r="DX127" s="878"/>
      <c r="DY127" s="878"/>
      <c r="DZ127" s="879"/>
    </row>
    <row r="128" spans="1:130" s="248" customFormat="1" ht="26.25" customHeight="1" thickBot="1" x14ac:dyDescent="0.25">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v>1846949</v>
      </c>
      <c r="AB128" s="885"/>
      <c r="AC128" s="885"/>
      <c r="AD128" s="885"/>
      <c r="AE128" s="886"/>
      <c r="AF128" s="887">
        <v>1714480</v>
      </c>
      <c r="AG128" s="885"/>
      <c r="AH128" s="885"/>
      <c r="AI128" s="885"/>
      <c r="AJ128" s="886"/>
      <c r="AK128" s="887">
        <v>1120322</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179</v>
      </c>
      <c r="BG128" s="871"/>
      <c r="BH128" s="871"/>
      <c r="BI128" s="871"/>
      <c r="BJ128" s="871"/>
      <c r="BK128" s="871"/>
      <c r="BL128" s="894"/>
      <c r="BM128" s="870">
        <v>11.46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179</v>
      </c>
      <c r="DH128" s="875"/>
      <c r="DI128" s="875"/>
      <c r="DJ128" s="875"/>
      <c r="DK128" s="875"/>
      <c r="DL128" s="875" t="s">
        <v>179</v>
      </c>
      <c r="DM128" s="875"/>
      <c r="DN128" s="875"/>
      <c r="DO128" s="875"/>
      <c r="DP128" s="875"/>
      <c r="DQ128" s="875" t="s">
        <v>179</v>
      </c>
      <c r="DR128" s="875"/>
      <c r="DS128" s="875"/>
      <c r="DT128" s="875"/>
      <c r="DU128" s="875"/>
      <c r="DV128" s="876" t="s">
        <v>179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487</v>
      </c>
      <c r="X129" s="861"/>
      <c r="Y129" s="861"/>
      <c r="Z129" s="862"/>
      <c r="AA129" s="863">
        <v>38767362</v>
      </c>
      <c r="AB129" s="864"/>
      <c r="AC129" s="864"/>
      <c r="AD129" s="864"/>
      <c r="AE129" s="865"/>
      <c r="AF129" s="866">
        <v>38757056</v>
      </c>
      <c r="AG129" s="864"/>
      <c r="AH129" s="864"/>
      <c r="AI129" s="864"/>
      <c r="AJ129" s="865"/>
      <c r="AK129" s="866">
        <v>39985793</v>
      </c>
      <c r="AL129" s="864"/>
      <c r="AM129" s="864"/>
      <c r="AN129" s="864"/>
      <c r="AO129" s="865"/>
      <c r="AP129" s="867"/>
      <c r="AQ129" s="868"/>
      <c r="AR129" s="868"/>
      <c r="AS129" s="868"/>
      <c r="AT129" s="869"/>
      <c r="AU129" s="286"/>
      <c r="AV129" s="286"/>
      <c r="AW129" s="286"/>
      <c r="AX129" s="833" t="s">
        <v>488</v>
      </c>
      <c r="AY129" s="834"/>
      <c r="AZ129" s="834"/>
      <c r="BA129" s="834"/>
      <c r="BB129" s="834"/>
      <c r="BC129" s="834"/>
      <c r="BD129" s="834"/>
      <c r="BE129" s="835"/>
      <c r="BF129" s="853" t="s">
        <v>179</v>
      </c>
      <c r="BG129" s="854"/>
      <c r="BH129" s="854"/>
      <c r="BI129" s="854"/>
      <c r="BJ129" s="854"/>
      <c r="BK129" s="854"/>
      <c r="BL129" s="855"/>
      <c r="BM129" s="853">
        <v>16.46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490</v>
      </c>
      <c r="X130" s="861"/>
      <c r="Y130" s="861"/>
      <c r="Z130" s="862"/>
      <c r="AA130" s="863">
        <v>5231111</v>
      </c>
      <c r="AB130" s="864"/>
      <c r="AC130" s="864"/>
      <c r="AD130" s="864"/>
      <c r="AE130" s="865"/>
      <c r="AF130" s="866">
        <v>5251282</v>
      </c>
      <c r="AG130" s="864"/>
      <c r="AH130" s="864"/>
      <c r="AI130" s="864"/>
      <c r="AJ130" s="865"/>
      <c r="AK130" s="866">
        <v>5276784</v>
      </c>
      <c r="AL130" s="864"/>
      <c r="AM130" s="864"/>
      <c r="AN130" s="864"/>
      <c r="AO130" s="865"/>
      <c r="AP130" s="867"/>
      <c r="AQ130" s="868"/>
      <c r="AR130" s="868"/>
      <c r="AS130" s="868"/>
      <c r="AT130" s="869"/>
      <c r="AU130" s="286"/>
      <c r="AV130" s="286"/>
      <c r="AW130" s="286"/>
      <c r="AX130" s="833" t="s">
        <v>491</v>
      </c>
      <c r="AY130" s="834"/>
      <c r="AZ130" s="834"/>
      <c r="BA130" s="834"/>
      <c r="BB130" s="834"/>
      <c r="BC130" s="834"/>
      <c r="BD130" s="834"/>
      <c r="BE130" s="835"/>
      <c r="BF130" s="836">
        <v>-1.5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492</v>
      </c>
      <c r="X131" s="844"/>
      <c r="Y131" s="844"/>
      <c r="Z131" s="845"/>
      <c r="AA131" s="846">
        <v>33536251</v>
      </c>
      <c r="AB131" s="847"/>
      <c r="AC131" s="847"/>
      <c r="AD131" s="847"/>
      <c r="AE131" s="848"/>
      <c r="AF131" s="849">
        <v>33505774</v>
      </c>
      <c r="AG131" s="847"/>
      <c r="AH131" s="847"/>
      <c r="AI131" s="847"/>
      <c r="AJ131" s="848"/>
      <c r="AK131" s="849">
        <v>34709009</v>
      </c>
      <c r="AL131" s="847"/>
      <c r="AM131" s="847"/>
      <c r="AN131" s="847"/>
      <c r="AO131" s="848"/>
      <c r="AP131" s="850"/>
      <c r="AQ131" s="851"/>
      <c r="AR131" s="851"/>
      <c r="AS131" s="851"/>
      <c r="AT131" s="852"/>
      <c r="AU131" s="286"/>
      <c r="AV131" s="286"/>
      <c r="AW131" s="286"/>
      <c r="AX131" s="811" t="s">
        <v>493</v>
      </c>
      <c r="AY131" s="812"/>
      <c r="AZ131" s="812"/>
      <c r="BA131" s="812"/>
      <c r="BB131" s="812"/>
      <c r="BC131" s="812"/>
      <c r="BD131" s="812"/>
      <c r="BE131" s="813"/>
      <c r="BF131" s="814" t="s">
        <v>179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495</v>
      </c>
      <c r="W132" s="824"/>
      <c r="X132" s="824"/>
      <c r="Y132" s="824"/>
      <c r="Z132" s="825"/>
      <c r="AA132" s="826">
        <v>-2.046012835</v>
      </c>
      <c r="AB132" s="827"/>
      <c r="AC132" s="827"/>
      <c r="AD132" s="827"/>
      <c r="AE132" s="828"/>
      <c r="AF132" s="829">
        <v>-2.2309736820000001</v>
      </c>
      <c r="AG132" s="827"/>
      <c r="AH132" s="827"/>
      <c r="AI132" s="827"/>
      <c r="AJ132" s="828"/>
      <c r="AK132" s="829">
        <v>-0.329280505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496</v>
      </c>
      <c r="W133" s="803"/>
      <c r="X133" s="803"/>
      <c r="Y133" s="803"/>
      <c r="Z133" s="804"/>
      <c r="AA133" s="805">
        <v>-1.1000000000000001</v>
      </c>
      <c r="AB133" s="806"/>
      <c r="AC133" s="806"/>
      <c r="AD133" s="806"/>
      <c r="AE133" s="807"/>
      <c r="AF133" s="805">
        <v>-1.9</v>
      </c>
      <c r="AG133" s="806"/>
      <c r="AH133" s="806"/>
      <c r="AI133" s="806"/>
      <c r="AJ133" s="807"/>
      <c r="AK133" s="805">
        <v>-1.5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EPn4/OzqL1NurKA+TJrXyeL4XEaCQSg9Hsno4Qyp+Whceu3SFmqrjmvfGaYKewj4U90EecbnQj3uC9gVL7Z4g==" saltValue="UUssi6wMZUE49MjPVgX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497</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DqtDWuEB3kkgCWgZH2tVIWPPoMN3x7yjfskHZyK0bjHkV4ns260bzhLufcxioczesqJDlLUwhCMi+OxdirYTDw==" saltValue="KlTk92k8trV6g3NhuoH0x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dESMNTJ4EI/c8b4FmTcGo4Bx0SrdAtjhnuuJlbjypMLtnEDMZYa+9bAuCwDCQRoMj/qI0BH9RWDB8kFUtWxFQ==" saltValue="WIQpC9VXYq9kU0UV0chG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500</v>
      </c>
      <c r="AP7" s="305"/>
      <c r="AQ7" s="306" t="s">
        <v>501</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502</v>
      </c>
      <c r="AQ8" s="312" t="s">
        <v>503</v>
      </c>
      <c r="AR8" s="313" t="s">
        <v>504</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505</v>
      </c>
      <c r="AL9" s="1228"/>
      <c r="AM9" s="1228"/>
      <c r="AN9" s="1229"/>
      <c r="AO9" s="314">
        <v>12114040</v>
      </c>
      <c r="AP9" s="314">
        <v>64856</v>
      </c>
      <c r="AQ9" s="315">
        <v>66289</v>
      </c>
      <c r="AR9" s="316">
        <v>-2.2000000000000002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506</v>
      </c>
      <c r="AL10" s="1228"/>
      <c r="AM10" s="1228"/>
      <c r="AN10" s="1229"/>
      <c r="AO10" s="317">
        <v>12514</v>
      </c>
      <c r="AP10" s="317">
        <v>67</v>
      </c>
      <c r="AQ10" s="318">
        <v>2830</v>
      </c>
      <c r="AR10" s="319">
        <v>-97.6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507</v>
      </c>
      <c r="AL11" s="1228"/>
      <c r="AM11" s="1228"/>
      <c r="AN11" s="1229"/>
      <c r="AO11" s="317">
        <v>26486</v>
      </c>
      <c r="AP11" s="317">
        <v>142</v>
      </c>
      <c r="AQ11" s="318">
        <v>411</v>
      </c>
      <c r="AR11" s="319">
        <v>-65.5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508</v>
      </c>
      <c r="AL12" s="1228"/>
      <c r="AM12" s="1228"/>
      <c r="AN12" s="1229"/>
      <c r="AO12" s="317" t="s">
        <v>509</v>
      </c>
      <c r="AP12" s="317" t="s">
        <v>509</v>
      </c>
      <c r="AQ12" s="318">
        <v>94</v>
      </c>
      <c r="AR12" s="319" t="s">
        <v>509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510</v>
      </c>
      <c r="AL13" s="1228"/>
      <c r="AM13" s="1228"/>
      <c r="AN13" s="1229"/>
      <c r="AO13" s="317" t="s">
        <v>509</v>
      </c>
      <c r="AP13" s="317" t="s">
        <v>509</v>
      </c>
      <c r="AQ13" s="318">
        <v>2181</v>
      </c>
      <c r="AR13" s="319" t="s">
        <v>509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511</v>
      </c>
      <c r="AL14" s="1228"/>
      <c r="AM14" s="1228"/>
      <c r="AN14" s="1229"/>
      <c r="AO14" s="317">
        <v>236687</v>
      </c>
      <c r="AP14" s="317">
        <v>1267</v>
      </c>
      <c r="AQ14" s="318">
        <v>1843</v>
      </c>
      <c r="AR14" s="319">
        <v>-31.3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512</v>
      </c>
      <c r="AL15" s="1231"/>
      <c r="AM15" s="1231"/>
      <c r="AN15" s="1232"/>
      <c r="AO15" s="317">
        <v>-1007918</v>
      </c>
      <c r="AP15" s="317">
        <v>-5396</v>
      </c>
      <c r="AQ15" s="318">
        <v>-4384</v>
      </c>
      <c r="AR15" s="319">
        <v>23.1</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11381809</v>
      </c>
      <c r="AP16" s="317">
        <v>60936</v>
      </c>
      <c r="AQ16" s="318">
        <v>69264</v>
      </c>
      <c r="AR16" s="319">
        <v>-12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517</v>
      </c>
      <c r="AL21" s="1234"/>
      <c r="AM21" s="1234"/>
      <c r="AN21" s="1235"/>
      <c r="AO21" s="330">
        <v>6.01</v>
      </c>
      <c r="AP21" s="331">
        <v>6.79</v>
      </c>
      <c r="AQ21" s="332">
        <v>-0.78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518</v>
      </c>
      <c r="AL22" s="1234"/>
      <c r="AM22" s="1234"/>
      <c r="AN22" s="1235"/>
      <c r="AO22" s="335">
        <v>102.1</v>
      </c>
      <c r="AP22" s="336">
        <v>99.2</v>
      </c>
      <c r="AQ22" s="337">
        <v>2.9</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500</v>
      </c>
      <c r="AP30" s="305"/>
      <c r="AQ30" s="306" t="s">
        <v>501</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502</v>
      </c>
      <c r="AQ31" s="312" t="s">
        <v>503</v>
      </c>
      <c r="AR31" s="313" t="s">
        <v>504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522</v>
      </c>
      <c r="AL32" s="1217"/>
      <c r="AM32" s="1217"/>
      <c r="AN32" s="1218"/>
      <c r="AO32" s="345">
        <v>5084927</v>
      </c>
      <c r="AP32" s="345">
        <v>27224</v>
      </c>
      <c r="AQ32" s="346">
        <v>35667</v>
      </c>
      <c r="AR32" s="347">
        <v>-23.7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523</v>
      </c>
      <c r="AL33" s="1217"/>
      <c r="AM33" s="1217"/>
      <c r="AN33" s="1218"/>
      <c r="AO33" s="345" t="s">
        <v>509</v>
      </c>
      <c r="AP33" s="345" t="s">
        <v>509</v>
      </c>
      <c r="AQ33" s="346" t="s">
        <v>509</v>
      </c>
      <c r="AR33" s="347" t="s">
        <v>509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524</v>
      </c>
      <c r="AL34" s="1217"/>
      <c r="AM34" s="1217"/>
      <c r="AN34" s="1218"/>
      <c r="AO34" s="345" t="s">
        <v>509</v>
      </c>
      <c r="AP34" s="345" t="s">
        <v>509</v>
      </c>
      <c r="AQ34" s="346">
        <v>25</v>
      </c>
      <c r="AR34" s="347" t="s">
        <v>509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525</v>
      </c>
      <c r="AL35" s="1217"/>
      <c r="AM35" s="1217"/>
      <c r="AN35" s="1218"/>
      <c r="AO35" s="345">
        <v>1019195</v>
      </c>
      <c r="AP35" s="345">
        <v>5457</v>
      </c>
      <c r="AQ35" s="346">
        <v>9479</v>
      </c>
      <c r="AR35" s="347">
        <v>-42.4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526</v>
      </c>
      <c r="AL36" s="1217"/>
      <c r="AM36" s="1217"/>
      <c r="AN36" s="1218"/>
      <c r="AO36" s="345" t="s">
        <v>509</v>
      </c>
      <c r="AP36" s="345" t="s">
        <v>509</v>
      </c>
      <c r="AQ36" s="346">
        <v>661</v>
      </c>
      <c r="AR36" s="347" t="s">
        <v>509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527</v>
      </c>
      <c r="AL37" s="1217"/>
      <c r="AM37" s="1217"/>
      <c r="AN37" s="1218"/>
      <c r="AO37" s="345">
        <v>178694</v>
      </c>
      <c r="AP37" s="345">
        <v>957</v>
      </c>
      <c r="AQ37" s="346">
        <v>533</v>
      </c>
      <c r="AR37" s="347">
        <v>79.5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528</v>
      </c>
      <c r="AL38" s="1214"/>
      <c r="AM38" s="1214"/>
      <c r="AN38" s="1215"/>
      <c r="AO38" s="348" t="s">
        <v>509</v>
      </c>
      <c r="AP38" s="348" t="s">
        <v>509</v>
      </c>
      <c r="AQ38" s="349">
        <v>1</v>
      </c>
      <c r="AR38" s="337" t="s">
        <v>509</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529</v>
      </c>
      <c r="AL39" s="1214"/>
      <c r="AM39" s="1214"/>
      <c r="AN39" s="1215"/>
      <c r="AO39" s="345">
        <v>-1120322</v>
      </c>
      <c r="AP39" s="345">
        <v>-5998</v>
      </c>
      <c r="AQ39" s="346">
        <v>-5467</v>
      </c>
      <c r="AR39" s="347">
        <v>9.6999999999999993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530</v>
      </c>
      <c r="AL40" s="1217"/>
      <c r="AM40" s="1217"/>
      <c r="AN40" s="1218"/>
      <c r="AO40" s="345">
        <v>-5276784</v>
      </c>
      <c r="AP40" s="345">
        <v>-28251</v>
      </c>
      <c r="AQ40" s="346">
        <v>-32345</v>
      </c>
      <c r="AR40" s="347">
        <v>-12.7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-114290</v>
      </c>
      <c r="AP41" s="345">
        <v>-612</v>
      </c>
      <c r="AQ41" s="346">
        <v>8555</v>
      </c>
      <c r="AR41" s="347">
        <v>-107.2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500</v>
      </c>
      <c r="AN49" s="1224" t="s">
        <v>534</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535</v>
      </c>
      <c r="AO50" s="362" t="s">
        <v>536</v>
      </c>
      <c r="AP50" s="363" t="s">
        <v>537</v>
      </c>
      <c r="AQ50" s="364" t="s">
        <v>538</v>
      </c>
      <c r="AR50" s="365" t="s">
        <v>539</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8776869</v>
      </c>
      <c r="AN51" s="367">
        <v>47230</v>
      </c>
      <c r="AO51" s="368">
        <v>29.7</v>
      </c>
      <c r="AP51" s="369">
        <v>52619</v>
      </c>
      <c r="AQ51" s="370">
        <v>0.2</v>
      </c>
      <c r="AR51" s="371">
        <v>29.5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4243029</v>
      </c>
      <c r="AN52" s="375">
        <v>22832</v>
      </c>
      <c r="AO52" s="376">
        <v>34.4</v>
      </c>
      <c r="AP52" s="377">
        <v>31149</v>
      </c>
      <c r="AQ52" s="378">
        <v>5.7</v>
      </c>
      <c r="AR52" s="379">
        <v>28.7</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7910598</v>
      </c>
      <c r="AN53" s="367">
        <v>42528</v>
      </c>
      <c r="AO53" s="368">
        <v>-10</v>
      </c>
      <c r="AP53" s="369">
        <v>51875</v>
      </c>
      <c r="AQ53" s="370">
        <v>-1.4</v>
      </c>
      <c r="AR53" s="371">
        <v>-8.6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3771856</v>
      </c>
      <c r="AN54" s="375">
        <v>20278</v>
      </c>
      <c r="AO54" s="376">
        <v>-11.2</v>
      </c>
      <c r="AP54" s="377">
        <v>29372</v>
      </c>
      <c r="AQ54" s="378">
        <v>-5.7</v>
      </c>
      <c r="AR54" s="379">
        <v>-5.5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7845702</v>
      </c>
      <c r="AN55" s="367">
        <v>42078</v>
      </c>
      <c r="AO55" s="368">
        <v>-1.1000000000000001</v>
      </c>
      <c r="AP55" s="369">
        <v>48064</v>
      </c>
      <c r="AQ55" s="370">
        <v>-7.3</v>
      </c>
      <c r="AR55" s="371">
        <v>6.2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5020694</v>
      </c>
      <c r="AN56" s="375">
        <v>26927</v>
      </c>
      <c r="AO56" s="376">
        <v>32.799999999999997</v>
      </c>
      <c r="AP56" s="377">
        <v>30373</v>
      </c>
      <c r="AQ56" s="378">
        <v>3.4</v>
      </c>
      <c r="AR56" s="379">
        <v>29.4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9512904</v>
      </c>
      <c r="AN57" s="367">
        <v>50925</v>
      </c>
      <c r="AO57" s="368">
        <v>21</v>
      </c>
      <c r="AP57" s="369">
        <v>56662</v>
      </c>
      <c r="AQ57" s="370">
        <v>17.899999999999999</v>
      </c>
      <c r="AR57" s="371">
        <v>3.1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6486104</v>
      </c>
      <c r="AN58" s="375">
        <v>34722</v>
      </c>
      <c r="AO58" s="376">
        <v>28.9</v>
      </c>
      <c r="AP58" s="377">
        <v>34709</v>
      </c>
      <c r="AQ58" s="378">
        <v>14.3</v>
      </c>
      <c r="AR58" s="379">
        <v>14.6</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8687571</v>
      </c>
      <c r="AN59" s="367">
        <v>46512</v>
      </c>
      <c r="AO59" s="368">
        <v>-8.6999999999999993</v>
      </c>
      <c r="AP59" s="369">
        <v>60285</v>
      </c>
      <c r="AQ59" s="370">
        <v>6.4</v>
      </c>
      <c r="AR59" s="371">
        <v>-15.1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4745224</v>
      </c>
      <c r="AN60" s="375">
        <v>25405</v>
      </c>
      <c r="AO60" s="376">
        <v>-26.8</v>
      </c>
      <c r="AP60" s="377">
        <v>36445</v>
      </c>
      <c r="AQ60" s="378">
        <v>5</v>
      </c>
      <c r="AR60" s="379">
        <v>-31.8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8546729</v>
      </c>
      <c r="AN61" s="382">
        <v>45855</v>
      </c>
      <c r="AO61" s="383">
        <v>6.2</v>
      </c>
      <c r="AP61" s="384">
        <v>53901</v>
      </c>
      <c r="AQ61" s="385">
        <v>3.2</v>
      </c>
      <c r="AR61" s="371">
        <v>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4853381</v>
      </c>
      <c r="AN62" s="375">
        <v>26033</v>
      </c>
      <c r="AO62" s="376">
        <v>11.6</v>
      </c>
      <c r="AP62" s="377">
        <v>32410</v>
      </c>
      <c r="AQ62" s="378">
        <v>4.5</v>
      </c>
      <c r="AR62" s="379">
        <v>7.1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XYPNjkJOzAksHoV2Vmwq8Ox/7E3eyiVF3qaouyWYv0fQdZI59fSd3vvDc17REKR+YMasTjcVPaBQ/+8ozTsj/Q==" saltValue="A7zp5u+FjQpfztUSMvFs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row r="121" spans="125:125" ht="13.5" hidden="1" customHeight="1" x14ac:dyDescent="0.2">
      <c r="DU121" s="292"/>
    </row>
  </sheetData>
  <sheetProtection algorithmName="SHA-512" hashValue="ZjppNFz9XBxDNFl7X78qIss8WdkXmmoASPE2ef82GjSlM4xQuNOJaL5STZe9d9tAnLEqqHsZUqNJ9PKYE02JkA==" saltValue="eWop2spOOl9FKw2lJhpc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549</v>
      </c>
    </row>
  </sheetData>
  <sheetProtection algorithmName="SHA-512" hashValue="UTti/npRQi6k5lfY8N9VAlGL/0/CmOslCwj/9eFBmsECT0Px7cwjg/JymtZhmuNXOJolIbbBdXPovWrbsM2APA==" saltValue="D5w3ALIKqvLQnr2NryFE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38" t="s">
        <v>3</v>
      </c>
      <c r="D47" s="1238"/>
      <c r="E47" s="1239"/>
      <c r="F47" s="11">
        <v>23.62</v>
      </c>
      <c r="G47" s="12">
        <v>22.81</v>
      </c>
      <c r="H47" s="12">
        <v>24.68</v>
      </c>
      <c r="I47" s="12">
        <v>21.41</v>
      </c>
      <c r="J47" s="13">
        <v>18.84</v>
      </c>
    </row>
    <row r="48" spans="2:10" ht="57.75" customHeight="1" x14ac:dyDescent="0.2">
      <c r="B48" s="14"/>
      <c r="C48" s="1240" t="s">
        <v>4</v>
      </c>
      <c r="D48" s="1240"/>
      <c r="E48" s="1241"/>
      <c r="F48" s="15">
        <v>7.41</v>
      </c>
      <c r="G48" s="16">
        <v>8.61</v>
      </c>
      <c r="H48" s="16">
        <v>7.4</v>
      </c>
      <c r="I48" s="16">
        <v>8.2799999999999994</v>
      </c>
      <c r="J48" s="17">
        <v>7.24</v>
      </c>
    </row>
    <row r="49" spans="2:10" ht="57.75" customHeight="1" thickBot="1" x14ac:dyDescent="0.25">
      <c r="B49" s="18"/>
      <c r="C49" s="1242" t="s">
        <v>5</v>
      </c>
      <c r="D49" s="1242"/>
      <c r="E49" s="1243"/>
      <c r="F49" s="19" t="s">
        <v>555</v>
      </c>
      <c r="G49" s="20">
        <v>0.64</v>
      </c>
      <c r="H49" s="20">
        <v>0.99</v>
      </c>
      <c r="I49" s="20" t="s">
        <v>556</v>
      </c>
      <c r="J49" s="21" t="s">
        <v>557</v>
      </c>
    </row>
    <row r="50" spans="2:10" ht="13.5" customHeight="1" x14ac:dyDescent="0.2"/>
  </sheetData>
  <sheetProtection algorithmName="SHA-512" hashValue="gN7nQPKO3pjIXbazLzVvvzhHVLigjvNd2z6nnsx3Uhgmh/rs+l+oQKpE2QJ9z5pAFBx6W/l1POMEnJPGoWESwA==" saltValue="7hIXhJdsy6MQwOhqd8LL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2022-03-11T12:18:47Z</cp:lastPrinted>
  <dcterms:created xsi:type="dcterms:W3CDTF">2022-02-02T05:28:04Z</dcterms:created>
  <dcterms:modified xsi:type="dcterms:W3CDTF">2022-09-29T07:06:10Z</dcterms:modified>
  <cp:category/>
</cp:coreProperties>
</file>