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701" activeTab="0"/>
  </bookViews>
  <sheets>
    <sheet name="様式第8号の２" sheetId="1" r:id="rId1"/>
    <sheet name="残高の集計方法" sheetId="2" r:id="rId2"/>
    <sheet name="添付資料①(５.貸付金の担保内訳)記載例および補足説明" sheetId="3" r:id="rId3"/>
    <sheet name="添付資料②（５.貸付金の担保内訳）パターン別記載例" sheetId="4" r:id="rId4"/>
  </sheets>
  <definedNames>
    <definedName name="_xlfn.IFERROR" hidden="1">#NAME?</definedName>
    <definedName name="_xlnm.Print_Area" localSheetId="0">'様式第8号の２'!$A$1:$AN$437</definedName>
  </definedNames>
  <calcPr fullCalcOnLoad="1"/>
</workbook>
</file>

<file path=xl/sharedStrings.xml><?xml version="1.0" encoding="utf-8"?>
<sst xmlns="http://schemas.openxmlformats.org/spreadsheetml/2006/main" count="834" uniqueCount="453">
  <si>
    <t>（記載上の注意）</t>
  </si>
  <si>
    <t>住　　所</t>
  </si>
  <si>
    <t>氏　　名</t>
  </si>
  <si>
    <t>（法人にあっては、代表者の氏名）</t>
  </si>
  <si>
    <t>法定代理人</t>
  </si>
  <si>
    <t>目　　次</t>
  </si>
  <si>
    <t>計</t>
  </si>
  <si>
    <t>うち株式取得資金の貸付</t>
  </si>
  <si>
    <t>５</t>
  </si>
  <si>
    <t>６</t>
  </si>
  <si>
    <t>２</t>
  </si>
  <si>
    <t>４</t>
  </si>
  <si>
    <t>事　　業　　報　　告　　書</t>
  </si>
  <si>
    <t>第</t>
  </si>
  <si>
    <t>期</t>
  </si>
  <si>
    <t>連 絡 者</t>
  </si>
  <si>
    <t>関係会社の状況</t>
  </si>
  <si>
    <t>貸付金の種別残高</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</si>
  <si>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</si>
  <si>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</si>
  <si>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</si>
  <si>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</si>
  <si>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</si>
  <si>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</si>
  <si>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</si>
  <si>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</si>
  <si>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</si>
  <si>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</si>
  <si>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</si>
  <si>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</si>
  <si>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</si>
  <si>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</si>
  <si>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</si>
  <si>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</si>
  <si>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</si>
  <si>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</si>
  <si>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</si>
  <si>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</si>
  <si>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代　　　理　　　店</t>
  </si>
  <si>
    <t>合　　　　　　　　　計</t>
  </si>
  <si>
    <t>３　関係会社の状況</t>
  </si>
  <si>
    <t>関係内容</t>
  </si>
  <si>
    <t>議決権の所有又は
被所有割合</t>
  </si>
  <si>
    <t>主要な事業
の内容</t>
  </si>
  <si>
    <t>名　称</t>
  </si>
  <si>
    <t>住　所</t>
  </si>
  <si>
    <t>４　貸付金の種別残高</t>
  </si>
  <si>
    <t>貸　　　　　付</t>
  </si>
  <si>
    <t>合　　　　　　計</t>
  </si>
  <si>
    <t>事
業
者
向</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</si>
  <si>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</si>
  <si>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</si>
  <si>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</si>
  <si>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</si>
  <si>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</si>
  <si>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</si>
  <si>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</si>
  <si>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</si>
  <si>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</si>
  <si>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</si>
  <si>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</si>
  <si>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</si>
  <si>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</si>
  <si>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</si>
  <si>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</si>
  <si>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</si>
  <si>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</si>
  <si>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</si>
  <si>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</si>
  <si>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</si>
  <si>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</si>
  <si>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</si>
  <si>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</si>
  <si>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</si>
  <si>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</si>
  <si>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</si>
  <si>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</si>
  <si>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</si>
  <si>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</si>
  <si>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</si>
  <si>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</si>
  <si>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</si>
  <si>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</si>
  <si>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</si>
  <si>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</si>
  <si>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</si>
  <si>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</si>
  <si>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</si>
  <si>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</si>
  <si>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</si>
  <si>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</si>
  <si>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</si>
  <si>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</si>
  <si>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</si>
  <si>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</si>
  <si>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</si>
  <si>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</si>
  <si>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</si>
  <si>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所　　属</t>
  </si>
  <si>
    <t>氏　　名</t>
  </si>
  <si>
    <t>電話番号</t>
  </si>
  <si>
    <t>１</t>
  </si>
  <si>
    <t>２</t>
  </si>
  <si>
    <t>３</t>
  </si>
  <si>
    <t>４</t>
  </si>
  <si>
    <t>５</t>
  </si>
  <si>
    <t>６</t>
  </si>
  <si>
    <t>７</t>
  </si>
  <si>
    <t>８</t>
  </si>
  <si>
    <t>９</t>
  </si>
  <si>
    <t>10</t>
  </si>
  <si>
    <t>11</t>
  </si>
  <si>
    <t>12</t>
  </si>
  <si>
    <t>13</t>
  </si>
  <si>
    <t>14</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</si>
  <si>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</si>
  <si>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</si>
  <si>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</si>
  <si>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　個人の場合は、役員欄、従業員欄にそれぞれ経営者数、使用人数を記載する。</t>
  </si>
  <si>
    <t>２</t>
  </si>
  <si>
    <t>３</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</si>
  <si>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</si>
  <si>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</si>
  <si>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</si>
  <si>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</si>
  <si>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</si>
  <si>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</si>
  <si>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　「平均約定金利」は加重平均により小数点第２位まで記載する。</t>
  </si>
  <si>
    <t>　「住宅向」は住宅購入を目的とするいわゆる住宅ローンをいうこととし、住宅を担保に住宅ローン以外の貸付けを行う場合を含まない。</t>
  </si>
  <si>
    <t>　担保には保証を含まない。</t>
  </si>
  <si>
    <t>　「構成割合」は合計に対する割合を記載する。</t>
  </si>
  <si>
    <t>　「株式取得資金」の貸付は、１件の貸付残高が１億円以上のものについて、その件数及び貸付残高の合計を記載する。</t>
  </si>
  <si>
    <t>　「件数」は契約件数を記載する。なお、極度方式基本契約については、極度方式基本契約の件数を計上し、極度方式基本契約に基づく貸付けの件数は計上しない。</t>
  </si>
  <si>
    <t>　「残高」は貸付当初の元本ではなく、残元本を記載する。</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</si>
  <si>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</si>
  <si>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</si>
  <si>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</si>
  <si>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</si>
  <si>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</si>
  <si>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</si>
  <si>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</si>
  <si>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</si>
  <si>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</si>
  <si>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</si>
  <si>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</si>
  <si>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</si>
  <si>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</si>
  <si>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</si>
  <si>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</si>
  <si>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</si>
  <si>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</si>
  <si>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</si>
  <si>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</si>
  <si>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</si>
  <si>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</si>
  <si>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</si>
  <si>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</si>
  <si>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</si>
  <si>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</si>
  <si>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</si>
  <si>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</si>
  <si>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</si>
  <si>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</si>
  <si>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</si>
  <si>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</si>
  <si>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</si>
  <si>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</si>
  <si>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</si>
  <si>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</si>
  <si>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</si>
  <si>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</si>
  <si>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</si>
  <si>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</si>
  <si>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</si>
  <si>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</si>
  <si>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</si>
  <si>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</si>
  <si>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</si>
  <si>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</si>
  <si>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</si>
  <si>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</si>
  <si>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</si>
  <si>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</si>
  <si>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</si>
  <si>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</si>
  <si>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</si>
  <si>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</si>
  <si>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</si>
  <si>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</si>
  <si>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</si>
  <si>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</si>
  <si>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</si>
  <si>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</si>
  <si>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</si>
  <si>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</si>
  <si>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</si>
  <si>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</si>
  <si>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</si>
  <si>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</si>
  <si>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</si>
  <si>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</si>
  <si>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</si>
  <si>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</si>
  <si>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</si>
  <si>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</si>
  <si>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</si>
  <si>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</si>
  <si>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</si>
  <si>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</si>
  <si>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</si>
  <si>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</si>
  <si>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</si>
  <si>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</si>
  <si>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</si>
  <si>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</si>
  <si>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</si>
  <si>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</si>
  <si>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</si>
  <si>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</si>
  <si>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</si>
  <si>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</si>
  <si>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</si>
  <si>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</si>
  <si>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</si>
  <si>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</si>
  <si>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件　数</t>
  </si>
  <si>
    <t>残　高</t>
  </si>
  <si>
    <t>平均約定金利</t>
  </si>
  <si>
    <t>構成割合</t>
  </si>
  <si>
    <t>消
費
者
向</t>
  </si>
  <si>
    <t>件</t>
  </si>
  <si>
    <t>％</t>
  </si>
  <si>
    <t>（住宅向を除く）</t>
  </si>
  <si>
    <t>有担保</t>
  </si>
  <si>
    <t>住宅向</t>
  </si>
  <si>
    <t>手形割引</t>
  </si>
  <si>
    <t>合　　　　　計</t>
  </si>
  <si>
    <t>所有割合(%)</t>
  </si>
  <si>
    <t>被所有割合(%)</t>
  </si>
  <si>
    <t>構成割合</t>
  </si>
  <si>
    <t>残　　高</t>
  </si>
  <si>
    <t>件</t>
  </si>
  <si>
    <t>％</t>
  </si>
  <si>
    <t>残　　　　　高</t>
  </si>
  <si>
    <t>構　成　割　合</t>
  </si>
  <si>
    <t>当期貸倒
損失額</t>
  </si>
  <si>
    <t>当期貸倒
引当金額</t>
  </si>
  <si>
    <t>延　　滞　　残　　高</t>
  </si>
  <si>
    <t>貸付金残高</t>
  </si>
  <si>
    <t>件　　　数</t>
  </si>
  <si>
    <t>金　　　　額</t>
  </si>
  <si>
    <t>件</t>
  </si>
  <si>
    <t>平均調達金利</t>
  </si>
  <si>
    <t>％</t>
  </si>
  <si>
    <t>-</t>
  </si>
  <si>
    <t>１</t>
  </si>
  <si>
    <t>７</t>
  </si>
  <si>
    <t>６</t>
  </si>
  <si>
    <t>５</t>
  </si>
  <si>
    <t>残高の集計方法等について</t>
  </si>
  <si>
    <t>◆業務報告書「目次」の記載上の注意４</t>
  </si>
  <si>
    <t>【ポイント】</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</si>
  <si>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</si>
  <si>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</si>
  <si>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</si>
  <si>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</si>
  <si>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</si>
  <si>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r>
      <t>・残高内訳欄毎の構成割合は、</t>
    </r>
    <r>
      <rPr>
        <u val="single"/>
        <sz val="10"/>
        <rFont val="ＭＳ 明朝"/>
        <family val="1"/>
      </rPr>
      <t>残高内訳欄の切捨て処理した額（分子）</t>
    </r>
    <r>
      <rPr>
        <sz val="10"/>
        <rFont val="ＭＳ 明朝"/>
        <family val="1"/>
      </rPr>
      <t>を</t>
    </r>
    <r>
      <rPr>
        <u val="single"/>
        <sz val="10"/>
        <rFont val="ＭＳ 明朝"/>
        <family val="1"/>
      </rPr>
      <t>「合計」欄の額（分母）</t>
    </r>
  </si>
  <si>
    <r>
      <t>　</t>
    </r>
    <r>
      <rPr>
        <u val="single"/>
        <sz val="10"/>
        <rFont val="ＭＳ 明朝"/>
        <family val="1"/>
      </rPr>
      <t>で除した数値</t>
    </r>
    <r>
      <rPr>
        <sz val="10"/>
        <rFont val="ＭＳ 明朝"/>
        <family val="1"/>
      </rPr>
      <t>となります。従って、残高内訳欄の各構成割合の数値を合算しても１００％になら</t>
    </r>
  </si>
  <si>
    <t>　ない場合があります。</t>
  </si>
  <si>
    <t>　当然、３月決算以外の業者もありますので、償却が行われていない数値が前提になります。</t>
  </si>
  <si>
    <t>　</t>
  </si>
  <si>
    <t>-</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</si>
  <si>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</si>
  <si>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</si>
  <si>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</si>
  <si>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</si>
  <si>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</si>
  <si>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</si>
  <si>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</si>
  <si>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</si>
  <si>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</si>
  <si>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</si>
  <si>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</si>
  <si>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</si>
  <si>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</si>
  <si>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</si>
  <si>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</si>
  <si>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t>
  </si>
  <si>
    <t>-</t>
  </si>
  <si>
    <t>別紙様式第8号の2（第26条の29の2関係）</t>
  </si>
  <si>
    <t>【特定非営利金融法人】</t>
  </si>
  <si>
    <t>15</t>
  </si>
  <si>
    <t>16</t>
  </si>
  <si>
    <t>金利帯別貸付件数及び貸付残高</t>
  </si>
  <si>
    <t>利息収入の状況</t>
  </si>
  <si>
    <t>特定非営利活動貸付けの状況</t>
  </si>
  <si>
    <t>生活困窮者支援貸付けの状況</t>
  </si>
  <si>
    <t>2.5％以下</t>
  </si>
  <si>
    <t>件　　数</t>
  </si>
  <si>
    <t>7.5％超</t>
  </si>
  <si>
    <t>合　　　計</t>
  </si>
  <si>
    <t>2.5％超　　　5.0％以下</t>
  </si>
  <si>
    <t>5.0％超　　　7.5％以下</t>
  </si>
  <si>
    <t>　金利は約定金利とする（法第12条の8第2項に規定するみなし利息を含む。）。</t>
  </si>
  <si>
    <t>　　　　　　　　　　利息収入額
　種別</t>
  </si>
  <si>
    <t>利息収入額</t>
  </si>
  <si>
    <t>法第3条第1項の登録を受けた日以降行った貸付に係る利息収入額</t>
  </si>
  <si>
    <t>うち特定非営利活動として行われる貸付け及び生活困窮者を支援するための貸付けに係る利息収入額</t>
  </si>
  <si>
    <t>　　　　　　　　　　件数・残高
　貸付内容</t>
  </si>
  <si>
    <t>保険、医療又は福祉の増進を図る活動</t>
  </si>
  <si>
    <t>社会教育の推進を図る活動</t>
  </si>
  <si>
    <t>学術、文化、芸術又はスポーツの振興を図る活動</t>
  </si>
  <si>
    <t>環境の保全を図る活動</t>
  </si>
  <si>
    <t>災害救援活動</t>
  </si>
  <si>
    <t>地域安全活動</t>
  </si>
  <si>
    <t>人権の擁護又は平和の推進を図る活動</t>
  </si>
  <si>
    <t>国際協力の活動</t>
  </si>
  <si>
    <t>男女共同参画社会の形成の推進を図る活動</t>
  </si>
  <si>
    <t>情報化社会の発展を図る活動</t>
  </si>
  <si>
    <t>科学技術の振興を図る活動</t>
  </si>
  <si>
    <t>経済活動の活性化を図る活動</t>
  </si>
  <si>
    <t>職業能力の開発又は雇用機会の拡充を支援する活動</t>
  </si>
  <si>
    <t>消費者の保護を図る活動</t>
  </si>
  <si>
    <t>上記に掲げる活動を行う団体の運営又は活動に関する連絡、助言又は援助の活動</t>
  </si>
  <si>
    <t>　　　　　　　　　　件数・残高
　金利帯</t>
  </si>
  <si>
    <t>　　　　　　　　　　　　　　件数・残高
　貸付種別</t>
  </si>
  <si>
    <t>　法第12条の8第2項に規定するみなし利息を含む。</t>
  </si>
  <si>
    <t>　第1条の2の3第4項の特定非営利活動貸付けについてのみ計上する。</t>
  </si>
  <si>
    <t>　貸付内容は、特定非営利活動促進法第2条第1項別表に掲げる区分に準じて計上する。</t>
  </si>
  <si>
    <t>　貸付内容が複数にわたる場合には、二重計上せずに、主な貸付内容にのみ計上する。</t>
  </si>
  <si>
    <t>　(1)貸付内容別貸付件数及び貸付残高</t>
  </si>
  <si>
    <t>　(2)金利帯別貸付け件数及び貸付残高</t>
  </si>
  <si>
    <t>　(1)貸付件数及び貸付残高</t>
  </si>
  <si>
    <t>件　　数</t>
  </si>
  <si>
    <t>　　　　　　　　　　件数・残高
　貸付内容</t>
  </si>
  <si>
    <t>生活困窮者支援貸付け</t>
  </si>
  <si>
    <t>　第1条の2の3第5項の生活困窮者支援貸付けについてのみ計上する。</t>
  </si>
  <si>
    <t>役職員数、事務所数、提携先現金自動設備設置箇所数</t>
  </si>
  <si>
    <t>２　役職員数、事務所数、提携先現金自動設備設置箇所数</t>
  </si>
  <si>
    <r>
      <t>事　</t>
    </r>
    <r>
      <rPr>
        <sz val="10"/>
        <rFont val="ＭＳ 明朝"/>
        <family val="1"/>
      </rPr>
      <t xml:space="preserve">  </t>
    </r>
    <r>
      <rPr>
        <sz val="10"/>
        <rFont val="ＭＳ 明朝"/>
        <family val="1"/>
      </rPr>
      <t xml:space="preserve"> </t>
    </r>
    <r>
      <rPr>
        <sz val="10"/>
        <rFont val="ＭＳ 明朝"/>
        <family val="1"/>
      </rPr>
      <t xml:space="preserve"> </t>
    </r>
    <r>
      <rPr>
        <sz val="10"/>
        <rFont val="ＭＳ 明朝"/>
        <family val="1"/>
      </rPr>
      <t>務</t>
    </r>
    <r>
      <rPr>
        <sz val="10"/>
        <rFont val="ＭＳ 明朝"/>
        <family val="1"/>
      </rPr>
      <t xml:space="preserve">    </t>
    </r>
    <r>
      <rPr>
        <sz val="10"/>
        <rFont val="ＭＳ 明朝"/>
        <family val="1"/>
      </rPr>
      <t>　所</t>
    </r>
  </si>
  <si>
    <t>有人事務所</t>
  </si>
  <si>
    <t>事務所外</t>
  </si>
  <si>
    <t>事務所外現金</t>
  </si>
  <si>
    <t>　事務所外自動契約機設置箇所の欄には、有人事務所内及び代理店内に設置されているものを除いた数を記載する。</t>
  </si>
  <si>
    <t>　事務所外現金自動設備自社設置箇所の欄には、有人事務所内、事務所外自動契約機設置箇所内及び代理店内に設置されているものを除いた数を記載する。</t>
  </si>
  <si>
    <t>子どもの健全育成を図る活動</t>
  </si>
  <si>
    <t>１　金　　融　　機　　関</t>
  </si>
  <si>
    <t>２　関　　係　　会　　社
（金融機関を除く。）</t>
  </si>
  <si>
    <t>２</t>
  </si>
  <si>
    <t>３</t>
  </si>
  <si>
    <t>観光の促進を図る活動</t>
  </si>
  <si>
    <t>農山漁村又は中山間地域の振興を図る活動</t>
  </si>
  <si>
    <t>上記に掲げる活動に準ずる活動として都道府県又は指定都市の条例で定める活動</t>
  </si>
  <si>
    <t>（日本産業規格Ａ４）</t>
  </si>
  <si>
    <t>（</t>
  </si>
  <si>
    <t>）</t>
  </si>
  <si>
    <t>　　　）</t>
  </si>
  <si>
    <t>-</t>
  </si>
  <si>
    <t>１</t>
  </si>
  <si>
    <t>　２種類以上の担保がある貸付金については、この様式に掲げている受入担保の種類の配列順にしたがって、担保の評価額を限度として充当計上する。</t>
  </si>
  <si>
    <t>【記載例および補足説明】</t>
  </si>
  <si>
    <t>＜複数の物的担保が設定されているケース＞</t>
  </si>
  <si>
    <t>　2種類以上の物的担保がある貸付金は受入担保の種類の配列順に従い、各担保の評価額を限度として上欄記載の物的担保から順次充当して計上する。
　　　※（記載上の注意）項番1参照</t>
  </si>
  <si>
    <t>　　■事例</t>
  </si>
  <si>
    <t>　　　貸付金残高2,000万円　物的担保3種類（株式、債権、不動産）</t>
  </si>
  <si>
    <t>　　</t>
  </si>
  <si>
    <t>物的担保</t>
  </si>
  <si>
    <t>契約時の金額</t>
  </si>
  <si>
    <t>現在評価額</t>
  </si>
  <si>
    <t>報告書記載額</t>
  </si>
  <si>
    <t>有価証券（株式）</t>
  </si>
  <si>
    <t>1,000万円</t>
  </si>
  <si>
    <t>800万円</t>
  </si>
  <si>
    <t>債権（売掛債権）</t>
  </si>
  <si>
    <t>不動産</t>
  </si>
  <si>
    <t>5,000万円</t>
  </si>
  <si>
    <t>2,500万円</t>
  </si>
  <si>
    <t>200万円</t>
  </si>
  <si>
    <t>計</t>
  </si>
  <si>
    <t>7,000万円</t>
  </si>
  <si>
    <t>4,300万円</t>
  </si>
  <si>
    <t>2,000万円</t>
  </si>
  <si>
    <t>＜物的担保と人的担保（保証）の両方が設定されているケース＞</t>
  </si>
  <si>
    <t>①物的担保は評価額を上限とする範囲内で貸付金残高を記載する。</t>
  </si>
  <si>
    <t>②物的担保の評価額で貸付金をｶﾊﾞｰできないときは、物的担保の不足分を人的担保（保証）の範囲内で物的担保不足金額を「保証」欄に記載する。</t>
  </si>
  <si>
    <t>③物的担保の評価額および人的担保（保証）の範囲内でも貸付金をｶﾊﾞｰできないときは、両担保評価の不足分として「無担保｣欄に当該不足金額を記載する。</t>
  </si>
  <si>
    <t>＜手形割引のケース＞</t>
  </si>
  <si>
    <t>①貸付残高については、「無担保｣欄に金額を記載する。</t>
  </si>
  <si>
    <t>②手形割引の残高が貸借対照表（B/S）の資産の部ではなく個別注記されている場合、貸借対照表だけではなく、個別注記も事業報告書に添付する。</t>
  </si>
  <si>
    <t>＜パターンＡ＞</t>
  </si>
  <si>
    <t>・貸付金残高2,000万円</t>
  </si>
  <si>
    <t>種別</t>
  </si>
  <si>
    <t>現状評価額</t>
  </si>
  <si>
    <t>報告書記載金額</t>
  </si>
  <si>
    <t>総計</t>
  </si>
  <si>
    <t>合計</t>
  </si>
  <si>
    <t>※貸付金残高＜物的担保</t>
  </si>
  <si>
    <t>※貸付金残高が物的担保の範囲内に収まる</t>
  </si>
  <si>
    <t>＜パターンＢ＞</t>
  </si>
  <si>
    <t>人的担保</t>
  </si>
  <si>
    <t>※貸付金残高＜物的担保に加え人的担保も付保</t>
  </si>
  <si>
    <t>※人的担保（保証）を履行しなくても物的担保で補填できるので保証欄は記載しない</t>
  </si>
  <si>
    <t>＜パターンＣ＞</t>
  </si>
  <si>
    <t>500万円</t>
  </si>
  <si>
    <t>1,800万円</t>
  </si>
  <si>
    <t>無担保</t>
  </si>
  <si>
    <t>※物的担保で貸付金が補填できないｹｰｽは「無担保」欄に記載する</t>
  </si>
  <si>
    <t>※貸付金残高＞物的担保となり、担保不足</t>
  </si>
  <si>
    <t>＜パターンＤ＞</t>
  </si>
  <si>
    <t>保証</t>
  </si>
  <si>
    <t>※物的担保で貸付金が補填できないが、人的担保（保証）でｶﾊﾞｰできる分を「保証」欄に記載する</t>
  </si>
  <si>
    <t>※貸付金残高＞物的担保となり、物的担保だけでは不足であるが、人的担保が付保</t>
  </si>
  <si>
    <t>＜パターンＥ＞</t>
  </si>
  <si>
    <t>手形割引のケース</t>
  </si>
  <si>
    <t>・貸付金残高500万円</t>
  </si>
  <si>
    <t>※手形割引は「無担保」欄に貸付残高を
記載する</t>
  </si>
  <si>
    <t>１．業務報告書と事業報告書の残高集計に関する記載</t>
  </si>
  <si>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</si>
  <si>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・事業報告書の残高の集計方法も、前項記載の業務報告書と同じ扱いになります。</t>
  </si>
  <si>
    <t>　　　　各表の残高内訳の「合計」　≦　「合計」　→　【正】</t>
  </si>
  <si>
    <t>　　　　各表の残高内訳の「合計」　＞　「合計」　→　【誤】</t>
  </si>
  <si>
    <t>２．業務報告書と事業報告書の構成割合について</t>
  </si>
  <si>
    <r>
      <t>・上記１.の集計方法をとるため、</t>
    </r>
    <r>
      <rPr>
        <u val="single"/>
        <sz val="10"/>
        <color indexed="10"/>
        <rFont val="ＭＳ 明朝"/>
        <family val="1"/>
      </rPr>
      <t>合計欄にある構成割合は、常に１００％（固定値）</t>
    </r>
    <r>
      <rPr>
        <sz val="10"/>
        <rFont val="ＭＳ 明朝"/>
        <family val="1"/>
      </rPr>
      <t>になります。</t>
    </r>
  </si>
  <si>
    <t>３．業務報告書と事業報告書の残高について（償却前か償却後の数値か？）</t>
  </si>
  <si>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</si>
  <si>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0"/>
        <rFont val="ＭＳ 明朝"/>
        <family val="1"/>
      </rPr>
      <t>業務報告書については、目次の記載上の注意において、「法の規制を受ける貸付けについて、
　直近の３月３１日時点の計数等を記載する」とされているだけです。</t>
    </r>
  </si>
  <si>
    <t>　（記載上の注意）</t>
  </si>
  <si>
    <t>　　「登録番号」の括弧書については、記載を省略することができる。</t>
  </si>
  <si>
    <t>５　貸付金の担保内訳</t>
  </si>
  <si>
    <t>６　貸付けの契約における公正証書の作成状況</t>
  </si>
  <si>
    <t>７　資金調達の状況</t>
  </si>
  <si>
    <t>８　延滞状況</t>
  </si>
  <si>
    <t>９　指定紛争解決機関との契約締結等の状況</t>
  </si>
  <si>
    <t>10　社内規則等の整備及び改正状況</t>
  </si>
  <si>
    <t>11　従業者に対する研修の実施状況</t>
  </si>
  <si>
    <t>12　内部監査の実施状況</t>
  </si>
  <si>
    <t>　内部監査において自己検証を行っている場合は、自己検証の記録を添付すること。</t>
  </si>
  <si>
    <t>13　金利帯別貸付件数及び貸付残高</t>
  </si>
  <si>
    <t>14　利息収入の状況</t>
  </si>
  <si>
    <t>15　特定非営利活動貸付けの状況</t>
  </si>
  <si>
    <t>16　生活困窮者支援貸付けの状況</t>
  </si>
  <si>
    <t>・事業報告書では、表８の記載上の注意２において、「貸付金残高は、償却前の貸付金残高とする。」</t>
  </si>
  <si>
    <t>令和　　 年　　月　　日</t>
  </si>
  <si>
    <t>　表４の貸付金の種別残高、表５の貸付金の担保内訳の残高及び表８の貸付金残高合計について、それぞれの合計額は一致する。</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</si>
  <si>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</si>
  <si>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貸付件数及び貸付残高の合計が、表15(1)貸付内容別貸付件数及び貸付残高の合計を一致するよう計上する。</t>
  </si>
  <si>
    <t>　貸付件数及び貸付残高の合計が、表16(1)貸付件数及び貸付残高の合計を一致するよう計上する。</t>
  </si>
  <si>
    <t>　法第４条第１項の登録申請書又は法第８条第１項の規定による届出書に旧氏及び名を併せて記載して提出した者については、これらの書類に記載した旧氏及び名を変更する旨を届け出るまでの間、届出者の「氏名」欄に旧氏及び名を括弧書で併せて記載し、又は旧氏及び名のみを記載することができる。</t>
  </si>
  <si>
    <t>千円</t>
  </si>
  <si>
    <t>千円</t>
  </si>
  <si>
    <t>資本金
又は
出資金
（千円）</t>
  </si>
  <si>
    <t>千円</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</si>
</sst>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119">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9"/>
      <name val="ＭＳ Ｐ明朝"/>
      <family val="1"/>
    </font>
    <font>
      <sz val="8"/>
      <name val="ＭＳ Ｐ明朝"/>
      <family val="1"/>
    </font>
    <font>
      <b/>
      <sz val="9"/>
      <name val="ＭＳ Ｐゴシック"/>
      <family val="3"/>
    </font>
    <font>
      <sz val="9"/>
      <name val="ＭＳ Ｐゴシック"/>
      <family val="3"/>
    </font>
    <font>
      <sz val="11"/>
      <name val="ＭＳ Ｐゴシック"/>
      <family val="3"/>
    </font>
    <font>
      <sz val="14"/>
      <name val="HGS明朝B"/>
      <family val="1"/>
    </font>
    <font>
      <sz val="10"/>
      <name val="ＭＳ ゴシック"/>
      <family val="3"/>
    </font>
    <font>
      <u val="single"/>
      <sz val="10"/>
      <name val="ＭＳ 明朝"/>
      <family val="1"/>
    </font>
    <font>
      <b/>
      <u val="single"/>
      <sz val="10"/>
      <color indexed="10"/>
      <name val="ＭＳ 明朝"/>
      <family val="1"/>
    </font>
    <font>
      <b/>
      <sz val="10"/>
      <name val="ＭＳ 明朝"/>
      <family val="1"/>
    </font>
    <font>
      <sz val="10"/>
      <color indexed="10"/>
      <name val="ＭＳ 明朝"/>
      <family val="1"/>
    </font>
    <font>
      <u val="single"/>
      <sz val="10"/>
      <color indexed="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5"/>
      <color indexed="8"/>
      <name val="ＭＳ Ｐ明朝"/>
      <family val="1"/>
    </font>
    <font>
      <sz val="9"/>
      <color indexed="9"/>
      <name val="ＭＳ Ｐ明朝"/>
      <family val="1"/>
    </font>
    <font>
      <sz val="10"/>
      <color indexed="9"/>
      <name val="ＭＳ Ｐ明朝"/>
      <family val="1"/>
    </font>
    <font>
      <sz val="10"/>
      <color indexed="9"/>
      <name val="ＭＳ 明朝"/>
      <family val="1"/>
    </font>
    <font>
      <sz val="9"/>
      <color indexed="9"/>
      <name val="ＭＳ 明朝"/>
      <family val="1"/>
    </font>
    <font>
      <b/>
      <sz val="11"/>
      <color indexed="8"/>
      <name val="ＭＳ 明朝"/>
      <family val="1"/>
    </font>
    <font>
      <sz val="11"/>
      <color indexed="8"/>
      <name val="ＭＳ 明朝"/>
      <family val="1"/>
    </font>
    <font>
      <sz val="10"/>
      <color indexed="8"/>
      <name val="ＭＳ 明朝"/>
      <family val="1"/>
    </font>
    <font>
      <b/>
      <sz val="12"/>
      <color indexed="8"/>
      <name val="ＭＳ 明朝"/>
      <family val="1"/>
    </font>
    <font>
      <u val="single"/>
      <sz val="10"/>
      <color indexed="8"/>
      <name val="ＭＳ 明朝"/>
      <family val="1"/>
    </font>
    <font>
      <b/>
      <sz val="10"/>
      <color indexed="8"/>
      <name val="ＭＳ 明朝"/>
      <family val="1"/>
    </font>
    <font>
      <b/>
      <sz val="11"/>
      <color indexed="48"/>
      <name val="ＭＳ ゴシック"/>
      <family val="3"/>
    </font>
    <font>
      <sz val="12"/>
      <color indexed="8"/>
      <name val="ＭＳ Ｐ明朝"/>
      <family val="1"/>
    </font>
    <font>
      <sz val="11"/>
      <color indexed="8"/>
      <name val="ＭＳ Ｐ明朝"/>
      <family val="1"/>
    </font>
    <font>
      <sz val="18"/>
      <color indexed="8"/>
      <name val="ＭＳ 明朝"/>
      <family val="1"/>
    </font>
    <font>
      <sz val="10"/>
      <color indexed="8"/>
      <name val="ＭＳ Ｐゴシック"/>
      <family val="3"/>
    </font>
    <font>
      <sz val="11"/>
      <color indexed="8"/>
      <name val="ＭＳ Ｐゴシック"/>
      <family val="3"/>
    </font>
    <font>
      <sz val="10"/>
      <color indexed="8"/>
      <name val="Calibri"/>
      <family val="2"/>
    </font>
    <font>
      <b/>
      <u val="single"/>
      <sz val="10"/>
      <color indexed="8"/>
      <name val="ＭＳ Ｐゴシック"/>
      <family val="3"/>
    </font>
    <font>
      <sz val="11"/>
      <color indexed="10"/>
      <name val="ＭＳ Ｐゴシック"/>
      <family val="3"/>
    </font>
    <font>
      <sz val="10"/>
      <color indexed="10"/>
      <name val="Calibri"/>
      <family val="2"/>
    </font>
    <font>
      <sz val="10.5"/>
      <color indexed="8"/>
      <name val="ＭＳ Ｐゴシック"/>
      <family val="3"/>
    </font>
    <font>
      <sz val="9"/>
      <color indexed="8"/>
      <name val="Calibri"/>
      <family val="2"/>
    </font>
    <font>
      <u val="single"/>
      <sz val="9"/>
      <color indexed="8"/>
      <name val="ＭＳ Ｐゴシック"/>
      <family val="3"/>
    </font>
    <font>
      <u val="single"/>
      <sz val="9"/>
      <color indexed="8"/>
      <name val="Calibri"/>
      <family val="2"/>
    </font>
    <font>
      <sz val="10"/>
      <color indexed="8"/>
      <name val="ＭＳ ゴシック"/>
      <family val="3"/>
    </font>
    <font>
      <u val="single"/>
      <sz val="10"/>
      <color indexed="8"/>
      <name val="ＭＳ ゴシック"/>
      <family val="3"/>
    </font>
    <font>
      <b/>
      <sz val="9"/>
      <color indexed="8"/>
      <name val="Calibri"/>
      <family val="2"/>
    </font>
    <font>
      <b/>
      <u val="single"/>
      <sz val="9"/>
      <color indexed="8"/>
      <name val="Calibri"/>
      <family val="2"/>
    </font>
    <font>
      <b/>
      <u val="single"/>
      <sz val="9"/>
      <color indexed="8"/>
      <name val="ＭＳ Ｐゴシック"/>
      <family val="3"/>
    </font>
    <font>
      <sz val="9"/>
      <color indexed="8"/>
      <name val="ＭＳ Ｐ明朝"/>
      <family val="1"/>
    </font>
    <font>
      <u val="single"/>
      <sz val="9"/>
      <color indexed="8"/>
      <name val="ＭＳ Ｐ明朝"/>
      <family val="1"/>
    </font>
    <font>
      <sz val="8.5"/>
      <color indexed="8"/>
      <name val="Calibri"/>
      <family val="2"/>
    </font>
    <font>
      <u val="single"/>
      <sz val="8.5"/>
      <color indexed="8"/>
      <name val="Calibri"/>
      <family val="2"/>
    </font>
    <font>
      <b/>
      <sz val="10"/>
      <color indexed="10"/>
      <name val="ＭＳ ゴシック"/>
      <family val="3"/>
    </font>
    <font>
      <b/>
      <sz val="10"/>
      <color indexed="14"/>
      <name val="ＭＳ ゴシック"/>
      <family val="3"/>
    </font>
    <font>
      <u val="single"/>
      <sz val="10"/>
      <color indexed="10"/>
      <name val="ＭＳ ゴシック"/>
      <family val="3"/>
    </font>
    <font>
      <sz val="11"/>
      <color indexed="8"/>
      <name val="Calibri"/>
      <family val="2"/>
    </font>
    <font>
      <u val="single"/>
      <sz val="11"/>
      <color indexed="14"/>
      <name val="Calibri"/>
      <family val="2"/>
    </font>
    <font>
      <u val="single"/>
      <sz val="11"/>
      <color indexed="14"/>
      <name val="ＭＳ Ｐゴシック"/>
      <family val="3"/>
    </font>
    <font>
      <b/>
      <sz val="10"/>
      <color indexed="48"/>
      <name val="ＭＳ ゴシック"/>
      <family val="3"/>
    </font>
    <font>
      <b/>
      <sz val="10"/>
      <color indexed="12"/>
      <name val="ＭＳ ゴシック"/>
      <family val="3"/>
    </font>
    <font>
      <sz val="11"/>
      <color indexed="8"/>
      <name val="ＭＳ ゴシック"/>
      <family val="3"/>
    </font>
    <font>
      <b/>
      <u val="single"/>
      <sz val="11"/>
      <color indexed="45"/>
      <name val="Calibri"/>
      <family val="2"/>
    </font>
    <font>
      <b/>
      <u val="single"/>
      <sz val="11"/>
      <color indexed="45"/>
      <name val="ＭＳ Ｐ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5"/>
      <color theme="1"/>
      <name val="ＭＳ Ｐ明朝"/>
      <family val="1"/>
    </font>
    <font>
      <sz val="9"/>
      <color theme="0"/>
      <name val="ＭＳ Ｐ明朝"/>
      <family val="1"/>
    </font>
    <font>
      <sz val="9"/>
      <color rgb="FFFF0000"/>
      <name val="ＭＳ 明朝"/>
      <family val="1"/>
    </font>
    <font>
      <sz val="10"/>
      <color theme="0"/>
      <name val="ＭＳ Ｐ明朝"/>
      <family val="1"/>
    </font>
    <font>
      <sz val="10"/>
      <color theme="0"/>
      <name val="ＭＳ 明朝"/>
      <family val="1"/>
    </font>
    <font>
      <sz val="9"/>
      <color theme="0"/>
      <name val="ＭＳ 明朝"/>
      <family val="1"/>
    </font>
    <font>
      <b/>
      <sz val="11"/>
      <color theme="1"/>
      <name val="ＭＳ 明朝"/>
      <family val="1"/>
    </font>
    <font>
      <sz val="11"/>
      <color theme="1"/>
      <name val="ＭＳ 明朝"/>
      <family val="1"/>
    </font>
    <font>
      <sz val="10"/>
      <color theme="1"/>
      <name val="ＭＳ 明朝"/>
      <family val="1"/>
    </font>
    <font>
      <b/>
      <sz val="12"/>
      <color theme="1"/>
      <name val="ＭＳ 明朝"/>
      <family val="1"/>
    </font>
    <font>
      <u val="single"/>
      <sz val="10"/>
      <color theme="1"/>
      <name val="ＭＳ 明朝"/>
      <family val="1"/>
    </font>
    <font>
      <b/>
      <sz val="10"/>
      <color theme="1"/>
      <name val="ＭＳ 明朝"/>
      <family val="1"/>
    </font>
    <font>
      <b/>
      <sz val="11"/>
      <color rgb="FF3333FF"/>
      <name val="ＭＳ ゴシック"/>
      <family val="3"/>
    </font>
    <font>
      <sz val="10"/>
      <color rgb="FFFF0000"/>
      <name val="ＭＳ 明朝"/>
      <family val="1"/>
    </font>
    <font>
      <sz val="11"/>
      <color theme="1"/>
      <name val="ＭＳ Ｐ明朝"/>
      <family val="1"/>
    </font>
    <font>
      <sz val="12"/>
      <color theme="1"/>
      <name val="ＭＳ Ｐ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style="hair"/>
      <top/>
      <bottom style="hair"/>
    </border>
    <border>
      <left style="hair"/>
      <right/>
      <top style="hair"/>
      <bottom style="hair"/>
    </border>
    <border>
      <left/>
      <right style="hair"/>
      <top/>
      <bottom/>
    </border>
    <border>
      <left/>
      <right/>
      <top style="thin"/>
      <bottom style="thin"/>
    </border>
    <border>
      <left/>
      <right style="thin"/>
      <top style="thin"/>
      <bottom style="thin"/>
    </border>
    <border>
      <left/>
      <right/>
      <top style="thin"/>
      <bottom/>
    </border>
    <border>
      <left style="thin"/>
      <right/>
      <top style="thin"/>
      <bottom style="thin"/>
    </border>
    <border>
      <left style="thin"/>
      <right style="thin"/>
      <top>
        <color indexed="63"/>
      </top>
      <bottom style="thin"/>
    </border>
    <border>
      <left style="thin"/>
      <right style="thin"/>
      <top style="thin"/>
      <bottom style="thin"/>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style="medium"/>
    </border>
    <border>
      <left style="medium"/>
      <right/>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Up="1">
      <left style="hair"/>
      <right/>
      <top/>
      <bottom style="hair"/>
      <diagonal style="hair"/>
    </border>
    <border diagonalUp="1">
      <left/>
      <right/>
      <top/>
      <bottom style="hair"/>
      <diagonal style="hair"/>
    </border>
    <border diagonalUp="1">
      <left/>
      <right style="hair"/>
      <top/>
      <bottom style="hair"/>
      <diagonal style="hair"/>
    </border>
    <border>
      <left/>
      <right/>
      <top/>
      <bottom style="hair"/>
    </border>
    <border>
      <left/>
      <right/>
      <top style="hair"/>
      <bottom/>
    </border>
    <border>
      <left style="hair"/>
      <right/>
      <top/>
      <bottom/>
    </border>
    <border diagonalDown="1">
      <left style="hair"/>
      <right/>
      <top style="hair"/>
      <bottom/>
      <diagonal style="hair"/>
    </border>
    <border diagonalDown="1">
      <left/>
      <right/>
      <top style="hair"/>
      <bottom/>
      <diagonal style="hair"/>
    </border>
    <border diagonalDown="1">
      <left/>
      <right style="hair"/>
      <top style="hair"/>
      <bottom/>
      <diagonal style="hair"/>
    </border>
    <border diagonalDown="1">
      <left style="hair"/>
      <right/>
      <top/>
      <bottom style="hair"/>
      <diagonal style="hair"/>
    </border>
    <border diagonalDown="1">
      <left/>
      <right/>
      <top/>
      <bottom style="hair"/>
      <diagonal style="hair"/>
    </border>
    <border diagonalDown="1">
      <left/>
      <right style="hair"/>
      <top/>
      <bottom style="hair"/>
      <diagonal style="hair"/>
    </border>
    <border>
      <left style="hair"/>
      <right style="hair"/>
      <top style="hair"/>
      <bottom style="hair"/>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6" fillId="0" borderId="0">
      <alignment vertical="center"/>
      <protection/>
    </xf>
    <xf numFmtId="0" fontId="0" fillId="0" borderId="0">
      <alignment/>
      <protection/>
    </xf>
    <xf numFmtId="0" fontId="101" fillId="32" borderId="0" applyNumberFormat="0" applyBorder="0" applyAlignment="0" applyProtection="0"/>
  </cellStyleXfs>
  <cellXfs count="650">
    <xf numFmtId="0" fontId="0" fillId="0" borderId="0" xfId="0" applyAlignment="1">
      <alignment/>
    </xf>
    <xf numFmtId="0" fontId="9" fillId="0" borderId="0" xfId="0" applyNumberFormat="1" applyFont="1" applyBorder="1" applyAlignment="1" applyProtection="1">
      <alignment vertical="center"/>
      <protection/>
    </xf>
    <xf numFmtId="0" fontId="9" fillId="0" borderId="0" xfId="0" applyNumberFormat="1" applyFont="1" applyAlignment="1" applyProtection="1">
      <alignment vertical="center"/>
      <protection/>
    </xf>
    <xf numFmtId="0" fontId="102" fillId="0" borderId="0" xfId="0" applyNumberFormat="1" applyFont="1" applyAlignment="1" applyProtection="1">
      <alignment vertical="center"/>
      <protection/>
    </xf>
    <xf numFmtId="49" fontId="102" fillId="0" borderId="0" xfId="0" applyNumberFormat="1" applyFont="1" applyAlignment="1" applyProtection="1">
      <alignment horizontal="center" vertical="center"/>
      <protection/>
    </xf>
    <xf numFmtId="49" fontId="102" fillId="0" borderId="0" xfId="0" applyNumberFormat="1" applyFont="1" applyAlignment="1" applyProtection="1">
      <alignment vertical="center"/>
      <protection/>
    </xf>
    <xf numFmtId="183" fontId="102" fillId="0" borderId="0" xfId="0" applyNumberFormat="1" applyFont="1" applyAlignment="1" applyProtection="1">
      <alignment horizontal="distributed"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3"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left" vertical="center"/>
      <protection/>
    </xf>
    <xf numFmtId="49" fontId="4"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182" fontId="0" fillId="0" borderId="0" xfId="0" applyNumberFormat="1" applyFont="1" applyAlignment="1" applyProtection="1">
      <alignment horizontal="center"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6" fillId="0" borderId="0" xfId="0" applyNumberFormat="1" applyFont="1" applyBorder="1" applyAlignment="1" applyProtection="1">
      <alignment vertical="top"/>
      <protection/>
    </xf>
    <xf numFmtId="49" fontId="6" fillId="0" borderId="0" xfId="0" applyNumberFormat="1" applyFont="1" applyBorder="1" applyAlignment="1" applyProtection="1">
      <alignment vertical="top" wrapText="1"/>
      <protection/>
    </xf>
    <xf numFmtId="0" fontId="0" fillId="0" borderId="0" xfId="0" applyFont="1" applyAlignment="1" applyProtection="1">
      <alignment vertical="top" wrapText="1"/>
      <protection/>
    </xf>
    <xf numFmtId="49" fontId="0" fillId="0" borderId="13"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0" fontId="12" fillId="0" borderId="17" xfId="0" applyNumberFormat="1" applyFont="1" applyBorder="1" applyAlignment="1" applyProtection="1">
      <alignment vertical="center"/>
      <protection/>
    </xf>
    <xf numFmtId="0" fontId="12" fillId="0" borderId="1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2" fillId="0" borderId="19" xfId="0" applyNumberFormat="1" applyFont="1" applyFill="1" applyBorder="1" applyAlignment="1" applyProtection="1">
      <alignment vertical="center"/>
      <protection/>
    </xf>
    <xf numFmtId="0" fontId="12" fillId="0" borderId="20" xfId="0" applyNumberFormat="1" applyFont="1" applyFill="1" applyBorder="1" applyAlignment="1" applyProtection="1">
      <alignment vertical="center"/>
      <protection/>
    </xf>
    <xf numFmtId="0" fontId="13" fillId="0" borderId="20" xfId="0" applyNumberFormat="1" applyFont="1" applyFill="1" applyBorder="1" applyAlignment="1" applyProtection="1">
      <alignment horizontal="right" vertical="center" shrinkToFit="1"/>
      <protection/>
    </xf>
    <xf numFmtId="0" fontId="13" fillId="0" borderId="20" xfId="0" applyNumberFormat="1" applyFont="1" applyFill="1" applyBorder="1" applyAlignment="1" applyProtection="1">
      <alignment horizontal="center" vertical="center" shrinkToFit="1"/>
      <protection/>
    </xf>
    <xf numFmtId="10" fontId="103" fillId="33" borderId="0" xfId="42" applyNumberFormat="1" applyFont="1" applyFill="1" applyBorder="1" applyAlignment="1" applyProtection="1">
      <alignment vertical="center" shrinkToFit="1"/>
      <protection/>
    </xf>
    <xf numFmtId="0" fontId="12" fillId="0" borderId="21" xfId="0" applyNumberFormat="1" applyFont="1" applyFill="1" applyBorder="1" applyAlignment="1" applyProtection="1">
      <alignment vertical="center"/>
      <protection/>
    </xf>
    <xf numFmtId="0" fontId="12" fillId="0" borderId="22" xfId="0" applyNumberFormat="1" applyFont="1" applyFill="1" applyBorder="1" applyAlignment="1" applyProtection="1">
      <alignment vertical="center"/>
      <protection/>
    </xf>
    <xf numFmtId="0" fontId="12" fillId="0" borderId="22" xfId="0" applyNumberFormat="1" applyFont="1" applyFill="1" applyBorder="1" applyAlignment="1" applyProtection="1">
      <alignment horizontal="center" vertical="center" shrinkToFit="1"/>
      <protection/>
    </xf>
    <xf numFmtId="0" fontId="13" fillId="0" borderId="22" xfId="0" applyNumberFormat="1" applyFont="1" applyFill="1" applyBorder="1" applyAlignment="1" applyProtection="1">
      <alignment horizontal="center" vertical="center" shrinkToFit="1"/>
      <protection/>
    </xf>
    <xf numFmtId="0" fontId="103" fillId="33" borderId="0" xfId="0" applyNumberFormat="1" applyFont="1" applyFill="1" applyBorder="1" applyAlignment="1" applyProtection="1">
      <alignment vertical="center" shrinkToFit="1"/>
      <protection/>
    </xf>
    <xf numFmtId="0" fontId="12" fillId="0" borderId="18" xfId="0" applyNumberFormat="1" applyFont="1" applyFill="1" applyBorder="1" applyAlignment="1" applyProtection="1">
      <alignment horizontal="center" vertical="center" shrinkToFit="1"/>
      <protection/>
    </xf>
    <xf numFmtId="0" fontId="13" fillId="0" borderId="18" xfId="0" applyNumberFormat="1" applyFont="1" applyFill="1" applyBorder="1" applyAlignment="1" applyProtection="1">
      <alignment horizontal="center" vertical="center" shrinkToFit="1"/>
      <protection/>
    </xf>
    <xf numFmtId="0" fontId="14" fillId="0" borderId="18" xfId="0" applyNumberFormat="1" applyFont="1" applyFill="1" applyBorder="1" applyAlignment="1" applyProtection="1">
      <alignment vertical="center" shrinkToFit="1"/>
      <protection/>
    </xf>
    <xf numFmtId="0" fontId="12" fillId="0" borderId="18" xfId="0" applyNumberFormat="1" applyFont="1" applyBorder="1" applyAlignment="1" applyProtection="1">
      <alignment vertical="center" shrinkToFit="1"/>
      <protection/>
    </xf>
    <xf numFmtId="0" fontId="13" fillId="0" borderId="18" xfId="0" applyNumberFormat="1" applyFont="1" applyBorder="1" applyAlignment="1" applyProtection="1">
      <alignment horizontal="center" vertical="center" shrinkToFit="1"/>
      <protection/>
    </xf>
    <xf numFmtId="0" fontId="12" fillId="0" borderId="23" xfId="0" applyNumberFormat="1" applyFont="1" applyBorder="1" applyAlignment="1" applyProtection="1">
      <alignment vertical="center"/>
      <protection/>
    </xf>
    <xf numFmtId="0" fontId="12" fillId="0" borderId="18" xfId="0" applyNumberFormat="1" applyFont="1" applyBorder="1" applyAlignment="1" applyProtection="1">
      <alignment vertical="center"/>
      <protection/>
    </xf>
    <xf numFmtId="0" fontId="14" fillId="0" borderId="24" xfId="0" applyNumberFormat="1" applyFont="1" applyBorder="1" applyAlignment="1" applyProtection="1">
      <alignment vertical="center" shrinkToFit="1"/>
      <protection/>
    </xf>
    <xf numFmtId="0" fontId="13" fillId="0" borderId="24" xfId="0" applyNumberFormat="1" applyFont="1" applyBorder="1" applyAlignment="1" applyProtection="1">
      <alignment horizontal="center" vertical="center" shrinkToFit="1"/>
      <protection/>
    </xf>
    <xf numFmtId="0" fontId="103" fillId="33" borderId="0" xfId="0" applyNumberFormat="1" applyFont="1" applyFill="1" applyBorder="1" applyAlignment="1" applyProtection="1">
      <alignment vertical="center" textRotation="31"/>
      <protection/>
    </xf>
    <xf numFmtId="0" fontId="14" fillId="0" borderId="18" xfId="0" applyNumberFormat="1" applyFont="1" applyBorder="1" applyAlignment="1" applyProtection="1">
      <alignment vertical="center" shrinkToFit="1"/>
      <protection/>
    </xf>
    <xf numFmtId="177" fontId="0" fillId="0" borderId="0" xfId="0" applyNumberFormat="1" applyFont="1" applyBorder="1" applyAlignment="1" applyProtection="1">
      <alignment vertical="center"/>
      <protection/>
    </xf>
    <xf numFmtId="0" fontId="12" fillId="0" borderId="22" xfId="0" applyNumberFormat="1" applyFont="1" applyBorder="1" applyAlignment="1" applyProtection="1">
      <alignment vertical="center" shrinkToFit="1"/>
      <protection/>
    </xf>
    <xf numFmtId="0" fontId="12" fillId="0" borderId="22"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10" fontId="0" fillId="0" borderId="0" xfId="0" applyNumberFormat="1" applyBorder="1" applyAlignment="1" applyProtection="1">
      <alignment vertical="center"/>
      <protection/>
    </xf>
    <xf numFmtId="10" fontId="0" fillId="0" borderId="0" xfId="0" applyNumberFormat="1" applyFont="1" applyBorder="1" applyAlignment="1" applyProtection="1">
      <alignment vertical="center"/>
      <protection/>
    </xf>
    <xf numFmtId="0" fontId="0" fillId="0" borderId="0" xfId="0" applyNumberFormat="1" applyFont="1" applyFill="1" applyBorder="1" applyAlignment="1" applyProtection="1">
      <alignment vertical="center"/>
      <protection/>
    </xf>
    <xf numFmtId="49" fontId="7" fillId="0" borderId="0" xfId="0" applyNumberFormat="1" applyFont="1" applyBorder="1" applyAlignment="1" applyProtection="1">
      <alignment vertical="center"/>
      <protection/>
    </xf>
    <xf numFmtId="49" fontId="0" fillId="0" borderId="25" xfId="0" applyNumberFormat="1" applyFont="1" applyBorder="1" applyAlignment="1" applyProtection="1">
      <alignment vertical="center"/>
      <protection/>
    </xf>
    <xf numFmtId="49" fontId="0" fillId="0" borderId="26" xfId="0" applyNumberFormat="1" applyFont="1" applyBorder="1" applyAlignment="1" applyProtection="1">
      <alignment vertical="center"/>
      <protection/>
    </xf>
    <xf numFmtId="49" fontId="6" fillId="0" borderId="25" xfId="0" applyNumberFormat="1" applyFont="1" applyBorder="1" applyAlignment="1" applyProtection="1">
      <alignment vertical="center"/>
      <protection/>
    </xf>
    <xf numFmtId="49" fontId="6" fillId="0" borderId="26" xfId="0" applyNumberFormat="1" applyFont="1" applyBorder="1" applyAlignment="1" applyProtection="1">
      <alignment vertical="center"/>
      <protection/>
    </xf>
    <xf numFmtId="49" fontId="6" fillId="0" borderId="0" xfId="0" applyNumberFormat="1" applyFont="1" applyBorder="1" applyAlignment="1" applyProtection="1">
      <alignment horizontal="justify" vertical="center" wrapText="1"/>
      <protection/>
    </xf>
    <xf numFmtId="49" fontId="0" fillId="0" borderId="10"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178" fontId="0" fillId="0" borderId="27" xfId="0" applyNumberFormat="1" applyBorder="1" applyAlignment="1" applyProtection="1">
      <alignment vertical="center"/>
      <protection/>
    </xf>
    <xf numFmtId="178" fontId="0" fillId="0" borderId="11"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6" fillId="0" borderId="13" xfId="0" applyNumberFormat="1" applyFont="1" applyBorder="1" applyAlignment="1" applyProtection="1">
      <alignment vertical="center"/>
      <protection/>
    </xf>
    <xf numFmtId="49" fontId="6" fillId="0" borderId="14" xfId="0" applyNumberFormat="1" applyFont="1" applyBorder="1" applyAlignment="1" applyProtection="1">
      <alignment vertical="center"/>
      <protection/>
    </xf>
    <xf numFmtId="49" fontId="0" fillId="0" borderId="15"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left" vertical="center"/>
      <protection/>
    </xf>
    <xf numFmtId="49" fontId="0" fillId="0" borderId="16" xfId="0" applyNumberFormat="1" applyFont="1" applyBorder="1" applyAlignment="1" applyProtection="1">
      <alignment horizontal="left" vertical="center"/>
      <protection/>
    </xf>
    <xf numFmtId="49" fontId="0" fillId="0" borderId="11" xfId="0" applyNumberFormat="1" applyFont="1" applyBorder="1" applyAlignment="1" applyProtection="1">
      <alignment vertical="center"/>
      <protection/>
    </xf>
    <xf numFmtId="0" fontId="0" fillId="0" borderId="16"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104"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103" fillId="33" borderId="0" xfId="0" applyNumberFormat="1" applyFont="1" applyFill="1" applyBorder="1" applyAlignment="1" applyProtection="1">
      <alignment horizontal="left" vertical="center" textRotation="31"/>
      <protection/>
    </xf>
    <xf numFmtId="0" fontId="105" fillId="0" borderId="0" xfId="0" applyNumberFormat="1" applyFont="1" applyBorder="1" applyAlignment="1" applyProtection="1">
      <alignment vertical="center" shrinkToFit="1"/>
      <protection/>
    </xf>
    <xf numFmtId="0" fontId="103" fillId="0" borderId="0" xfId="0" applyNumberFormat="1" applyFont="1" applyBorder="1" applyAlignment="1" applyProtection="1">
      <alignment vertical="center" shrinkToFit="1"/>
      <protection/>
    </xf>
    <xf numFmtId="0" fontId="105" fillId="0" borderId="0" xfId="0" applyNumberFormat="1" applyFont="1" applyAlignment="1" applyProtection="1">
      <alignment vertical="center" shrinkToFit="1"/>
      <protection/>
    </xf>
    <xf numFmtId="49" fontId="106" fillId="0" borderId="0" xfId="0" applyNumberFormat="1" applyFont="1" applyBorder="1" applyAlignment="1" applyProtection="1">
      <alignment vertical="center" shrinkToFit="1"/>
      <protection/>
    </xf>
    <xf numFmtId="49" fontId="107" fillId="0" borderId="0" xfId="0" applyNumberFormat="1" applyFont="1" applyBorder="1" applyAlignment="1" applyProtection="1">
      <alignment vertical="center"/>
      <protection/>
    </xf>
    <xf numFmtId="0" fontId="106" fillId="0" borderId="0" xfId="0" applyFont="1" applyAlignment="1" applyProtection="1">
      <alignment vertical="center"/>
      <protection/>
    </xf>
    <xf numFmtId="49" fontId="106" fillId="0" borderId="0" xfId="0" applyNumberFormat="1" applyFont="1" applyBorder="1" applyAlignment="1" applyProtection="1">
      <alignment vertical="center"/>
      <protection/>
    </xf>
    <xf numFmtId="49" fontId="106" fillId="0" borderId="0" xfId="0" applyNumberFormat="1" applyFont="1" applyAlignment="1" applyProtection="1">
      <alignment vertical="center"/>
      <protection/>
    </xf>
    <xf numFmtId="49" fontId="106" fillId="0" borderId="0" xfId="0" applyNumberFormat="1" applyFont="1" applyFill="1" applyBorder="1" applyAlignment="1" applyProtection="1">
      <alignment vertical="center"/>
      <protection/>
    </xf>
    <xf numFmtId="49" fontId="107" fillId="0" borderId="0" xfId="0" applyNumberFormat="1" applyFont="1" applyAlignment="1" applyProtection="1">
      <alignment vertical="center"/>
      <protection/>
    </xf>
    <xf numFmtId="49" fontId="107" fillId="0" borderId="15" xfId="0" applyNumberFormat="1" applyFont="1" applyBorder="1" applyAlignment="1" applyProtection="1">
      <alignment vertical="center"/>
      <protection/>
    </xf>
    <xf numFmtId="10" fontId="107" fillId="0" borderId="15"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0" fontId="105" fillId="0" borderId="0" xfId="0" applyNumberFormat="1" applyFont="1" applyBorder="1" applyAlignment="1" applyProtection="1">
      <alignment horizontal="left" vertical="center"/>
      <protection/>
    </xf>
    <xf numFmtId="0" fontId="103" fillId="0" borderId="0" xfId="0" applyNumberFormat="1" applyFont="1" applyBorder="1" applyAlignment="1" applyProtection="1">
      <alignment horizontal="left" vertical="center"/>
      <protection/>
    </xf>
    <xf numFmtId="0" fontId="9" fillId="0" borderId="0" xfId="0" applyNumberFormat="1" applyFont="1" applyAlignment="1" applyProtection="1">
      <alignment horizontal="left" vertical="center"/>
      <protection/>
    </xf>
    <xf numFmtId="49" fontId="0" fillId="0" borderId="0" xfId="0" applyNumberFormat="1" applyFont="1" applyBorder="1" applyAlignment="1" applyProtection="1">
      <alignment horizontal="left" vertical="center"/>
      <protection/>
    </xf>
    <xf numFmtId="49" fontId="0" fillId="0" borderId="0" xfId="0" applyNumberFormat="1" applyFont="1" applyFill="1" applyAlignment="1" applyProtection="1">
      <alignmen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49" fontId="0" fillId="0" borderId="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locked="0"/>
    </xf>
    <xf numFmtId="49" fontId="0" fillId="0" borderId="28" xfId="0" applyNumberFormat="1" applyFont="1" applyBorder="1" applyAlignment="1" applyProtection="1">
      <alignment vertical="center"/>
      <protection/>
    </xf>
    <xf numFmtId="49" fontId="6" fillId="0" borderId="28"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29" xfId="0" applyNumberFormat="1" applyFont="1" applyBorder="1" applyAlignment="1" applyProtection="1">
      <alignment vertical="center"/>
      <protection/>
    </xf>
    <xf numFmtId="49" fontId="21" fillId="0" borderId="0" xfId="0" applyNumberFormat="1" applyFont="1" applyBorder="1" applyAlignment="1" applyProtection="1">
      <alignment horizontal="right" vertical="center"/>
      <protection/>
    </xf>
    <xf numFmtId="49" fontId="0" fillId="0" borderId="0" xfId="0" applyNumberFormat="1" applyFont="1" applyBorder="1" applyAlignment="1" applyProtection="1">
      <alignment horizontal="right" vertical="center"/>
      <protection/>
    </xf>
    <xf numFmtId="49" fontId="0" fillId="0" borderId="10" xfId="0" applyNumberFormat="1" applyFont="1" applyBorder="1" applyAlignment="1" applyProtection="1">
      <alignment vertical="center"/>
      <protection/>
    </xf>
    <xf numFmtId="49" fontId="0" fillId="0" borderId="27"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0" xfId="0" applyFont="1" applyAlignment="1" applyProtection="1">
      <alignment vertical="top" wrapText="1"/>
      <protection/>
    </xf>
    <xf numFmtId="0" fontId="108" fillId="0" borderId="0" xfId="0" applyFont="1" applyAlignment="1">
      <alignment vertical="center"/>
    </xf>
    <xf numFmtId="0" fontId="109" fillId="0" borderId="0" xfId="0" applyFont="1" applyAlignment="1">
      <alignment vertical="center"/>
    </xf>
    <xf numFmtId="0" fontId="110" fillId="0" borderId="30" xfId="0" applyFont="1" applyBorder="1" applyAlignment="1">
      <alignment vertical="center"/>
    </xf>
    <xf numFmtId="0" fontId="109" fillId="0" borderId="30" xfId="0" applyFont="1" applyBorder="1" applyAlignment="1">
      <alignment vertical="center"/>
    </xf>
    <xf numFmtId="0" fontId="109" fillId="0" borderId="30" xfId="0" applyFont="1" applyBorder="1" applyAlignment="1">
      <alignment horizontal="right" vertical="center"/>
    </xf>
    <xf numFmtId="3" fontId="109" fillId="0" borderId="30" xfId="0" applyNumberFormat="1" applyFont="1" applyBorder="1" applyAlignment="1">
      <alignment horizontal="right" vertical="center"/>
    </xf>
    <xf numFmtId="0" fontId="111" fillId="0" borderId="0" xfId="0" applyFont="1" applyAlignment="1">
      <alignment vertical="center"/>
    </xf>
    <xf numFmtId="0" fontId="110" fillId="0" borderId="0" xfId="0" applyFont="1" applyAlignment="1">
      <alignment vertical="center"/>
    </xf>
    <xf numFmtId="0" fontId="110" fillId="34" borderId="31" xfId="0" applyFont="1" applyFill="1" applyBorder="1" applyAlignment="1">
      <alignment vertical="center"/>
    </xf>
    <xf numFmtId="0" fontId="110" fillId="34" borderId="32" xfId="0" applyFont="1" applyFill="1" applyBorder="1" applyAlignment="1">
      <alignment vertical="center"/>
    </xf>
    <xf numFmtId="0" fontId="110" fillId="0" borderId="30" xfId="0" applyFont="1" applyBorder="1" applyAlignment="1">
      <alignment horizontal="center" vertical="center"/>
    </xf>
    <xf numFmtId="0" fontId="110" fillId="0" borderId="33" xfId="0" applyFont="1" applyBorder="1" applyAlignment="1">
      <alignment horizontal="center" vertical="center"/>
    </xf>
    <xf numFmtId="0" fontId="112" fillId="0" borderId="30" xfId="0" applyFont="1" applyBorder="1" applyAlignment="1">
      <alignment horizontal="center" vertical="center"/>
    </xf>
    <xf numFmtId="3" fontId="110" fillId="34" borderId="34" xfId="0" applyNumberFormat="1" applyFont="1" applyFill="1" applyBorder="1" applyAlignment="1">
      <alignment horizontal="center" vertical="center"/>
    </xf>
    <xf numFmtId="0" fontId="110" fillId="13" borderId="30" xfId="0" applyFont="1" applyFill="1" applyBorder="1" applyAlignment="1">
      <alignment horizontal="center" vertical="center"/>
    </xf>
    <xf numFmtId="0" fontId="110" fillId="0" borderId="0" xfId="0" applyFont="1" applyBorder="1" applyAlignment="1">
      <alignment vertical="center"/>
    </xf>
    <xf numFmtId="0" fontId="110" fillId="0" borderId="0" xfId="0" applyFont="1" applyBorder="1" applyAlignment="1">
      <alignment horizontal="center" vertical="center"/>
    </xf>
    <xf numFmtId="0" fontId="113" fillId="9" borderId="28" xfId="0" applyFont="1" applyFill="1" applyBorder="1" applyAlignment="1">
      <alignment horizontal="center" vertical="center"/>
    </xf>
    <xf numFmtId="0" fontId="110" fillId="9" borderId="34" xfId="0" applyFont="1" applyFill="1" applyBorder="1" applyAlignment="1">
      <alignment horizontal="center" vertical="center"/>
    </xf>
    <xf numFmtId="0" fontId="113" fillId="13" borderId="28" xfId="0" applyFont="1" applyFill="1" applyBorder="1" applyAlignment="1">
      <alignment horizontal="center" vertical="center"/>
    </xf>
    <xf numFmtId="0" fontId="110" fillId="13" borderId="34" xfId="0" applyFont="1" applyFill="1" applyBorder="1" applyAlignment="1">
      <alignment horizontal="center" vertical="center"/>
    </xf>
    <xf numFmtId="0" fontId="110" fillId="0" borderId="35" xfId="0" applyFont="1" applyBorder="1" applyAlignment="1">
      <alignment vertical="center"/>
    </xf>
    <xf numFmtId="0" fontId="108" fillId="0" borderId="0" xfId="0" applyFont="1" applyBorder="1" applyAlignment="1">
      <alignment horizontal="left" vertical="center" wrapText="1"/>
    </xf>
    <xf numFmtId="3" fontId="110" fillId="33" borderId="0" xfId="0" applyNumberFormat="1" applyFont="1" applyFill="1" applyBorder="1" applyAlignment="1">
      <alignment horizontal="center" vertical="center"/>
    </xf>
    <xf numFmtId="0" fontId="110" fillId="0" borderId="28" xfId="0" applyFont="1" applyBorder="1" applyAlignment="1">
      <alignment horizontal="center" vertical="center"/>
    </xf>
    <xf numFmtId="0" fontId="112" fillId="0" borderId="0" xfId="0" applyFont="1" applyBorder="1" applyAlignment="1">
      <alignment horizontal="center" vertical="center"/>
    </xf>
    <xf numFmtId="0" fontId="0" fillId="0" borderId="0" xfId="61" applyAlignment="1">
      <alignment vertical="center"/>
      <protection/>
    </xf>
    <xf numFmtId="0" fontId="3" fillId="0" borderId="0" xfId="61" applyFont="1" applyAlignment="1">
      <alignment horizontal="center" vertical="center"/>
      <protection/>
    </xf>
    <xf numFmtId="0" fontId="114" fillId="0" borderId="0" xfId="61" applyFont="1" applyAlignment="1">
      <alignment vertical="center"/>
      <protection/>
    </xf>
    <xf numFmtId="0" fontId="0" fillId="0" borderId="0" xfId="61" applyAlignment="1">
      <alignment vertical="top" wrapText="1"/>
      <protection/>
    </xf>
    <xf numFmtId="0" fontId="0" fillId="0" borderId="0" xfId="61" applyFont="1" applyAlignment="1">
      <alignment horizontal="left" vertical="center"/>
      <protection/>
    </xf>
    <xf numFmtId="0" fontId="18" fillId="0" borderId="0" xfId="61" applyFont="1" applyAlignment="1">
      <alignment vertical="center"/>
      <protection/>
    </xf>
    <xf numFmtId="49" fontId="115" fillId="0" borderId="0" xfId="0" applyNumberFormat="1" applyFont="1" applyBorder="1" applyAlignment="1" applyProtection="1">
      <alignment vertical="center"/>
      <protection/>
    </xf>
    <xf numFmtId="49" fontId="6" fillId="0" borderId="0" xfId="0" applyNumberFormat="1" applyFont="1" applyBorder="1" applyAlignment="1" applyProtection="1">
      <alignment vertical="top" wrapText="1"/>
      <protection/>
    </xf>
    <xf numFmtId="49" fontId="0" fillId="0" borderId="28" xfId="0" applyNumberFormat="1" applyFont="1" applyBorder="1" applyAlignment="1" applyProtection="1">
      <alignment horizontal="left" vertical="center" wrapText="1" indent="1"/>
      <protection/>
    </xf>
    <xf numFmtId="0" fontId="0" fillId="0" borderId="25" xfId="0" applyFont="1" applyBorder="1" applyAlignment="1" applyProtection="1">
      <alignment horizontal="left" vertical="center" wrapText="1" indent="1"/>
      <protection/>
    </xf>
    <xf numFmtId="0" fontId="0" fillId="0" borderId="26" xfId="0" applyFont="1" applyBorder="1" applyAlignment="1" applyProtection="1">
      <alignment horizontal="left" vertical="center" wrapText="1" indent="1"/>
      <protection/>
    </xf>
    <xf numFmtId="176" fontId="0" fillId="0" borderId="28" xfId="0" applyNumberFormat="1" applyFont="1" applyBorder="1" applyAlignment="1" applyProtection="1">
      <alignment horizontal="right" vertical="center"/>
      <protection locked="0"/>
    </xf>
    <xf numFmtId="176" fontId="0" fillId="0" borderId="25" xfId="0" applyNumberFormat="1" applyFont="1" applyBorder="1" applyAlignment="1" applyProtection="1">
      <alignment horizontal="right" vertical="center"/>
      <protection locked="0"/>
    </xf>
    <xf numFmtId="176" fontId="0" fillId="0" borderId="26" xfId="0" applyNumberFormat="1" applyFont="1" applyBorder="1" applyAlignment="1" applyProtection="1">
      <alignment horizontal="right" vertical="center"/>
      <protection locked="0"/>
    </xf>
    <xf numFmtId="10" fontId="0" fillId="0" borderId="12" xfId="42" applyNumberFormat="1" applyFont="1" applyBorder="1" applyAlignment="1" applyProtection="1">
      <alignment vertical="center"/>
      <protection/>
    </xf>
    <xf numFmtId="10" fontId="0" fillId="0" borderId="13" xfId="42" applyNumberFormat="1" applyFont="1" applyBorder="1" applyAlignment="1" applyProtection="1">
      <alignment vertical="center"/>
      <protection/>
    </xf>
    <xf numFmtId="10" fontId="0" fillId="0" borderId="14" xfId="42" applyNumberFormat="1" applyFont="1" applyBorder="1" applyAlignment="1" applyProtection="1">
      <alignment vertical="center"/>
      <protection/>
    </xf>
    <xf numFmtId="49" fontId="6" fillId="0" borderId="0" xfId="0" applyNumberFormat="1" applyFont="1" applyBorder="1" applyAlignment="1" applyProtection="1">
      <alignment vertical="top"/>
      <protection/>
    </xf>
    <xf numFmtId="49" fontId="0" fillId="0" borderId="28" xfId="0" applyNumberFormat="1" applyFont="1" applyBorder="1" applyAlignment="1" applyProtection="1">
      <alignment horizontal="distributed" vertical="center" indent="1"/>
      <protection/>
    </xf>
    <xf numFmtId="0" fontId="0" fillId="0" borderId="25" xfId="0" applyFont="1" applyBorder="1" applyAlignment="1" applyProtection="1">
      <alignment horizontal="distributed" vertical="center" indent="1"/>
      <protection/>
    </xf>
    <xf numFmtId="0" fontId="0" fillId="0" borderId="26" xfId="0" applyFont="1" applyBorder="1" applyAlignment="1" applyProtection="1">
      <alignment horizontal="distributed" vertical="center" indent="1"/>
      <protection/>
    </xf>
    <xf numFmtId="176" fontId="0" fillId="0" borderId="28" xfId="0" applyNumberFormat="1" applyFont="1" applyBorder="1" applyAlignment="1" applyProtection="1">
      <alignment vertical="center"/>
      <protection/>
    </xf>
    <xf numFmtId="176" fontId="0" fillId="0" borderId="25" xfId="0" applyNumberFormat="1" applyFont="1" applyBorder="1" applyAlignment="1" applyProtection="1">
      <alignment vertical="center"/>
      <protection/>
    </xf>
    <xf numFmtId="176" fontId="0" fillId="0" borderId="26" xfId="0" applyNumberFormat="1" applyFont="1" applyBorder="1" applyAlignment="1" applyProtection="1">
      <alignment vertical="center"/>
      <protection/>
    </xf>
    <xf numFmtId="10" fontId="0" fillId="0" borderId="28" xfId="42" applyNumberFormat="1" applyFont="1" applyBorder="1" applyAlignment="1" applyProtection="1">
      <alignment vertical="center"/>
      <protection/>
    </xf>
    <xf numFmtId="10" fontId="0" fillId="0" borderId="25" xfId="42" applyNumberFormat="1" applyFont="1" applyBorder="1" applyAlignment="1" applyProtection="1">
      <alignment vertical="center"/>
      <protection/>
    </xf>
    <xf numFmtId="10" fontId="0" fillId="0" borderId="26" xfId="42" applyNumberFormat="1" applyFont="1" applyBorder="1" applyAlignment="1" applyProtection="1">
      <alignment vertical="center"/>
      <protection/>
    </xf>
    <xf numFmtId="176" fontId="0" fillId="0" borderId="28" xfId="0" applyNumberFormat="1" applyBorder="1" applyAlignment="1" applyProtection="1">
      <alignment horizontal="right" vertical="center"/>
      <protection locked="0"/>
    </xf>
    <xf numFmtId="176" fontId="0" fillId="0" borderId="27" xfId="0" applyNumberFormat="1" applyBorder="1" applyAlignment="1" applyProtection="1">
      <alignment horizontal="center" vertical="center"/>
      <protection/>
    </xf>
    <xf numFmtId="0" fontId="0" fillId="0" borderId="27" xfId="0" applyNumberFormat="1" applyFont="1" applyBorder="1" applyAlignment="1" applyProtection="1">
      <alignment horizontal="center" vertical="center"/>
      <protection/>
    </xf>
    <xf numFmtId="49" fontId="0" fillId="0" borderId="28" xfId="0" applyNumberFormat="1" applyBorder="1" applyAlignment="1" applyProtection="1">
      <alignment horizontal="left" vertical="center" wrapText="1" indent="1"/>
      <protection/>
    </xf>
    <xf numFmtId="49" fontId="0" fillId="0" borderId="28" xfId="0" applyNumberFormat="1" applyFont="1" applyBorder="1" applyAlignment="1" applyProtection="1">
      <alignment horizontal="left" vertical="center" wrapText="1" indent="1" shrinkToFit="1"/>
      <protection/>
    </xf>
    <xf numFmtId="0" fontId="6" fillId="0" borderId="25" xfId="0" applyFont="1" applyBorder="1" applyAlignment="1" applyProtection="1">
      <alignment horizontal="left" vertical="center" wrapText="1" indent="1" shrinkToFit="1"/>
      <protection/>
    </xf>
    <xf numFmtId="0" fontId="6" fillId="0" borderId="26" xfId="0" applyFont="1" applyBorder="1" applyAlignment="1" applyProtection="1">
      <alignment horizontal="left" vertical="center" wrapText="1" indent="1" shrinkToFit="1"/>
      <protection/>
    </xf>
    <xf numFmtId="49" fontId="0" fillId="0" borderId="10" xfId="0" applyNumberFormat="1" applyFont="1" applyBorder="1" applyAlignment="1" applyProtection="1">
      <alignment horizontal="center" vertical="center" wrapText="1"/>
      <protection/>
    </xf>
    <xf numFmtId="49" fontId="0" fillId="0" borderId="2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178" fontId="4" fillId="0" borderId="10" xfId="0" applyNumberFormat="1" applyFont="1" applyBorder="1" applyAlignment="1" applyProtection="1">
      <alignment horizontal="right" vertical="center" wrapText="1"/>
      <protection/>
    </xf>
    <xf numFmtId="0" fontId="4" fillId="0" borderId="27" xfId="0" applyFont="1" applyBorder="1" applyAlignment="1" applyProtection="1">
      <alignment horizontal="right" vertical="center" wrapText="1"/>
      <protection/>
    </xf>
    <xf numFmtId="0" fontId="4" fillId="0" borderId="11" xfId="0" applyFont="1" applyBorder="1" applyAlignment="1" applyProtection="1">
      <alignment horizontal="right" vertical="center" wrapText="1"/>
      <protection/>
    </xf>
    <xf numFmtId="49" fontId="0" fillId="0" borderId="12" xfId="0" applyNumberFormat="1" applyFont="1" applyBorder="1" applyAlignment="1" applyProtection="1">
      <alignment horizontal="left" vertical="center" wrapText="1" indent="1"/>
      <protection/>
    </xf>
    <xf numFmtId="0" fontId="0" fillId="0" borderId="13" xfId="0" applyFont="1" applyBorder="1" applyAlignment="1" applyProtection="1">
      <alignment horizontal="left" vertical="center" wrapText="1" indent="1"/>
      <protection/>
    </xf>
    <xf numFmtId="0" fontId="0" fillId="0" borderId="14" xfId="0" applyFont="1" applyBorder="1" applyAlignment="1" applyProtection="1">
      <alignment horizontal="left" vertical="center" wrapText="1" indent="1"/>
      <protection/>
    </xf>
    <xf numFmtId="176" fontId="0" fillId="0" borderId="12" xfId="0" applyNumberFormat="1" applyFont="1" applyBorder="1" applyAlignment="1" applyProtection="1">
      <alignment horizontal="right" vertical="center"/>
      <protection locked="0"/>
    </xf>
    <xf numFmtId="176" fontId="0" fillId="0" borderId="13" xfId="0" applyNumberFormat="1" applyFont="1" applyBorder="1" applyAlignment="1" applyProtection="1">
      <alignment horizontal="right" vertical="center"/>
      <protection locked="0"/>
    </xf>
    <xf numFmtId="176" fontId="0" fillId="0" borderId="14" xfId="0" applyNumberFormat="1" applyFont="1" applyBorder="1" applyAlignment="1" applyProtection="1">
      <alignment horizontal="right" vertical="center"/>
      <protection locked="0"/>
    </xf>
    <xf numFmtId="49" fontId="0" fillId="0" borderId="36" xfId="0" applyNumberFormat="1" applyFont="1" applyBorder="1" applyAlignment="1" applyProtection="1">
      <alignment vertical="center" wrapText="1"/>
      <protection/>
    </xf>
    <xf numFmtId="0" fontId="0" fillId="0" borderId="37" xfId="0" applyFont="1" applyBorder="1" applyAlignment="1" applyProtection="1">
      <alignment vertical="center" wrapText="1"/>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39" xfId="0" applyFont="1" applyBorder="1" applyAlignment="1" applyProtection="1">
      <alignment vertical="center" wrapText="1"/>
      <protection/>
    </xf>
    <xf numFmtId="0" fontId="0" fillId="0" borderId="40" xfId="0" applyFont="1" applyBorder="1" applyAlignment="1" applyProtection="1">
      <alignment vertical="center" wrapText="1"/>
      <protection/>
    </xf>
    <xf numFmtId="0" fontId="0" fillId="0" borderId="40" xfId="0" applyFont="1" applyBorder="1" applyAlignment="1" applyProtection="1">
      <alignment vertical="center"/>
      <protection/>
    </xf>
    <xf numFmtId="0" fontId="0" fillId="0" borderId="41" xfId="0" applyFont="1" applyBorder="1" applyAlignment="1" applyProtection="1">
      <alignment vertical="center"/>
      <protection/>
    </xf>
    <xf numFmtId="49" fontId="0" fillId="0" borderId="10" xfId="0" applyNumberForma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49" fontId="0" fillId="0" borderId="28" xfId="0" applyNumberForma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2" fillId="0" borderId="10" xfId="0" applyFont="1" applyBorder="1" applyAlignment="1" applyProtection="1">
      <alignment horizontal="right" vertical="center" wrapText="1"/>
      <protection/>
    </xf>
    <xf numFmtId="0" fontId="2" fillId="0" borderId="27" xfId="0" applyFont="1" applyBorder="1" applyAlignment="1" applyProtection="1">
      <alignment horizontal="right" vertical="center" wrapText="1"/>
      <protection/>
    </xf>
    <xf numFmtId="0" fontId="2" fillId="0" borderId="11" xfId="0" applyFont="1" applyBorder="1" applyAlignment="1" applyProtection="1">
      <alignment horizontal="right" vertical="center" wrapText="1"/>
      <protection/>
    </xf>
    <xf numFmtId="49" fontId="2" fillId="0" borderId="10" xfId="0" applyNumberFormat="1" applyFont="1" applyBorder="1" applyAlignment="1" applyProtection="1">
      <alignment horizontal="right" vertical="center" wrapText="1"/>
      <protection/>
    </xf>
    <xf numFmtId="49" fontId="2" fillId="0" borderId="27"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0" fontId="0" fillId="0" borderId="0" xfId="0" applyFont="1" applyAlignment="1" applyProtection="1">
      <alignment vertical="top" wrapText="1"/>
      <protection/>
    </xf>
    <xf numFmtId="49" fontId="0" fillId="0" borderId="25" xfId="0" applyNumberFormat="1" applyFont="1" applyBorder="1" applyAlignment="1" applyProtection="1">
      <alignment horizontal="left" vertical="center" wrapText="1"/>
      <protection/>
    </xf>
    <xf numFmtId="49" fontId="0" fillId="0" borderId="26" xfId="0" applyNumberFormat="1" applyFont="1" applyBorder="1" applyAlignment="1" applyProtection="1">
      <alignment horizontal="left" vertical="center" wrapText="1"/>
      <protection/>
    </xf>
    <xf numFmtId="49" fontId="0" fillId="0" borderId="25" xfId="0" applyNumberFormat="1" applyFont="1" applyBorder="1" applyAlignment="1" applyProtection="1">
      <alignment horizontal="center" vertical="center"/>
      <protection/>
    </xf>
    <xf numFmtId="49" fontId="0" fillId="0" borderId="26"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left" vertical="center"/>
      <protection/>
    </xf>
    <xf numFmtId="49" fontId="0" fillId="0" borderId="26" xfId="0" applyNumberFormat="1" applyFont="1" applyBorder="1" applyAlignment="1" applyProtection="1">
      <alignment horizontal="left" vertical="center"/>
      <protection/>
    </xf>
    <xf numFmtId="49" fontId="0" fillId="0" borderId="13" xfId="0" applyNumberFormat="1" applyFont="1" applyBorder="1" applyAlignment="1" applyProtection="1">
      <alignment horizontal="left" vertical="center"/>
      <protection/>
    </xf>
    <xf numFmtId="49" fontId="0" fillId="0" borderId="14" xfId="0" applyNumberFormat="1" applyFont="1" applyBorder="1" applyAlignment="1" applyProtection="1">
      <alignment horizontal="left" vertical="center"/>
      <protection/>
    </xf>
    <xf numFmtId="49" fontId="0" fillId="0" borderId="15"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27"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4" fillId="0" borderId="10" xfId="0" applyFont="1" applyBorder="1" applyAlignment="1" applyProtection="1">
      <alignment horizontal="right" vertical="center" wrapText="1"/>
      <protection/>
    </xf>
    <xf numFmtId="49" fontId="4" fillId="0" borderId="10" xfId="0" applyNumberFormat="1" applyFont="1" applyBorder="1" applyAlignment="1" applyProtection="1">
      <alignment horizontal="right" vertical="center" wrapText="1"/>
      <protection/>
    </xf>
    <xf numFmtId="49" fontId="4" fillId="0" borderId="27" xfId="0" applyNumberFormat="1" applyFont="1" applyBorder="1" applyAlignment="1" applyProtection="1">
      <alignment horizontal="right" vertical="center" wrapText="1"/>
      <protection/>
    </xf>
    <xf numFmtId="49" fontId="4" fillId="0" borderId="11" xfId="0" applyNumberFormat="1" applyFont="1" applyBorder="1" applyAlignment="1" applyProtection="1">
      <alignment horizontal="right" vertical="center" wrapText="1"/>
      <protection/>
    </xf>
    <xf numFmtId="49" fontId="0" fillId="0" borderId="12" xfId="0" applyNumberFormat="1" applyBorder="1" applyAlignment="1" applyProtection="1">
      <alignment horizontal="left" vertical="center" wrapText="1" indent="1"/>
      <protection/>
    </xf>
    <xf numFmtId="49" fontId="6" fillId="0" borderId="28" xfId="0" applyNumberFormat="1" applyFont="1" applyBorder="1" applyAlignment="1" applyProtection="1">
      <alignment horizontal="left" vertical="center" wrapText="1" indent="1"/>
      <protection/>
    </xf>
    <xf numFmtId="0" fontId="6" fillId="0" borderId="25" xfId="0" applyFont="1" applyBorder="1" applyAlignment="1" applyProtection="1">
      <alignment horizontal="left" vertical="center" wrapText="1" indent="1"/>
      <protection/>
    </xf>
    <xf numFmtId="0" fontId="6" fillId="0" borderId="26" xfId="0" applyFont="1" applyBorder="1" applyAlignment="1" applyProtection="1">
      <alignment horizontal="left" vertical="center" wrapText="1" indent="1"/>
      <protection/>
    </xf>
    <xf numFmtId="10" fontId="0" fillId="0" borderId="13" xfId="42" applyNumberFormat="1" applyFont="1" applyBorder="1" applyAlignment="1" applyProtection="1">
      <alignment vertical="center"/>
      <protection/>
    </xf>
    <xf numFmtId="10" fontId="0" fillId="0" borderId="27" xfId="42" applyNumberFormat="1" applyFont="1" applyBorder="1" applyAlignment="1" applyProtection="1">
      <alignment vertical="center"/>
      <protection/>
    </xf>
    <xf numFmtId="178" fontId="0" fillId="0" borderId="12" xfId="0" applyNumberFormat="1" applyBorder="1" applyAlignment="1" applyProtection="1">
      <alignment horizontal="right" vertical="center"/>
      <protection locked="0"/>
    </xf>
    <xf numFmtId="0" fontId="0" fillId="0" borderId="13" xfId="0" applyBorder="1" applyAlignment="1" applyProtection="1">
      <alignment horizontal="right"/>
      <protection locked="0"/>
    </xf>
    <xf numFmtId="49" fontId="0" fillId="0" borderId="10" xfId="0" applyNumberFormat="1" applyFont="1" applyBorder="1" applyAlignment="1" applyProtection="1">
      <alignment horizontal="center" vertical="center"/>
      <protection/>
    </xf>
    <xf numFmtId="49" fontId="0" fillId="0" borderId="27"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right" vertical="center"/>
      <protection/>
    </xf>
    <xf numFmtId="49" fontId="4" fillId="0" borderId="27" xfId="0" applyNumberFormat="1" applyFont="1" applyBorder="1" applyAlignment="1" applyProtection="1">
      <alignment horizontal="right" vertical="center"/>
      <protection/>
    </xf>
    <xf numFmtId="49" fontId="4" fillId="0" borderId="11" xfId="0" applyNumberFormat="1" applyFont="1" applyBorder="1" applyAlignment="1" applyProtection="1">
      <alignment horizontal="right" vertical="center"/>
      <protection/>
    </xf>
    <xf numFmtId="10" fontId="0" fillId="0" borderId="28" xfId="42" applyNumberFormat="1" applyFont="1" applyBorder="1" applyAlignment="1" applyProtection="1">
      <alignment horizontal="right" vertical="center"/>
      <protection/>
    </xf>
    <xf numFmtId="10" fontId="0" fillId="0" borderId="25" xfId="42" applyNumberFormat="1" applyFont="1" applyBorder="1" applyAlignment="1" applyProtection="1">
      <alignment horizontal="right" vertical="center"/>
      <protection/>
    </xf>
    <xf numFmtId="10" fontId="0" fillId="0" borderId="25" xfId="42" applyNumberFormat="1" applyFont="1" applyBorder="1" applyAlignment="1" applyProtection="1">
      <alignment vertical="center" shrinkToFit="1"/>
      <protection/>
    </xf>
    <xf numFmtId="10" fontId="0" fillId="0" borderId="26" xfId="42" applyNumberFormat="1" applyFont="1" applyBorder="1" applyAlignment="1" applyProtection="1">
      <alignment vertical="center" shrinkToFit="1"/>
      <protection/>
    </xf>
    <xf numFmtId="181" fontId="0" fillId="0" borderId="25" xfId="0" applyNumberFormat="1" applyFont="1" applyBorder="1" applyAlignment="1" applyProtection="1">
      <alignment vertical="center"/>
      <protection/>
    </xf>
    <xf numFmtId="181" fontId="0" fillId="0" borderId="26" xfId="0" applyNumberFormat="1" applyFont="1" applyBorder="1" applyAlignment="1" applyProtection="1">
      <alignment vertical="center"/>
      <protection/>
    </xf>
    <xf numFmtId="10" fontId="0" fillId="0" borderId="28"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78" fontId="0" fillId="0" borderId="27" xfId="0" applyNumberFormat="1" applyFont="1" applyBorder="1" applyAlignment="1" applyProtection="1">
      <alignment horizontal="right" vertical="center"/>
      <protection locked="0"/>
    </xf>
    <xf numFmtId="178" fontId="0" fillId="0" borderId="13" xfId="0" applyNumberFormat="1" applyFont="1" applyBorder="1" applyAlignment="1" applyProtection="1">
      <alignment horizontal="right" vertical="center"/>
      <protection locked="0"/>
    </xf>
    <xf numFmtId="178" fontId="0" fillId="0" borderId="27" xfId="0" applyNumberFormat="1" applyBorder="1" applyAlignment="1" applyProtection="1">
      <alignment horizontal="right" vertical="center"/>
      <protection locked="0"/>
    </xf>
    <xf numFmtId="10" fontId="115" fillId="0" borderId="13" xfId="42" applyNumberFormat="1" applyFont="1" applyBorder="1" applyAlignment="1" applyProtection="1">
      <alignment vertical="center" shrinkToFit="1"/>
      <protection/>
    </xf>
    <xf numFmtId="10" fontId="115" fillId="0" borderId="14" xfId="42" applyNumberFormat="1" applyFont="1" applyBorder="1" applyAlignment="1" applyProtection="1">
      <alignment vertical="center" shrinkToFit="1"/>
      <protection/>
    </xf>
    <xf numFmtId="10" fontId="115" fillId="0" borderId="25" xfId="42" applyNumberFormat="1" applyFont="1" applyBorder="1" applyAlignment="1" applyProtection="1">
      <alignment vertical="center" shrinkToFit="1"/>
      <protection/>
    </xf>
    <xf numFmtId="10" fontId="115" fillId="0" borderId="26" xfId="42" applyNumberFormat="1" applyFont="1" applyBorder="1" applyAlignment="1" applyProtection="1">
      <alignment vertical="center" shrinkToFit="1"/>
      <protection/>
    </xf>
    <xf numFmtId="178" fontId="0" fillId="0" borderId="13" xfId="0" applyNumberFormat="1" applyFont="1" applyBorder="1" applyAlignment="1" applyProtection="1">
      <alignment horizontal="right" vertical="center"/>
      <protection locked="0"/>
    </xf>
    <xf numFmtId="178" fontId="0" fillId="0" borderId="0" xfId="0"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78" fontId="0" fillId="0" borderId="28" xfId="0" applyNumberForma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49" fontId="6" fillId="0" borderId="27" xfId="0" applyNumberFormat="1" applyFont="1" applyBorder="1" applyAlignment="1" applyProtection="1">
      <alignment vertical="center"/>
      <protection/>
    </xf>
    <xf numFmtId="49" fontId="6" fillId="0" borderId="11" xfId="0" applyNumberFormat="1" applyFont="1" applyBorder="1" applyAlignment="1" applyProtection="1">
      <alignment vertical="center"/>
      <protection/>
    </xf>
    <xf numFmtId="49" fontId="0" fillId="0" borderId="10" xfId="0" applyNumberFormat="1" applyFont="1" applyBorder="1" applyAlignment="1" applyProtection="1">
      <alignment horizontal="distributed" vertical="center" indent="1"/>
      <protection/>
    </xf>
    <xf numFmtId="0" fontId="0" fillId="0" borderId="27" xfId="0" applyFont="1" applyBorder="1" applyAlignment="1" applyProtection="1">
      <alignment horizontal="distributed" vertical="center" indent="1"/>
      <protection/>
    </xf>
    <xf numFmtId="0" fontId="0" fillId="0" borderId="11" xfId="0" applyFont="1" applyBorder="1" applyAlignment="1" applyProtection="1">
      <alignment horizontal="distributed" vertical="center" indent="1"/>
      <protection/>
    </xf>
    <xf numFmtId="0" fontId="0" fillId="0" borderId="15" xfId="0" applyFont="1" applyBorder="1" applyAlignment="1" applyProtection="1">
      <alignment horizontal="distributed" vertical="center" indent="1"/>
      <protection/>
    </xf>
    <xf numFmtId="0" fontId="0" fillId="0" borderId="0" xfId="0" applyFont="1" applyAlignment="1" applyProtection="1">
      <alignment horizontal="distributed" vertical="center" indent="1"/>
      <protection/>
    </xf>
    <xf numFmtId="0" fontId="0" fillId="0" borderId="16" xfId="0" applyFont="1" applyBorder="1" applyAlignment="1" applyProtection="1">
      <alignment horizontal="distributed" vertical="center" indent="1"/>
      <protection/>
    </xf>
    <xf numFmtId="10" fontId="106" fillId="0" borderId="25" xfId="42" applyNumberFormat="1" applyFont="1" applyBorder="1" applyAlignment="1" applyProtection="1">
      <alignment vertical="center" shrinkToFit="1"/>
      <protection/>
    </xf>
    <xf numFmtId="10" fontId="106" fillId="0" borderId="26" xfId="42" applyNumberFormat="1" applyFont="1" applyBorder="1" applyAlignment="1" applyProtection="1">
      <alignment vertical="center" shrinkToFit="1"/>
      <protection/>
    </xf>
    <xf numFmtId="0" fontId="4" fillId="0" borderId="10" xfId="0" applyNumberFormat="1" applyFont="1" applyBorder="1" applyAlignment="1" applyProtection="1">
      <alignment horizontal="right" vertical="center" wrapText="1"/>
      <protection/>
    </xf>
    <xf numFmtId="0" fontId="4" fillId="0" borderId="27" xfId="0" applyNumberFormat="1" applyFont="1" applyBorder="1" applyAlignment="1" applyProtection="1">
      <alignment horizontal="right" vertical="center" wrapText="1"/>
      <protection/>
    </xf>
    <xf numFmtId="0" fontId="4" fillId="0" borderId="11" xfId="0" applyNumberFormat="1" applyFont="1" applyBorder="1" applyAlignment="1" applyProtection="1">
      <alignment horizontal="right" vertical="center" wrapText="1"/>
      <protection/>
    </xf>
    <xf numFmtId="0" fontId="2" fillId="0" borderId="27"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10" fontId="0" fillId="0" borderId="12" xfId="42" applyNumberFormat="1" applyFont="1" applyBorder="1" applyAlignment="1" applyProtection="1">
      <alignment horizontal="right" vertical="center"/>
      <protection locked="0"/>
    </xf>
    <xf numFmtId="10" fontId="0" fillId="0" borderId="13" xfId="42" applyNumberFormat="1" applyFont="1" applyBorder="1" applyAlignment="1" applyProtection="1">
      <alignment horizontal="right" vertical="center"/>
      <protection locked="0"/>
    </xf>
    <xf numFmtId="10" fontId="106" fillId="0" borderId="13" xfId="42" applyNumberFormat="1" applyFont="1" applyBorder="1" applyAlignment="1" applyProtection="1">
      <alignment vertical="center" shrinkToFit="1"/>
      <protection/>
    </xf>
    <xf numFmtId="10" fontId="106" fillId="0" borderId="14" xfId="42" applyNumberFormat="1" applyFont="1" applyBorder="1" applyAlignment="1" applyProtection="1">
      <alignment vertical="center" shrinkToFit="1"/>
      <protection/>
    </xf>
    <xf numFmtId="0" fontId="0" fillId="0" borderId="12" xfId="0" applyFont="1" applyBorder="1" applyAlignment="1" applyProtection="1">
      <alignment horizontal="distributed" vertical="center" indent="1"/>
      <protection/>
    </xf>
    <xf numFmtId="0" fontId="0" fillId="0" borderId="13" xfId="0" applyFont="1" applyBorder="1" applyAlignment="1" applyProtection="1">
      <alignment horizontal="distributed" vertical="center" indent="1"/>
      <protection/>
    </xf>
    <xf numFmtId="0" fontId="0" fillId="0" borderId="14" xfId="0" applyFont="1" applyBorder="1" applyAlignment="1" applyProtection="1">
      <alignment horizontal="distributed" vertical="center" indent="1"/>
      <protection/>
    </xf>
    <xf numFmtId="178" fontId="0" fillId="0" borderId="13" xfId="0" applyNumberFormat="1" applyBorder="1" applyAlignment="1" applyProtection="1">
      <alignment horizontal="right" vertical="center"/>
      <protection locked="0"/>
    </xf>
    <xf numFmtId="49" fontId="0" fillId="0" borderId="28"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right" vertical="center"/>
      <protection/>
    </xf>
    <xf numFmtId="0" fontId="4" fillId="0" borderId="27" xfId="0" applyNumberFormat="1" applyFont="1" applyBorder="1" applyAlignment="1" applyProtection="1">
      <alignment horizontal="right" vertical="center"/>
      <protection/>
    </xf>
    <xf numFmtId="0" fontId="4" fillId="0" borderId="11" xfId="0" applyNumberFormat="1" applyFont="1" applyBorder="1" applyAlignment="1" applyProtection="1">
      <alignment horizontal="right" vertical="center"/>
      <protection/>
    </xf>
    <xf numFmtId="0" fontId="0" fillId="0" borderId="13" xfId="0" applyNumberFormat="1" applyBorder="1" applyAlignment="1" applyProtection="1">
      <alignment vertical="center"/>
      <protection/>
    </xf>
    <xf numFmtId="0" fontId="0" fillId="0" borderId="14" xfId="0" applyNumberFormat="1" applyBorder="1" applyAlignment="1" applyProtection="1">
      <alignment vertical="center"/>
      <protection/>
    </xf>
    <xf numFmtId="0" fontId="12" fillId="0" borderId="23" xfId="42" applyNumberFormat="1" applyFont="1" applyBorder="1" applyAlignment="1" applyProtection="1">
      <alignment vertical="center"/>
      <protection/>
    </xf>
    <xf numFmtId="0" fontId="12" fillId="0" borderId="17" xfId="42" applyNumberFormat="1" applyFont="1" applyBorder="1" applyAlignment="1" applyProtection="1">
      <alignment vertical="center"/>
      <protection/>
    </xf>
    <xf numFmtId="178" fontId="12" fillId="0" borderId="17" xfId="0" applyNumberFormat="1" applyFont="1" applyBorder="1" applyAlignment="1" applyProtection="1">
      <alignment vertical="center" shrinkToFit="1"/>
      <protection/>
    </xf>
    <xf numFmtId="0" fontId="12" fillId="0" borderId="18" xfId="0" applyNumberFormat="1" applyFont="1" applyBorder="1" applyAlignment="1" applyProtection="1">
      <alignment vertical="center" shrinkToFit="1"/>
      <protection/>
    </xf>
    <xf numFmtId="0" fontId="12" fillId="0" borderId="42" xfId="0" applyNumberFormat="1" applyFont="1" applyBorder="1" applyAlignment="1" applyProtection="1">
      <alignment vertical="center"/>
      <protection/>
    </xf>
    <xf numFmtId="0" fontId="12" fillId="0" borderId="43" xfId="0" applyNumberFormat="1" applyFont="1" applyBorder="1" applyAlignment="1" applyProtection="1">
      <alignment vertical="center"/>
      <protection/>
    </xf>
    <xf numFmtId="0" fontId="12" fillId="0" borderId="44" xfId="0" applyNumberFormat="1" applyFont="1" applyBorder="1" applyAlignment="1" applyProtection="1">
      <alignment vertical="center"/>
      <protection/>
    </xf>
    <xf numFmtId="38" fontId="12" fillId="0" borderId="23" xfId="48" applyFont="1" applyBorder="1" applyAlignment="1" applyProtection="1">
      <alignment horizontal="right" vertical="center"/>
      <protection locked="0"/>
    </xf>
    <xf numFmtId="38" fontId="12" fillId="0" borderId="17" xfId="48" applyFont="1" applyBorder="1" applyAlignment="1" applyProtection="1">
      <alignment horizontal="right" vertical="center"/>
      <protection locked="0"/>
    </xf>
    <xf numFmtId="38" fontId="12" fillId="0" borderId="21" xfId="48" applyFont="1" applyBorder="1" applyAlignment="1" applyProtection="1">
      <alignment vertical="center"/>
      <protection locked="0"/>
    </xf>
    <xf numFmtId="38" fontId="12" fillId="0" borderId="45" xfId="48" applyFont="1" applyBorder="1" applyAlignment="1" applyProtection="1">
      <alignment vertical="center"/>
      <protection locked="0"/>
    </xf>
    <xf numFmtId="10" fontId="14" fillId="0" borderId="23" xfId="42" applyNumberFormat="1" applyFont="1" applyBorder="1" applyAlignment="1" applyProtection="1">
      <alignment vertical="center" shrinkToFit="1"/>
      <protection/>
    </xf>
    <xf numFmtId="10" fontId="14" fillId="0" borderId="17" xfId="42" applyNumberFormat="1" applyFont="1" applyBorder="1" applyAlignment="1" applyProtection="1">
      <alignment vertical="center" shrinkToFit="1"/>
      <protection/>
    </xf>
    <xf numFmtId="10" fontId="14" fillId="0" borderId="18" xfId="42" applyNumberFormat="1" applyFont="1" applyBorder="1" applyAlignment="1" applyProtection="1">
      <alignment vertical="center" shrinkToFit="1"/>
      <protection/>
    </xf>
    <xf numFmtId="40" fontId="14" fillId="0" borderId="23" xfId="48" applyNumberFormat="1" applyFont="1" applyBorder="1" applyAlignment="1" applyProtection="1">
      <alignment horizontal="right" vertical="center" shrinkToFit="1"/>
      <protection/>
    </xf>
    <xf numFmtId="40" fontId="14" fillId="0" borderId="17" xfId="48" applyNumberFormat="1" applyFont="1" applyBorder="1" applyAlignment="1" applyProtection="1">
      <alignment horizontal="right" vertical="center" shrinkToFit="1"/>
      <protection/>
    </xf>
    <xf numFmtId="178" fontId="14" fillId="0" borderId="17" xfId="0" applyNumberFormat="1" applyFont="1" applyBorder="1" applyAlignment="1" applyProtection="1">
      <alignment horizontal="center" vertical="center" shrinkToFit="1"/>
      <protection/>
    </xf>
    <xf numFmtId="0" fontId="14" fillId="0" borderId="18" xfId="0" applyNumberFormat="1" applyFont="1" applyBorder="1" applyAlignment="1" applyProtection="1">
      <alignment horizontal="center" vertical="center" shrinkToFit="1"/>
      <protection/>
    </xf>
    <xf numFmtId="185" fontId="14" fillId="0" borderId="23" xfId="48" applyNumberFormat="1" applyFont="1" applyBorder="1" applyAlignment="1" applyProtection="1">
      <alignment vertical="center" shrinkToFit="1"/>
      <protection/>
    </xf>
    <xf numFmtId="185" fontId="14" fillId="0" borderId="17" xfId="48" applyNumberFormat="1" applyFont="1" applyBorder="1" applyAlignment="1" applyProtection="1">
      <alignment vertical="center" shrinkToFit="1"/>
      <protection/>
    </xf>
    <xf numFmtId="10" fontId="103" fillId="33" borderId="0" xfId="42" applyNumberFormat="1" applyFont="1" applyFill="1" applyBorder="1" applyAlignment="1" applyProtection="1">
      <alignment horizontal="left" vertical="center" textRotation="31"/>
      <protection/>
    </xf>
    <xf numFmtId="10" fontId="14" fillId="0" borderId="23" xfId="42" applyNumberFormat="1" applyFont="1" applyBorder="1" applyAlignment="1" applyProtection="1">
      <alignment vertical="center" shrinkToFit="1"/>
      <protection locked="0"/>
    </xf>
    <xf numFmtId="10" fontId="14" fillId="0" borderId="17" xfId="42" applyNumberFormat="1" applyFont="1" applyBorder="1" applyAlignment="1" applyProtection="1">
      <alignment vertical="center" shrinkToFit="1"/>
      <protection locked="0"/>
    </xf>
    <xf numFmtId="10" fontId="14" fillId="0" borderId="18" xfId="42" applyNumberFormat="1" applyFont="1" applyBorder="1" applyAlignment="1" applyProtection="1">
      <alignment vertical="center" shrinkToFit="1"/>
      <protection locked="0"/>
    </xf>
    <xf numFmtId="0" fontId="12" fillId="0" borderId="17" xfId="0" applyNumberFormat="1" applyFont="1" applyBorder="1" applyAlignment="1" applyProtection="1">
      <alignment horizontal="center" vertical="center"/>
      <protection/>
    </xf>
    <xf numFmtId="40" fontId="15" fillId="0" borderId="23" xfId="0" applyNumberFormat="1" applyFont="1" applyBorder="1" applyAlignment="1" applyProtection="1">
      <alignment horizontal="right" vertical="center" shrinkToFit="1"/>
      <protection locked="0"/>
    </xf>
    <xf numFmtId="40" fontId="15" fillId="0" borderId="17" xfId="0" applyNumberFormat="1" applyFont="1" applyBorder="1" applyAlignment="1" applyProtection="1">
      <alignment horizontal="right" vertical="center" shrinkToFit="1"/>
      <protection locked="0"/>
    </xf>
    <xf numFmtId="40" fontId="14" fillId="0" borderId="23" xfId="0" applyNumberFormat="1" applyFont="1" applyBorder="1" applyAlignment="1" applyProtection="1">
      <alignment horizontal="right" vertical="center" shrinkToFit="1"/>
      <protection/>
    </xf>
    <xf numFmtId="40" fontId="14" fillId="0" borderId="17" xfId="0" applyNumberFormat="1" applyFont="1" applyBorder="1" applyAlignment="1" applyProtection="1">
      <alignment horizontal="right" vertical="center" shrinkToFit="1"/>
      <protection/>
    </xf>
    <xf numFmtId="38" fontId="12" fillId="0" borderId="17" xfId="48" applyFont="1" applyBorder="1" applyAlignment="1" applyProtection="1">
      <alignment horizontal="right" vertical="center" shrinkToFit="1"/>
      <protection locked="0"/>
    </xf>
    <xf numFmtId="0" fontId="12" fillId="0" borderId="17" xfId="0" applyNumberFormat="1" applyFont="1" applyBorder="1" applyAlignment="1" applyProtection="1">
      <alignment horizontal="center" vertical="center" shrinkToFit="1"/>
      <protection/>
    </xf>
    <xf numFmtId="0" fontId="12" fillId="0" borderId="18" xfId="0" applyNumberFormat="1" applyFont="1" applyBorder="1" applyAlignment="1" applyProtection="1">
      <alignment horizontal="center" vertical="center" shrinkToFit="1"/>
      <protection/>
    </xf>
    <xf numFmtId="0" fontId="12" fillId="0" borderId="17" xfId="0" applyNumberFormat="1" applyFont="1" applyBorder="1" applyAlignment="1" applyProtection="1">
      <alignment horizontal="distributed" vertical="center"/>
      <protection/>
    </xf>
    <xf numFmtId="10" fontId="103" fillId="33" borderId="0" xfId="42" applyNumberFormat="1" applyFont="1" applyFill="1" applyBorder="1" applyAlignment="1" applyProtection="1">
      <alignment horizontal="left" vertical="center" textRotation="31" shrinkToFit="1"/>
      <protection/>
    </xf>
    <xf numFmtId="40" fontId="12" fillId="0" borderId="19" xfId="0" applyNumberFormat="1" applyFont="1" applyFill="1" applyBorder="1" applyAlignment="1" applyProtection="1">
      <alignment horizontal="right" vertical="center"/>
      <protection locked="0"/>
    </xf>
    <xf numFmtId="40" fontId="12" fillId="0" borderId="46" xfId="0" applyNumberFormat="1" applyFont="1" applyFill="1" applyBorder="1" applyAlignment="1" applyProtection="1">
      <alignment horizontal="right" vertical="center"/>
      <protection locked="0"/>
    </xf>
    <xf numFmtId="40" fontId="12" fillId="0" borderId="21" xfId="0" applyNumberFormat="1" applyFont="1" applyFill="1" applyBorder="1" applyAlignment="1" applyProtection="1">
      <alignment horizontal="right" vertical="center"/>
      <protection locked="0"/>
    </xf>
    <xf numFmtId="40" fontId="12" fillId="0" borderId="45" xfId="0" applyNumberFormat="1" applyFont="1" applyFill="1" applyBorder="1" applyAlignment="1" applyProtection="1">
      <alignment horizontal="right" vertical="center"/>
      <protection locked="0"/>
    </xf>
    <xf numFmtId="40" fontId="12" fillId="0" borderId="23" xfId="0" applyNumberFormat="1" applyFont="1" applyFill="1" applyBorder="1" applyAlignment="1" applyProtection="1">
      <alignment horizontal="right" vertical="center"/>
      <protection locked="0"/>
    </xf>
    <xf numFmtId="40" fontId="12" fillId="0" borderId="17" xfId="0" applyNumberFormat="1" applyFont="1" applyFill="1" applyBorder="1" applyAlignment="1" applyProtection="1">
      <alignment horizontal="right" vertical="center"/>
      <protection locked="0"/>
    </xf>
    <xf numFmtId="10" fontId="14" fillId="0" borderId="23" xfId="42" applyNumberFormat="1" applyFont="1" applyFill="1" applyBorder="1" applyAlignment="1" applyProtection="1">
      <alignment vertical="center"/>
      <protection/>
    </xf>
    <xf numFmtId="10" fontId="14" fillId="0" borderId="17" xfId="42" applyNumberFormat="1" applyFont="1" applyFill="1" applyBorder="1" applyAlignment="1" applyProtection="1">
      <alignment vertical="center"/>
      <protection/>
    </xf>
    <xf numFmtId="185" fontId="14" fillId="0" borderId="23" xfId="48" applyNumberFormat="1" applyFont="1" applyFill="1" applyBorder="1" applyAlignment="1" applyProtection="1">
      <alignment vertical="center" shrinkToFit="1"/>
      <protection/>
    </xf>
    <xf numFmtId="185" fontId="14" fillId="0" borderId="17" xfId="48" applyNumberFormat="1" applyFont="1" applyFill="1" applyBorder="1" applyAlignment="1" applyProtection="1">
      <alignment vertical="center" shrinkToFit="1"/>
      <protection/>
    </xf>
    <xf numFmtId="38" fontId="12" fillId="0" borderId="23" xfId="48" applyFont="1" applyFill="1" applyBorder="1" applyAlignment="1" applyProtection="1">
      <alignment horizontal="right" vertical="center"/>
      <protection locked="0"/>
    </xf>
    <xf numFmtId="38" fontId="12" fillId="0" borderId="17" xfId="48" applyFont="1" applyFill="1" applyBorder="1" applyAlignment="1" applyProtection="1">
      <alignment horizontal="right" vertical="center"/>
      <protection locked="0"/>
    </xf>
    <xf numFmtId="185" fontId="14" fillId="0" borderId="47" xfId="48" applyNumberFormat="1" applyFont="1" applyBorder="1" applyAlignment="1" applyProtection="1">
      <alignment vertical="center" shrinkToFit="1"/>
      <protection/>
    </xf>
    <xf numFmtId="185" fontId="14" fillId="0" borderId="0" xfId="48" applyNumberFormat="1" applyFont="1" applyBorder="1" applyAlignment="1" applyProtection="1">
      <alignment vertical="center" shrinkToFit="1"/>
      <protection/>
    </xf>
    <xf numFmtId="10" fontId="14" fillId="0" borderId="18" xfId="42" applyNumberFormat="1" applyFont="1" applyFill="1" applyBorder="1" applyAlignment="1" applyProtection="1">
      <alignment vertical="center"/>
      <protection/>
    </xf>
    <xf numFmtId="185" fontId="14" fillId="0" borderId="17" xfId="48" applyNumberFormat="1" applyFont="1" applyBorder="1" applyAlignment="1" applyProtection="1">
      <alignment horizontal="right" vertical="center" shrinkToFit="1"/>
      <protection/>
    </xf>
    <xf numFmtId="185" fontId="14" fillId="0" borderId="23" xfId="48" applyNumberFormat="1" applyFont="1" applyBorder="1" applyAlignment="1" applyProtection="1">
      <alignment horizontal="right" vertical="center" shrinkToFit="1"/>
      <protection/>
    </xf>
    <xf numFmtId="10" fontId="14" fillId="0" borderId="23" xfId="42" applyNumberFormat="1" applyFont="1" applyFill="1" applyBorder="1" applyAlignment="1" applyProtection="1">
      <alignment vertical="center" shrinkToFit="1"/>
      <protection locked="0"/>
    </xf>
    <xf numFmtId="10" fontId="14" fillId="0" borderId="17" xfId="42" applyNumberFormat="1" applyFont="1" applyFill="1" applyBorder="1" applyAlignment="1" applyProtection="1">
      <alignment vertical="center" shrinkToFit="1"/>
      <protection locked="0"/>
    </xf>
    <xf numFmtId="40" fontId="14" fillId="0" borderId="23" xfId="48" applyNumberFormat="1" applyFont="1" applyFill="1" applyBorder="1" applyAlignment="1" applyProtection="1">
      <alignment horizontal="right" vertical="center" shrinkToFit="1"/>
      <protection/>
    </xf>
    <xf numFmtId="40" fontId="14" fillId="0" borderId="17" xfId="48" applyNumberFormat="1" applyFont="1" applyFill="1" applyBorder="1" applyAlignment="1" applyProtection="1">
      <alignment horizontal="right" vertical="center" shrinkToFit="1"/>
      <protection/>
    </xf>
    <xf numFmtId="185" fontId="14" fillId="0" borderId="23" xfId="48" applyNumberFormat="1" applyFont="1" applyFill="1" applyBorder="1" applyAlignment="1" applyProtection="1">
      <alignment horizontal="right" vertical="center" shrinkToFit="1"/>
      <protection/>
    </xf>
    <xf numFmtId="185" fontId="14" fillId="0" borderId="17" xfId="48" applyNumberFormat="1" applyFont="1" applyFill="1" applyBorder="1" applyAlignment="1" applyProtection="1">
      <alignment horizontal="right" vertical="center" shrinkToFit="1"/>
      <protection/>
    </xf>
    <xf numFmtId="0" fontId="4" fillId="0" borderId="28"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0" fontId="12" fillId="0" borderId="19" xfId="0" applyNumberFormat="1" applyFont="1" applyBorder="1" applyAlignment="1" applyProtection="1">
      <alignment horizontal="center" vertical="center"/>
      <protection/>
    </xf>
    <xf numFmtId="0" fontId="12" fillId="0" borderId="46" xfId="0" applyNumberFormat="1" applyFont="1" applyBorder="1" applyAlignment="1" applyProtection="1">
      <alignment horizontal="center" vertical="center"/>
      <protection/>
    </xf>
    <xf numFmtId="0" fontId="12" fillId="0" borderId="21" xfId="0" applyNumberFormat="1" applyFont="1" applyBorder="1" applyAlignment="1" applyProtection="1">
      <alignment horizontal="center" vertical="center"/>
      <protection/>
    </xf>
    <xf numFmtId="0" fontId="12" fillId="0" borderId="45" xfId="0" applyNumberFormat="1" applyFont="1" applyBorder="1" applyAlignment="1" applyProtection="1">
      <alignment horizontal="center" vertical="center"/>
      <protection/>
    </xf>
    <xf numFmtId="38" fontId="12" fillId="0" borderId="19" xfId="48" applyFont="1" applyFill="1" applyBorder="1" applyAlignment="1" applyProtection="1">
      <alignment horizontal="right" vertical="center"/>
      <protection locked="0"/>
    </xf>
    <xf numFmtId="38" fontId="12" fillId="0" borderId="46" xfId="48" applyFont="1" applyFill="1" applyBorder="1" applyAlignment="1" applyProtection="1">
      <alignment horizontal="right" vertical="center"/>
      <protection locked="0"/>
    </xf>
    <xf numFmtId="38" fontId="12" fillId="0" borderId="21" xfId="48" applyFont="1" applyFill="1" applyBorder="1" applyAlignment="1" applyProtection="1">
      <alignment horizontal="right" vertical="center"/>
      <protection locked="0"/>
    </xf>
    <xf numFmtId="38" fontId="12" fillId="0" borderId="45" xfId="48" applyFont="1" applyFill="1" applyBorder="1" applyAlignment="1" applyProtection="1">
      <alignment horizontal="right" vertical="center"/>
      <protection locked="0"/>
    </xf>
    <xf numFmtId="0" fontId="12" fillId="0" borderId="18" xfId="0" applyNumberFormat="1" applyFont="1" applyBorder="1" applyAlignment="1" applyProtection="1">
      <alignment horizontal="center" vertical="center"/>
      <protection/>
    </xf>
    <xf numFmtId="0" fontId="12" fillId="0" borderId="46" xfId="0" applyNumberFormat="1" applyFont="1" applyFill="1" applyBorder="1" applyAlignment="1" applyProtection="1">
      <alignment horizontal="distributed" vertical="center"/>
      <protection/>
    </xf>
    <xf numFmtId="40" fontId="12" fillId="0" borderId="19" xfId="48" applyNumberFormat="1" applyFont="1" applyFill="1" applyBorder="1" applyAlignment="1" applyProtection="1">
      <alignment horizontal="right" vertical="center"/>
      <protection locked="0"/>
    </xf>
    <xf numFmtId="40" fontId="12" fillId="0" borderId="46" xfId="48" applyNumberFormat="1" applyFont="1" applyFill="1" applyBorder="1" applyAlignment="1" applyProtection="1">
      <alignment horizontal="right" vertical="center"/>
      <protection locked="0"/>
    </xf>
    <xf numFmtId="40" fontId="12" fillId="0" borderId="21" xfId="48" applyNumberFormat="1" applyFont="1" applyFill="1" applyBorder="1" applyAlignment="1" applyProtection="1">
      <alignment horizontal="right" vertical="center"/>
      <protection locked="0"/>
    </xf>
    <xf numFmtId="40" fontId="12" fillId="0" borderId="45" xfId="48" applyNumberFormat="1" applyFont="1" applyFill="1" applyBorder="1" applyAlignment="1" applyProtection="1">
      <alignment horizontal="right" vertical="center"/>
      <protection locked="0"/>
    </xf>
    <xf numFmtId="0" fontId="2" fillId="0" borderId="28" xfId="0" applyNumberFormat="1" applyFont="1" applyBorder="1" applyAlignment="1" applyProtection="1">
      <alignment vertical="center" wrapText="1" shrinkToFit="1"/>
      <protection locked="0"/>
    </xf>
    <xf numFmtId="0" fontId="2" fillId="0" borderId="25" xfId="0" applyNumberFormat="1" applyFont="1" applyBorder="1" applyAlignment="1" applyProtection="1">
      <alignment vertical="center" wrapText="1" shrinkToFit="1"/>
      <protection locked="0"/>
    </xf>
    <xf numFmtId="0" fontId="2" fillId="0" borderId="26" xfId="0" applyNumberFormat="1" applyFont="1" applyBorder="1" applyAlignment="1" applyProtection="1">
      <alignment vertical="center" wrapText="1" shrinkToFit="1"/>
      <protection locked="0"/>
    </xf>
    <xf numFmtId="0" fontId="12" fillId="0" borderId="45" xfId="0" applyNumberFormat="1" applyFont="1" applyFill="1" applyBorder="1" applyAlignment="1" applyProtection="1">
      <alignment horizontal="center" vertical="center"/>
      <protection/>
    </xf>
    <xf numFmtId="0" fontId="12" fillId="0" borderId="20" xfId="0" applyNumberFormat="1" applyFont="1" applyFill="1" applyBorder="1" applyAlignment="1" applyProtection="1">
      <alignment horizontal="center" vertical="center" shrinkToFit="1"/>
      <protection/>
    </xf>
    <xf numFmtId="0" fontId="12" fillId="0" borderId="22" xfId="0" applyNumberFormat="1" applyFont="1" applyFill="1" applyBorder="1" applyAlignment="1" applyProtection="1">
      <alignment horizontal="center" vertical="center" shrinkToFit="1"/>
      <protection/>
    </xf>
    <xf numFmtId="0" fontId="12" fillId="0" borderId="22" xfId="0" applyNumberFormat="1" applyFont="1" applyBorder="1" applyAlignment="1" applyProtection="1">
      <alignment horizontal="center" vertical="center"/>
      <protection/>
    </xf>
    <xf numFmtId="10" fontId="14" fillId="0" borderId="19" xfId="42" applyNumberFormat="1" applyFont="1" applyFill="1" applyBorder="1" applyAlignment="1" applyProtection="1">
      <alignment vertical="center"/>
      <protection/>
    </xf>
    <xf numFmtId="10" fontId="14" fillId="0" borderId="46" xfId="42" applyNumberFormat="1" applyFont="1" applyFill="1" applyBorder="1" applyAlignment="1" applyProtection="1">
      <alignment vertical="center"/>
      <protection/>
    </xf>
    <xf numFmtId="10" fontId="14" fillId="0" borderId="21" xfId="42" applyNumberFormat="1" applyFont="1" applyFill="1" applyBorder="1" applyAlignment="1" applyProtection="1">
      <alignment vertical="center"/>
      <protection/>
    </xf>
    <xf numFmtId="10" fontId="14" fillId="0" borderId="45" xfId="42" applyNumberFormat="1" applyFont="1" applyFill="1" applyBorder="1" applyAlignment="1" applyProtection="1">
      <alignment vertical="center"/>
      <protection/>
    </xf>
    <xf numFmtId="0" fontId="12" fillId="0" borderId="23" xfId="0" applyNumberFormat="1" applyFont="1" applyBorder="1" applyAlignment="1" applyProtection="1">
      <alignment horizontal="center" vertical="center"/>
      <protection/>
    </xf>
    <xf numFmtId="0" fontId="9" fillId="0" borderId="0" xfId="0" applyNumberFormat="1" applyFont="1" applyBorder="1" applyAlignment="1" applyProtection="1">
      <alignment horizontal="center" vertical="center"/>
      <protection/>
    </xf>
    <xf numFmtId="10" fontId="14" fillId="0" borderId="20" xfId="42" applyNumberFormat="1" applyFont="1" applyFill="1" applyBorder="1" applyAlignment="1" applyProtection="1">
      <alignment vertical="center"/>
      <protection/>
    </xf>
    <xf numFmtId="10" fontId="14" fillId="0" borderId="22" xfId="42" applyNumberFormat="1" applyFont="1" applyFill="1" applyBorder="1" applyAlignment="1" applyProtection="1">
      <alignment vertical="center"/>
      <protection/>
    </xf>
    <xf numFmtId="178" fontId="12" fillId="0" borderId="46" xfId="0" applyNumberFormat="1" applyFont="1" applyBorder="1" applyAlignment="1" applyProtection="1">
      <alignment horizontal="center" vertical="center" shrinkToFit="1"/>
      <protection/>
    </xf>
    <xf numFmtId="0" fontId="12" fillId="0" borderId="20" xfId="0" applyNumberFormat="1" applyFont="1" applyBorder="1" applyAlignment="1" applyProtection="1">
      <alignment horizontal="center" vertical="center" shrinkToFit="1"/>
      <protection/>
    </xf>
    <xf numFmtId="49" fontId="6" fillId="0" borderId="0" xfId="0" applyNumberFormat="1" applyFont="1" applyBorder="1" applyAlignment="1" applyProtection="1">
      <alignment horizontal="left" vertical="top" wrapText="1" shrinkToFit="1"/>
      <protection/>
    </xf>
    <xf numFmtId="0" fontId="0" fillId="0" borderId="0" xfId="0" applyAlignment="1">
      <alignment wrapText="1" shrinkToFit="1"/>
    </xf>
    <xf numFmtId="10" fontId="0" fillId="0" borderId="28" xfId="0" applyNumberFormat="1" applyFont="1" applyBorder="1" applyAlignment="1" applyProtection="1">
      <alignment horizontal="right" vertical="center"/>
      <protection locked="0"/>
    </xf>
    <xf numFmtId="10" fontId="0" fillId="0" borderId="25" xfId="0" applyNumberFormat="1" applyFont="1" applyBorder="1" applyAlignment="1" applyProtection="1">
      <alignment horizontal="right" vertical="center"/>
      <protection locked="0"/>
    </xf>
    <xf numFmtId="10" fontId="0" fillId="0" borderId="26" xfId="0" applyNumberFormat="1" applyFont="1" applyBorder="1" applyAlignment="1" applyProtection="1">
      <alignment horizontal="right" vertical="center"/>
      <protection locked="0"/>
    </xf>
    <xf numFmtId="0" fontId="0" fillId="0" borderId="0" xfId="0" applyAlignment="1" applyProtection="1">
      <alignment/>
      <protection/>
    </xf>
    <xf numFmtId="0" fontId="12" fillId="0" borderId="48" xfId="0" applyNumberFormat="1" applyFont="1" applyBorder="1" applyAlignment="1" applyProtection="1">
      <alignment horizontal="left" vertical="center" wrapText="1"/>
      <protection/>
    </xf>
    <xf numFmtId="0" fontId="12" fillId="0" borderId="49" xfId="0" applyNumberFormat="1" applyFont="1" applyBorder="1" applyAlignment="1" applyProtection="1">
      <alignment horizontal="left" vertical="center" wrapText="1"/>
      <protection/>
    </xf>
    <xf numFmtId="0" fontId="12" fillId="0" borderId="50" xfId="0" applyNumberFormat="1" applyFont="1" applyBorder="1" applyAlignment="1" applyProtection="1">
      <alignment horizontal="left" vertical="center" wrapText="1"/>
      <protection/>
    </xf>
    <xf numFmtId="0" fontId="12" fillId="0" borderId="51" xfId="0" applyNumberFormat="1" applyFont="1" applyBorder="1" applyAlignment="1" applyProtection="1">
      <alignment horizontal="left" vertical="center" wrapText="1"/>
      <protection/>
    </xf>
    <xf numFmtId="0" fontId="12" fillId="0" borderId="52" xfId="0" applyNumberFormat="1" applyFont="1" applyBorder="1" applyAlignment="1" applyProtection="1">
      <alignment horizontal="left" vertical="center" wrapText="1"/>
      <protection/>
    </xf>
    <xf numFmtId="0" fontId="12" fillId="0" borderId="53" xfId="0" applyNumberFormat="1" applyFont="1" applyBorder="1" applyAlignment="1" applyProtection="1">
      <alignment horizontal="left" vertical="center" wrapText="1"/>
      <protection/>
    </xf>
    <xf numFmtId="0" fontId="12" fillId="0" borderId="20" xfId="0" applyNumberFormat="1" applyFont="1" applyBorder="1" applyAlignment="1" applyProtection="1">
      <alignment horizontal="center" vertical="center"/>
      <protection/>
    </xf>
    <xf numFmtId="49" fontId="102" fillId="0" borderId="0" xfId="0" applyNumberFormat="1" applyFont="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vertical="center"/>
      <protection locked="0"/>
    </xf>
    <xf numFmtId="0" fontId="102" fillId="0" borderId="0" xfId="0" applyNumberFormat="1" applyFont="1" applyAlignment="1" applyProtection="1">
      <alignment horizontal="right" vertical="center"/>
      <protection/>
    </xf>
    <xf numFmtId="0" fontId="2" fillId="0" borderId="28"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176" fontId="0" fillId="0" borderId="28" xfId="0" applyNumberFormat="1" applyFont="1" applyBorder="1" applyAlignment="1" applyProtection="1">
      <alignment vertical="center" shrinkToFit="1"/>
      <protection locked="0"/>
    </xf>
    <xf numFmtId="176" fontId="0" fillId="0" borderId="25"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0" fontId="13" fillId="0" borderId="0" xfId="0" applyNumberFormat="1" applyFont="1" applyBorder="1" applyAlignment="1" applyProtection="1">
      <alignment horizontal="distributed" vertical="center" wrapText="1"/>
      <protection/>
    </xf>
    <xf numFmtId="0" fontId="13" fillId="0" borderId="0" xfId="0" applyNumberFormat="1" applyFont="1" applyBorder="1" applyAlignment="1" applyProtection="1">
      <alignment horizontal="distributed" vertical="center"/>
      <protection/>
    </xf>
    <xf numFmtId="0" fontId="9" fillId="0" borderId="0" xfId="0" applyNumberFormat="1" applyFont="1" applyAlignment="1" applyProtection="1">
      <alignment horizontal="left" vertical="center" shrinkToFit="1"/>
      <protection locked="0"/>
    </xf>
    <xf numFmtId="0" fontId="9" fillId="0" borderId="0" xfId="0" applyNumberFormat="1" applyFont="1" applyBorder="1" applyAlignment="1" applyProtection="1">
      <alignment horizontal="center" vertical="center"/>
      <protection locked="0"/>
    </xf>
    <xf numFmtId="0" fontId="102" fillId="0" borderId="0" xfId="0" applyNumberFormat="1" applyFont="1" applyAlignment="1" applyProtection="1">
      <alignment horizontal="center" vertical="center"/>
      <protection/>
    </xf>
    <xf numFmtId="184" fontId="116" fillId="0" borderId="0" xfId="0" applyNumberFormat="1" applyFont="1" applyAlignment="1" applyProtection="1">
      <alignment horizontal="center" vertical="center" shrinkToFit="1"/>
      <protection locked="0"/>
    </xf>
    <xf numFmtId="0" fontId="102" fillId="0" borderId="0" xfId="0" applyNumberFormat="1" applyFont="1" applyAlignment="1" applyProtection="1">
      <alignment horizontal="center" vertical="center" shrinkToFit="1"/>
      <protection locked="0"/>
    </xf>
    <xf numFmtId="49" fontId="102" fillId="0" borderId="0" xfId="0" applyNumberFormat="1" applyFont="1" applyAlignment="1" applyProtection="1">
      <alignment horizontal="center" vertical="center" shrinkToFit="1"/>
      <protection locked="0"/>
    </xf>
    <xf numFmtId="0" fontId="116" fillId="0" borderId="0" xfId="0" applyNumberFormat="1" applyFont="1" applyAlignment="1" applyProtection="1">
      <alignment horizontal="left" vertical="center"/>
      <protection locked="0"/>
    </xf>
    <xf numFmtId="38" fontId="4" fillId="0" borderId="27" xfId="48" applyFont="1" applyBorder="1" applyAlignment="1" applyProtection="1">
      <alignment horizontal="right" vertical="center" shrinkToFit="1"/>
      <protection locked="0"/>
    </xf>
    <xf numFmtId="38" fontId="4" fillId="0" borderId="13" xfId="48" applyFont="1" applyBorder="1" applyAlignment="1" applyProtection="1">
      <alignment horizontal="right" vertical="center" shrinkToFit="1"/>
      <protection locked="0"/>
    </xf>
    <xf numFmtId="38" fontId="13" fillId="0" borderId="27" xfId="48" applyFont="1" applyBorder="1" applyAlignment="1" applyProtection="1">
      <alignment vertical="center" shrinkToFit="1"/>
      <protection/>
    </xf>
    <xf numFmtId="0" fontId="116" fillId="0" borderId="0" xfId="0" applyNumberFormat="1" applyFont="1" applyAlignment="1" applyProtection="1">
      <alignment horizontal="right" vertical="center" shrinkToFit="1"/>
      <protection locked="0"/>
    </xf>
    <xf numFmtId="0" fontId="116" fillId="0" borderId="0" xfId="0" applyNumberFormat="1" applyFont="1" applyAlignment="1" applyProtection="1">
      <alignment horizontal="center" vertical="center"/>
      <protection/>
    </xf>
    <xf numFmtId="0" fontId="102" fillId="0" borderId="0" xfId="0" applyNumberFormat="1" applyFont="1" applyFill="1" applyAlignment="1" applyProtection="1">
      <alignment horizontal="right" vertical="center"/>
      <protection locked="0"/>
    </xf>
    <xf numFmtId="38" fontId="13" fillId="0" borderId="0" xfId="48" applyFont="1" applyBorder="1" applyAlignment="1" applyProtection="1">
      <alignment vertical="center" shrinkToFit="1"/>
      <protection/>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0" fontId="117" fillId="0" borderId="0" xfId="0" applyNumberFormat="1" applyFont="1" applyAlignment="1" applyProtection="1">
      <alignment horizontal="center" vertical="center" shrinkToFit="1"/>
      <protection locked="0"/>
    </xf>
    <xf numFmtId="178" fontId="0" fillId="0" borderId="28"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0" fontId="9" fillId="0" borderId="0" xfId="0" applyNumberFormat="1" applyFont="1" applyBorder="1" applyAlignment="1" applyProtection="1">
      <alignment vertical="center" wrapText="1"/>
      <protection/>
    </xf>
    <xf numFmtId="0" fontId="9" fillId="0" borderId="0" xfId="0" applyNumberFormat="1" applyFont="1" applyBorder="1" applyAlignment="1" applyProtection="1">
      <alignment horizontal="left" vertical="center" shrinkToFit="1"/>
      <protection locked="0"/>
    </xf>
    <xf numFmtId="0" fontId="0" fillId="0" borderId="28" xfId="0" applyFont="1" applyBorder="1" applyAlignment="1" applyProtection="1">
      <alignment horizontal="center" vertical="center" wrapText="1"/>
      <protection/>
    </xf>
    <xf numFmtId="49" fontId="3" fillId="0" borderId="0" xfId="0" applyNumberFormat="1"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49" fontId="117" fillId="0" borderId="0" xfId="0" applyNumberFormat="1" applyFont="1" applyAlignment="1" applyProtection="1">
      <alignment horizontal="center" vertical="center"/>
      <protection locked="0"/>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49" fontId="0" fillId="0" borderId="28" xfId="0" applyNumberFormat="1" applyFont="1" applyBorder="1" applyAlignment="1" applyProtection="1">
      <alignment horizontal="center" vertical="center" wrapText="1"/>
      <protection/>
    </xf>
    <xf numFmtId="178" fontId="0" fillId="0" borderId="28" xfId="0" applyNumberFormat="1" applyFont="1" applyBorder="1" applyAlignment="1" applyProtection="1">
      <alignment vertical="center"/>
      <protection locked="0"/>
    </xf>
    <xf numFmtId="178" fontId="0" fillId="0" borderId="25" xfId="0" applyNumberFormat="1" applyFont="1" applyBorder="1" applyAlignment="1" applyProtection="1">
      <alignment vertical="center"/>
      <protection locked="0"/>
    </xf>
    <xf numFmtId="49" fontId="6" fillId="0" borderId="28" xfId="0" applyNumberFormat="1" applyFont="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38" fontId="13" fillId="0" borderId="13" xfId="48" applyFont="1" applyBorder="1" applyAlignment="1" applyProtection="1">
      <alignment vertical="center" shrinkToFit="1"/>
      <protection/>
    </xf>
    <xf numFmtId="38" fontId="4" fillId="0" borderId="0" xfId="48" applyFont="1" applyBorder="1" applyAlignment="1" applyProtection="1">
      <alignment horizontal="right" vertical="center" shrinkToFit="1"/>
      <protection locked="0"/>
    </xf>
    <xf numFmtId="38" fontId="4" fillId="0" borderId="27" xfId="48" applyFont="1" applyBorder="1" applyAlignment="1" applyProtection="1">
      <alignment horizontal="right" vertical="center" shrinkToFit="1"/>
      <protection/>
    </xf>
    <xf numFmtId="38" fontId="4" fillId="0" borderId="13" xfId="48" applyFont="1" applyBorder="1" applyAlignment="1" applyProtection="1">
      <alignment horizontal="right" vertical="center" shrinkToFit="1"/>
      <protection/>
    </xf>
    <xf numFmtId="0" fontId="0" fillId="0" borderId="0" xfId="0" applyFont="1" applyAlignment="1" applyProtection="1">
      <alignment vertical="top" wrapText="1"/>
      <protection/>
    </xf>
    <xf numFmtId="178" fontId="0" fillId="0" borderId="10" xfId="0" applyNumberFormat="1" applyFont="1" applyBorder="1" applyAlignment="1" applyProtection="1">
      <alignment vertical="center"/>
      <protection/>
    </xf>
    <xf numFmtId="178" fontId="0" fillId="0" borderId="27" xfId="0" applyNumberFormat="1" applyFont="1" applyBorder="1" applyAlignment="1" applyProtection="1">
      <alignment vertical="center"/>
      <protection/>
    </xf>
    <xf numFmtId="178" fontId="0" fillId="0" borderId="11" xfId="0" applyNumberFormat="1" applyFont="1" applyBorder="1" applyAlignment="1" applyProtection="1">
      <alignment vertical="center"/>
      <protection/>
    </xf>
    <xf numFmtId="178" fontId="0" fillId="0" borderId="12" xfId="0" applyNumberFormat="1" applyFont="1" applyBorder="1" applyAlignment="1" applyProtection="1">
      <alignment vertical="center"/>
      <protection/>
    </xf>
    <xf numFmtId="178" fontId="0" fillId="0" borderId="13" xfId="0" applyNumberFormat="1" applyFont="1" applyBorder="1" applyAlignment="1" applyProtection="1">
      <alignment vertical="center"/>
      <protection/>
    </xf>
    <xf numFmtId="178" fontId="0" fillId="0" borderId="14" xfId="0" applyNumberFormat="1" applyFont="1" applyBorder="1" applyAlignment="1" applyProtection="1">
      <alignment vertical="center"/>
      <protection/>
    </xf>
    <xf numFmtId="0" fontId="0" fillId="0" borderId="2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0" fillId="0" borderId="28" xfId="0" applyNumberFormat="1" applyFont="1" applyBorder="1" applyAlignment="1" applyProtection="1">
      <alignment horizontal="center" vertical="center"/>
      <protection/>
    </xf>
    <xf numFmtId="178" fontId="0" fillId="0" borderId="25" xfId="0" applyNumberFormat="1" applyFont="1" applyBorder="1" applyAlignment="1" applyProtection="1">
      <alignment vertical="center"/>
      <protection/>
    </xf>
    <xf numFmtId="178" fontId="0" fillId="0" borderId="26" xfId="0" applyNumberFormat="1" applyFont="1" applyBorder="1" applyAlignment="1" applyProtection="1">
      <alignment vertical="center"/>
      <protection/>
    </xf>
    <xf numFmtId="0" fontId="4" fillId="0" borderId="25"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178" fontId="0" fillId="0" borderId="28" xfId="0" applyNumberFormat="1" applyFont="1" applyBorder="1" applyAlignment="1" applyProtection="1">
      <alignment vertical="center"/>
      <protection/>
    </xf>
    <xf numFmtId="49" fontId="0" fillId="0" borderId="27"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0" xfId="0" applyNumberFormat="1" applyBorder="1" applyAlignment="1" applyProtection="1">
      <alignment horizontal="center" vertical="center"/>
      <protection/>
    </xf>
    <xf numFmtId="178" fontId="0" fillId="0" borderId="27" xfId="0" applyNumberFormat="1" applyFont="1" applyBorder="1" applyAlignment="1" applyProtection="1">
      <alignment vertical="center"/>
      <protection/>
    </xf>
    <xf numFmtId="178" fontId="0" fillId="0" borderId="27" xfId="0" applyNumberFormat="1" applyBorder="1" applyAlignment="1" applyProtection="1">
      <alignment vertical="center"/>
      <protection/>
    </xf>
    <xf numFmtId="178" fontId="0" fillId="0" borderId="11" xfId="0" applyNumberFormat="1" applyBorder="1" applyAlignment="1" applyProtection="1">
      <alignment vertical="center"/>
      <protection/>
    </xf>
    <xf numFmtId="0" fontId="0" fillId="0" borderId="0" xfId="0" applyFont="1" applyAlignment="1" applyProtection="1">
      <alignment vertical="top" wrapText="1"/>
      <protection/>
    </xf>
    <xf numFmtId="0" fontId="0" fillId="0" borderId="27" xfId="0" applyNumberFormat="1" applyBorder="1" applyAlignment="1" applyProtection="1">
      <alignment vertical="center"/>
      <protection/>
    </xf>
    <xf numFmtId="0" fontId="0" fillId="0" borderId="11" xfId="0" applyNumberFormat="1" applyBorder="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178" fontId="0" fillId="0" borderId="13" xfId="0" applyNumberFormat="1" applyFont="1" applyBorder="1" applyAlignment="1" applyProtection="1">
      <alignment vertical="center"/>
      <protection/>
    </xf>
    <xf numFmtId="49" fontId="0" fillId="0" borderId="54" xfId="0" applyNumberFormat="1" applyFont="1" applyBorder="1" applyAlignment="1" applyProtection="1">
      <alignment horizontal="center" vertical="center" wrapText="1"/>
      <protection/>
    </xf>
    <xf numFmtId="0" fontId="0" fillId="0" borderId="54" xfId="0" applyFont="1" applyBorder="1" applyAlignment="1" applyProtection="1">
      <alignment horizontal="center" vertical="center"/>
      <protection/>
    </xf>
    <xf numFmtId="49" fontId="6" fillId="0" borderId="54" xfId="0" applyNumberFormat="1" applyFont="1" applyBorder="1" applyAlignment="1" applyProtection="1">
      <alignment horizontal="center" vertical="center" wrapText="1"/>
      <protection/>
    </xf>
    <xf numFmtId="0" fontId="6" fillId="0" borderId="54" xfId="0" applyFont="1" applyBorder="1" applyAlignment="1" applyProtection="1">
      <alignment horizontal="center" vertical="center" wrapText="1"/>
      <protection/>
    </xf>
    <xf numFmtId="0" fontId="12" fillId="0" borderId="46" xfId="0" applyNumberFormat="1" applyFont="1" applyFill="1" applyBorder="1" applyAlignment="1" applyProtection="1">
      <alignment horizontal="center" vertical="center"/>
      <protection/>
    </xf>
    <xf numFmtId="10" fontId="14" fillId="0" borderId="18" xfId="42" applyNumberFormat="1" applyFont="1" applyFill="1" applyBorder="1" applyAlignment="1" applyProtection="1">
      <alignment vertical="center" shrinkToFit="1"/>
      <protection locked="0"/>
    </xf>
    <xf numFmtId="0" fontId="0" fillId="0" borderId="28" xfId="0" applyNumberFormat="1" applyFont="1" applyBorder="1" applyAlignment="1" applyProtection="1">
      <alignment vertical="center" shrinkToFit="1"/>
      <protection locked="0"/>
    </xf>
    <xf numFmtId="0" fontId="0" fillId="0" borderId="25" xfId="0" applyNumberFormat="1" applyFont="1" applyBorder="1" applyAlignment="1" applyProtection="1">
      <alignment vertical="center" shrinkToFit="1"/>
      <protection locked="0"/>
    </xf>
    <xf numFmtId="0" fontId="0" fillId="0" borderId="26" xfId="0" applyNumberFormat="1" applyFont="1" applyBorder="1" applyAlignment="1" applyProtection="1">
      <alignment vertical="center" shrinkToFit="1"/>
      <protection locked="0"/>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47"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2" fillId="0" borderId="47" xfId="0" applyNumberFormat="1" applyFont="1" applyBorder="1" applyAlignment="1" applyProtection="1">
      <alignment horizontal="center" vertical="center"/>
      <protection/>
    </xf>
    <xf numFmtId="0" fontId="12" fillId="0" borderId="0" xfId="0" applyNumberFormat="1" applyFont="1" applyBorder="1" applyAlignment="1" applyProtection="1">
      <alignment horizontal="center" vertical="center"/>
      <protection/>
    </xf>
    <xf numFmtId="10" fontId="0" fillId="0" borderId="28" xfId="0" applyNumberFormat="1" applyBorder="1" applyAlignment="1" applyProtection="1">
      <alignment horizontal="right" vertical="center"/>
      <protection locked="0"/>
    </xf>
    <xf numFmtId="49" fontId="0" fillId="0" borderId="13" xfId="0" applyNumberFormat="1" applyFont="1" applyBorder="1" applyAlignment="1" applyProtection="1">
      <alignment vertical="center"/>
      <protection/>
    </xf>
    <xf numFmtId="0" fontId="0" fillId="0" borderId="14" xfId="0" applyFont="1" applyBorder="1" applyAlignment="1" applyProtection="1">
      <alignment horizontal="center" vertical="center" wrapText="1"/>
      <protection/>
    </xf>
    <xf numFmtId="0" fontId="0" fillId="0" borderId="28" xfId="0" applyNumberFormat="1" applyBorder="1" applyAlignment="1" applyProtection="1">
      <alignment vertical="center" shrinkToFit="1"/>
      <protection locked="0"/>
    </xf>
    <xf numFmtId="176" fontId="0" fillId="0" borderId="36" xfId="0" applyNumberFormat="1" applyFont="1" applyBorder="1" applyAlignment="1" applyProtection="1">
      <alignment vertical="center"/>
      <protection/>
    </xf>
    <xf numFmtId="176" fontId="0" fillId="0" borderId="37" xfId="0" applyNumberFormat="1" applyFont="1" applyBorder="1" applyAlignment="1" applyProtection="1">
      <alignment vertical="center"/>
      <protection/>
    </xf>
    <xf numFmtId="176" fontId="0" fillId="0" borderId="38" xfId="0" applyNumberFormat="1" applyFont="1" applyBorder="1" applyAlignment="1" applyProtection="1">
      <alignment vertical="center"/>
      <protection/>
    </xf>
    <xf numFmtId="176" fontId="0" fillId="0" borderId="55" xfId="0" applyNumberFormat="1" applyFont="1" applyBorder="1" applyAlignment="1" applyProtection="1">
      <alignment vertical="center"/>
      <protection/>
    </xf>
    <xf numFmtId="176" fontId="0" fillId="0" borderId="56" xfId="0" applyNumberFormat="1" applyFont="1" applyBorder="1" applyAlignment="1" applyProtection="1">
      <alignment vertical="center"/>
      <protection/>
    </xf>
    <xf numFmtId="176" fontId="0" fillId="0" borderId="57" xfId="0" applyNumberFormat="1" applyFont="1" applyBorder="1" applyAlignment="1" applyProtection="1">
      <alignment vertical="center"/>
      <protection/>
    </xf>
    <xf numFmtId="176" fontId="0" fillId="0" borderId="39" xfId="0" applyNumberFormat="1" applyFont="1" applyBorder="1" applyAlignment="1" applyProtection="1">
      <alignment vertical="center"/>
      <protection/>
    </xf>
    <xf numFmtId="176" fontId="0" fillId="0" borderId="40" xfId="0" applyNumberFormat="1" applyFont="1" applyBorder="1" applyAlignment="1" applyProtection="1">
      <alignment vertical="center"/>
      <protection/>
    </xf>
    <xf numFmtId="176" fontId="0" fillId="0" borderId="41" xfId="0" applyNumberFormat="1" applyFont="1" applyBorder="1" applyAlignment="1" applyProtection="1">
      <alignment vertical="center"/>
      <protection/>
    </xf>
    <xf numFmtId="176" fontId="5" fillId="0" borderId="28"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7"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49" fontId="0" fillId="0" borderId="28" xfId="0" applyNumberForma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0" fillId="0" borderId="0" xfId="0" applyFont="1" applyBorder="1" applyAlignment="1" applyProtection="1">
      <alignment vertical="top" wrapText="1"/>
      <protection/>
    </xf>
    <xf numFmtId="49" fontId="0" fillId="0" borderId="36" xfId="0" applyNumberFormat="1" applyFont="1" applyBorder="1" applyAlignment="1" applyProtection="1">
      <alignment vertical="center" wrapText="1"/>
      <protection/>
    </xf>
    <xf numFmtId="0" fontId="0" fillId="0" borderId="39" xfId="0" applyFont="1" applyBorder="1" applyAlignment="1" applyProtection="1">
      <alignment vertical="center"/>
      <protection/>
    </xf>
    <xf numFmtId="176" fontId="11" fillId="0" borderId="28" xfId="0" applyNumberFormat="1" applyFont="1" applyBorder="1" applyAlignment="1" applyProtection="1">
      <alignment vertical="center"/>
      <protection/>
    </xf>
    <xf numFmtId="176" fontId="11" fillId="0" borderId="25" xfId="0" applyNumberFormat="1" applyFont="1" applyBorder="1" applyAlignment="1" applyProtection="1">
      <alignment vertical="center"/>
      <protection/>
    </xf>
    <xf numFmtId="176" fontId="11" fillId="0" borderId="26" xfId="0" applyNumberFormat="1" applyFont="1" applyBorder="1" applyAlignment="1" applyProtection="1">
      <alignment vertical="center"/>
      <protection/>
    </xf>
    <xf numFmtId="176" fontId="0" fillId="0" borderId="58" xfId="0" applyNumberFormat="1" applyFont="1" applyBorder="1" applyAlignment="1" applyProtection="1">
      <alignment vertical="center"/>
      <protection/>
    </xf>
    <xf numFmtId="176" fontId="0" fillId="0" borderId="59" xfId="0" applyNumberFormat="1" applyFont="1" applyBorder="1" applyAlignment="1" applyProtection="1">
      <alignment vertical="center"/>
      <protection/>
    </xf>
    <xf numFmtId="176" fontId="0" fillId="0" borderId="60" xfId="0" applyNumberFormat="1" applyFont="1" applyBorder="1" applyAlignment="1" applyProtection="1">
      <alignment vertical="center"/>
      <protection/>
    </xf>
    <xf numFmtId="176" fontId="5" fillId="0" borderId="28" xfId="0" applyNumberFormat="1" applyFont="1" applyBorder="1" applyAlignment="1" applyProtection="1">
      <alignment vertical="center"/>
      <protection/>
    </xf>
    <xf numFmtId="176" fontId="5" fillId="0" borderId="25"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49" fontId="0" fillId="0" borderId="10" xfId="0" applyNumberFormat="1" applyBorder="1" applyAlignment="1" applyProtection="1">
      <alignment vertical="center" wrapText="1"/>
      <protection locked="0"/>
    </xf>
    <xf numFmtId="49" fontId="0" fillId="0" borderId="27"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5"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16"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176" fontId="11" fillId="0" borderId="28" xfId="0" applyNumberFormat="1" applyFont="1" applyBorder="1" applyAlignment="1" applyProtection="1">
      <alignment vertical="center"/>
      <protection locked="0"/>
    </xf>
    <xf numFmtId="176" fontId="11" fillId="0" borderId="25" xfId="0" applyNumberFormat="1" applyFont="1" applyBorder="1" applyAlignment="1" applyProtection="1">
      <alignment vertical="center"/>
      <protection locked="0"/>
    </xf>
    <xf numFmtId="176" fontId="11" fillId="0" borderId="26" xfId="0" applyNumberFormat="1" applyFont="1" applyBorder="1" applyAlignment="1" applyProtection="1">
      <alignment vertical="center"/>
      <protection locked="0"/>
    </xf>
    <xf numFmtId="176" fontId="11" fillId="0" borderId="58" xfId="0" applyNumberFormat="1" applyFont="1" applyBorder="1" applyAlignment="1" applyProtection="1">
      <alignment vertical="center"/>
      <protection/>
    </xf>
    <xf numFmtId="176" fontId="11" fillId="0" borderId="59" xfId="0" applyNumberFormat="1" applyFont="1" applyBorder="1" applyAlignment="1" applyProtection="1">
      <alignment vertical="center"/>
      <protection/>
    </xf>
    <xf numFmtId="176" fontId="11" fillId="0" borderId="60"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xf>
    <xf numFmtId="49" fontId="0" fillId="0" borderId="1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0" fontId="117" fillId="0" borderId="0" xfId="0" applyNumberFormat="1" applyFont="1" applyAlignment="1" applyProtection="1">
      <alignment horizontal="distributed" vertical="center"/>
      <protection locked="0"/>
    </xf>
    <xf numFmtId="49" fontId="0" fillId="0" borderId="10" xfId="0" applyNumberFormat="1"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49" fontId="0" fillId="0" borderId="28" xfId="0" applyNumberFormat="1" applyFont="1" applyBorder="1" applyAlignment="1" applyProtection="1">
      <alignment horizontal="center" vertical="center"/>
      <protection/>
    </xf>
    <xf numFmtId="49" fontId="0" fillId="0" borderId="28" xfId="0" applyNumberFormat="1" applyBorder="1" applyAlignment="1" applyProtection="1">
      <alignment horizontal="center" vertical="center"/>
      <protection/>
    </xf>
    <xf numFmtId="178" fontId="0" fillId="0" borderId="15"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178" fontId="0" fillId="0" borderId="16" xfId="0" applyNumberFormat="1" applyFont="1" applyBorder="1" applyAlignment="1" applyProtection="1">
      <alignment vertical="center"/>
      <protection/>
    </xf>
    <xf numFmtId="0" fontId="17" fillId="0" borderId="0" xfId="61" applyFont="1" applyAlignment="1">
      <alignment horizontal="center" vertical="center"/>
      <protection/>
    </xf>
    <xf numFmtId="0" fontId="0" fillId="0" borderId="0" xfId="61" applyFont="1" applyAlignment="1">
      <alignment vertical="top" wrapText="1"/>
      <protection/>
    </xf>
    <xf numFmtId="0" fontId="0" fillId="0" borderId="0" xfId="61" applyAlignment="1">
      <alignment vertical="top" wrapText="1"/>
      <protection/>
    </xf>
    <xf numFmtId="0" fontId="0" fillId="0" borderId="0" xfId="61" applyFont="1" applyAlignment="1">
      <alignment vertical="center"/>
      <protection/>
    </xf>
    <xf numFmtId="0" fontId="0" fillId="0" borderId="0" xfId="61" applyAlignment="1">
      <alignment vertical="center"/>
      <protection/>
    </xf>
    <xf numFmtId="0" fontId="0" fillId="0" borderId="0" xfId="61" applyAlignment="1">
      <alignment horizontal="left" vertical="center"/>
      <protection/>
    </xf>
    <xf numFmtId="0" fontId="0" fillId="0" borderId="0" xfId="61" applyFont="1" applyAlignment="1">
      <alignment vertical="center" shrinkToFit="1"/>
      <protection/>
    </xf>
    <xf numFmtId="0" fontId="0" fillId="0" borderId="0" xfId="61" applyAlignment="1">
      <alignment vertical="center" shrinkToFit="1"/>
      <protection/>
    </xf>
    <xf numFmtId="0" fontId="0" fillId="0" borderId="0" xfId="61" applyFont="1" applyAlignment="1">
      <alignment vertical="center" wrapText="1" shrinkToFit="1"/>
      <protection/>
    </xf>
    <xf numFmtId="0" fontId="0" fillId="0" borderId="0" xfId="61" applyAlignment="1">
      <alignment vertical="center" wrapText="1" shrinkToFit="1"/>
      <protection/>
    </xf>
    <xf numFmtId="0" fontId="0" fillId="0" borderId="0" xfId="61" applyAlignment="1">
      <alignment horizontal="left" vertical="center" wrapText="1" shrinkToFit="1"/>
      <protection/>
    </xf>
    <xf numFmtId="0" fontId="109" fillId="0" borderId="28" xfId="0" applyFont="1" applyBorder="1" applyAlignment="1">
      <alignment horizontal="center" vertical="center"/>
    </xf>
    <xf numFmtId="0" fontId="109" fillId="0" borderId="26" xfId="0" applyFont="1" applyBorder="1" applyAlignment="1">
      <alignment horizontal="center" vertical="center"/>
    </xf>
    <xf numFmtId="0" fontId="109" fillId="0" borderId="0" xfId="0" applyFont="1" applyAlignment="1">
      <alignment horizontal="left" vertical="center" wrapText="1"/>
    </xf>
    <xf numFmtId="0" fontId="118" fillId="0" borderId="0" xfId="0" applyFont="1" applyAlignment="1">
      <alignment horizontal="center" vertical="center"/>
    </xf>
    <xf numFmtId="0" fontId="109" fillId="0" borderId="30" xfId="0" applyFont="1" applyBorder="1" applyAlignment="1">
      <alignment horizontal="center" vertical="center"/>
    </xf>
    <xf numFmtId="0" fontId="110" fillId="8" borderId="12" xfId="0" applyFont="1" applyFill="1" applyBorder="1" applyAlignment="1">
      <alignment horizontal="center" vertical="center"/>
    </xf>
    <xf numFmtId="0" fontId="110" fillId="8" borderId="14" xfId="0" applyFont="1" applyFill="1" applyBorder="1" applyAlignment="1">
      <alignment horizontal="center" vertical="center"/>
    </xf>
    <xf numFmtId="0" fontId="110" fillId="0" borderId="28" xfId="0" applyFont="1" applyBorder="1" applyAlignment="1">
      <alignment horizontal="center" vertical="center"/>
    </xf>
    <xf numFmtId="0" fontId="110" fillId="0" borderId="26" xfId="0" applyFont="1" applyBorder="1" applyAlignment="1">
      <alignment horizontal="center" vertical="center"/>
    </xf>
    <xf numFmtId="0" fontId="110" fillId="8" borderId="28" xfId="0" applyFont="1" applyFill="1" applyBorder="1" applyAlignment="1">
      <alignment horizontal="center" vertical="center"/>
    </xf>
    <xf numFmtId="0" fontId="110" fillId="8" borderId="26" xfId="0" applyFont="1" applyFill="1" applyBorder="1" applyAlignment="1">
      <alignment horizontal="center" vertical="center"/>
    </xf>
    <xf numFmtId="0" fontId="110" fillId="0" borderId="33" xfId="0" applyFont="1" applyBorder="1" applyAlignment="1">
      <alignment horizontal="center" vertical="center"/>
    </xf>
    <xf numFmtId="0" fontId="110" fillId="0" borderId="61" xfId="0" applyFont="1" applyBorder="1" applyAlignment="1">
      <alignment horizontal="center" vertical="center"/>
    </xf>
    <xf numFmtId="0" fontId="110" fillId="0" borderId="29" xfId="0" applyFont="1" applyBorder="1" applyAlignment="1">
      <alignment horizontal="center" vertical="center"/>
    </xf>
    <xf numFmtId="0" fontId="108" fillId="0" borderId="27" xfId="0" applyFont="1" applyBorder="1" applyAlignment="1">
      <alignment horizontal="left" vertical="center" wrapText="1"/>
    </xf>
    <xf numFmtId="0" fontId="110" fillId="34" borderId="31" xfId="0" applyFont="1" applyFill="1" applyBorder="1" applyAlignment="1">
      <alignment horizontal="left" vertical="center"/>
    </xf>
    <xf numFmtId="0" fontId="110" fillId="34" borderId="32" xfId="0" applyFont="1" applyFill="1" applyBorder="1" applyAlignment="1">
      <alignment horizontal="left" vertical="center"/>
    </xf>
    <xf numFmtId="0" fontId="110" fillId="0" borderId="11" xfId="0" applyFont="1" applyBorder="1" applyAlignment="1">
      <alignment horizontal="center" vertical="center"/>
    </xf>
    <xf numFmtId="0" fontId="108" fillId="0" borderId="0" xfId="0" applyFont="1" applyBorder="1" applyAlignment="1">
      <alignment horizontal="left" vertical="center" wrapText="1"/>
    </xf>
    <xf numFmtId="0" fontId="110" fillId="0" borderId="35" xfId="0" applyFont="1" applyBorder="1" applyAlignment="1">
      <alignment horizontal="left" vertical="center" wrapText="1"/>
    </xf>
    <xf numFmtId="0" fontId="110" fillId="0" borderId="0" xfId="0" applyFont="1" applyAlignment="1">
      <alignment horizontal="left" vertical="center" wrapText="1"/>
    </xf>
    <xf numFmtId="0" fontId="110"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2">
    <dxf>
      <fill>
        <patternFill>
          <bgColor theme="9" tint="0.5999600291252136"/>
        </patternFill>
      </fill>
    </dxf>
    <dxf>
      <fill>
        <patternFill>
          <bgColor theme="8"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7" tint="0.5999600291252136"/>
        </patternFill>
      </fill>
    </dxf>
    <dxf>
      <fill>
        <patternFill>
          <bgColor theme="8" tint="0.5999600291252136"/>
        </patternFill>
      </fill>
    </dxf>
    <dxf>
      <fill>
        <patternFill>
          <bgColor theme="9"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114300</xdr:colOff>
      <xdr:row>8</xdr:row>
      <xdr:rowOff>76200</xdr:rowOff>
    </xdr:to>
    <xdr:grpSp>
      <xdr:nvGrpSpPr>
        <xdr:cNvPr id="1" name="Group 10"/>
        <xdr:cNvGrpSpPr>
          <a:grpSpLocks/>
        </xdr:cNvGrpSpPr>
      </xdr:nvGrpSpPr>
      <xdr:grpSpPr>
        <a:xfrm>
          <a:off x="2714625" y="1552575"/>
          <a:ext cx="2466975"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41</xdr:col>
      <xdr:colOff>28575</xdr:colOff>
      <xdr:row>130</xdr:row>
      <xdr:rowOff>57150</xdr:rowOff>
    </xdr:from>
    <xdr:to>
      <xdr:col>55</xdr:col>
      <xdr:colOff>161925</xdr:colOff>
      <xdr:row>132</xdr:row>
      <xdr:rowOff>28575</xdr:rowOff>
    </xdr:to>
    <xdr:sp>
      <xdr:nvSpPr>
        <xdr:cNvPr id="7" name="正方形/長方形 51"/>
        <xdr:cNvSpPr>
          <a:spLocks/>
        </xdr:cNvSpPr>
      </xdr:nvSpPr>
      <xdr:spPr>
        <a:xfrm>
          <a:off x="7477125" y="34061400"/>
          <a:ext cx="2667000" cy="5048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貸付実績がない場合は「－」を</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単位未満の場合は「</a:t>
          </a:r>
          <a:r>
            <a:rPr lang="en-US" cap="none" sz="1000" b="0" i="0" u="none" baseline="0">
              <a:solidFill>
                <a:srgbClr val="000000"/>
              </a:solidFill>
            </a:rPr>
            <a:t>0</a:t>
          </a:r>
          <a:r>
            <a:rPr lang="en-US" cap="none" sz="1000" b="0" i="0" u="none" baseline="0">
              <a:solidFill>
                <a:srgbClr val="000000"/>
              </a:solidFill>
            </a:rPr>
            <a:t>」をご記載下さい。</a:t>
          </a:r>
        </a:p>
      </xdr:txBody>
    </xdr:sp>
    <xdr:clientData fPrintsWithSheet="0"/>
  </xdr:twoCellAnchor>
  <xdr:twoCellAnchor>
    <xdr:from>
      <xdr:col>41</xdr:col>
      <xdr:colOff>28575</xdr:colOff>
      <xdr:row>132</xdr:row>
      <xdr:rowOff>85725</xdr:rowOff>
    </xdr:from>
    <xdr:to>
      <xdr:col>55</xdr:col>
      <xdr:colOff>161925</xdr:colOff>
      <xdr:row>133</xdr:row>
      <xdr:rowOff>228600</xdr:rowOff>
    </xdr:to>
    <xdr:sp>
      <xdr:nvSpPr>
        <xdr:cNvPr id="8" name="正方形/長方形 52"/>
        <xdr:cNvSpPr>
          <a:spLocks/>
        </xdr:cNvSpPr>
      </xdr:nvSpPr>
      <xdr:spPr>
        <a:xfrm>
          <a:off x="7477125" y="34623375"/>
          <a:ext cx="2667000" cy="4286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◆貸付実績がある場合、件数、残高、</a:t>
          </a:r>
          <a:r>
            <a:rPr lang="en-US" cap="none" sz="1000" b="0" i="0" u="none" baseline="0">
              <a:solidFill>
                <a:srgbClr val="000000"/>
              </a:solidFill>
            </a:rPr>
            <a:t>
</a:t>
          </a:r>
          <a:r>
            <a:rPr lang="en-US" cap="none" sz="1000" b="0" i="0" u="none" baseline="0">
              <a:solidFill>
                <a:srgbClr val="000000"/>
              </a:solidFill>
            </a:rPr>
            <a:t>　平均約定金利を必ずご記載下さい。　</a:t>
          </a:r>
        </a:p>
      </xdr:txBody>
    </xdr:sp>
    <xdr:clientData fPrintsWithSheet="0"/>
  </xdr:twoCellAnchor>
  <xdr:twoCellAnchor>
    <xdr:from>
      <xdr:col>41</xdr:col>
      <xdr:colOff>38100</xdr:colOff>
      <xdr:row>134</xdr:row>
      <xdr:rowOff>57150</xdr:rowOff>
    </xdr:from>
    <xdr:to>
      <xdr:col>65</xdr:col>
      <xdr:colOff>38100</xdr:colOff>
      <xdr:row>141</xdr:row>
      <xdr:rowOff>85725</xdr:rowOff>
    </xdr:to>
    <xdr:sp>
      <xdr:nvSpPr>
        <xdr:cNvPr id="9" name="線吹き出し 2 (枠付き) 56"/>
        <xdr:cNvSpPr>
          <a:spLocks/>
        </xdr:cNvSpPr>
      </xdr:nvSpPr>
      <xdr:spPr>
        <a:xfrm>
          <a:off x="7486650" y="35166300"/>
          <a:ext cx="4343400" cy="2124075"/>
        </a:xfrm>
        <a:prstGeom prst="borderCallout2">
          <a:avLst>
            <a:gd name="adj1" fmla="val -114226"/>
            <a:gd name="adj2" fmla="val -25875"/>
            <a:gd name="adj3" fmla="val -100203"/>
            <a:gd name="adj4" fmla="val -33263"/>
            <a:gd name="adj5" fmla="val -49611"/>
            <a:gd name="adj6" fmla="val -32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貸付残高は</a:t>
          </a:r>
          <a:r>
            <a:rPr lang="en-US" cap="none" sz="1000" b="1" i="0" u="sng" baseline="0">
              <a:solidFill>
                <a:srgbClr val="000000"/>
              </a:solidFill>
            </a:rPr>
            <a:t>百万</a:t>
          </a:r>
          <a:r>
            <a:rPr lang="en-US" cap="none" sz="1000" b="1" i="0" u="sng" baseline="0">
              <a:solidFill>
                <a:srgbClr val="000000"/>
              </a:solidFill>
            </a:rPr>
            <a:t>円単位</a:t>
          </a:r>
          <a:r>
            <a:rPr lang="en-US" cap="none" sz="1000" b="0" i="0" u="none" baseline="0">
              <a:solidFill>
                <a:srgbClr val="000000"/>
              </a:solidFill>
            </a:rPr>
            <a:t>とし、単位未満の端数は切り捨て</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てご記載下さい。</a:t>
          </a:r>
          <a:r>
            <a:rPr lang="en-US" cap="none" sz="1000" b="0" i="0" u="none" baseline="0">
              <a:solidFill>
                <a:srgbClr val="000000"/>
              </a:solidFill>
            </a:rPr>
            <a:t>
</a:t>
          </a:r>
          <a:r>
            <a:rPr lang="en-US" cap="none" sz="1100" b="0" i="0" u="none" baseline="0">
              <a:solidFill>
                <a:srgbClr val="FF0000"/>
              </a:solidFill>
            </a:rPr>
            <a:t>★「償却前」の残高で記載（項目</a:t>
          </a:r>
          <a:r>
            <a:rPr lang="en-US" cap="none" sz="1100" b="0" i="0" u="none" baseline="0">
              <a:solidFill>
                <a:srgbClr val="FF0000"/>
              </a:solidFill>
            </a:rPr>
            <a:t>８</a:t>
          </a:r>
          <a:r>
            <a:rPr lang="en-US" cap="none" sz="1100" b="0" i="0" u="none" baseline="0">
              <a:solidFill>
                <a:srgbClr val="FF0000"/>
              </a:solidFill>
            </a:rPr>
            <a:t>の記載上の注意２参照）</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端数切捨てにより、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残高内訳</a:t>
          </a:r>
          <a:r>
            <a:rPr lang="en-US" cap="none" sz="1000" b="0" i="0" u="none" baseline="0">
              <a:solidFill>
                <a:srgbClr val="000000"/>
              </a:solidFill>
            </a:rPr>
            <a:t>欄</a:t>
          </a:r>
          <a:r>
            <a:rPr lang="en-US" cap="none" sz="1000" b="0" i="0" u="none" baseline="0">
              <a:solidFill>
                <a:srgbClr val="000000"/>
              </a:solidFill>
            </a:rPr>
            <a:t>の合計と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a:t>
          </a:r>
          <a:r>
            <a:rPr lang="en-US" cap="none" sz="1000" b="0" i="0" u="none" baseline="0">
              <a:solidFill>
                <a:srgbClr val="000000"/>
              </a:solidFill>
            </a:rPr>
            <a:t>(</a:t>
          </a:r>
          <a:r>
            <a:rPr lang="en-US" cap="none" sz="1000" b="0" i="0" u="none" baseline="0">
              <a:solidFill>
                <a:srgbClr val="000000"/>
              </a:solidFill>
            </a:rPr>
            <a:t>又は「計」</a:t>
          </a:r>
          <a:r>
            <a:rPr lang="en-US" cap="none" sz="1000" b="0" i="0" u="none" baseline="0">
              <a:solidFill>
                <a:srgbClr val="000000"/>
              </a:solidFill>
            </a:rPr>
            <a:t>)</a:t>
          </a:r>
          <a:r>
            <a:rPr lang="en-US" cap="none" sz="1000" b="0" i="0" u="none" baseline="0">
              <a:solidFill>
                <a:srgbClr val="000000"/>
              </a:solidFill>
            </a:rPr>
            <a:t>欄の残高と</a:t>
          </a:r>
          <a:r>
            <a:rPr lang="en-US" cap="none" sz="1000" b="0" i="0" u="none" baseline="0">
              <a:solidFill>
                <a:srgbClr val="000000"/>
              </a:solidFill>
            </a:rPr>
            <a:t>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合致しない場合があります。</a:t>
          </a:r>
          <a:r>
            <a:rPr lang="en-US" cap="none" sz="1000" b="0" i="0" u="none" baseline="0">
              <a:solidFill>
                <a:srgbClr val="000000"/>
              </a:solidFill>
            </a:rPr>
            <a:t>
</a:t>
          </a:r>
          <a:r>
            <a:rPr lang="en-US" cap="none" sz="1000" b="0" i="0" u="none" baseline="0">
              <a:solidFill>
                <a:srgbClr val="000000"/>
              </a:solidFill>
            </a:rPr>
            <a:t>　★自動集計の計算式は入っていますが、</a:t>
          </a:r>
          <a:r>
            <a:rPr lang="en-US" cap="none" sz="1000" b="0" i="0" u="none" baseline="0">
              <a:solidFill>
                <a:srgbClr val="000000"/>
              </a:solidFill>
            </a:rPr>
            <a:t>
</a:t>
          </a:r>
          <a:r>
            <a:rPr lang="en-US" cap="none" sz="1000" b="0" i="0" u="none" baseline="0">
              <a:solidFill>
                <a:srgbClr val="000000"/>
              </a:solidFill>
            </a:rPr>
            <a:t>　　貸付残高は集計結果より大きくなること</a:t>
          </a:r>
          <a:r>
            <a:rPr lang="en-US" cap="none" sz="1000" b="0" i="0" u="none" baseline="0">
              <a:solidFill>
                <a:srgbClr val="000000"/>
              </a:solidFill>
            </a:rPr>
            <a:t>
</a:t>
          </a:r>
          <a:r>
            <a:rPr lang="en-US" cap="none" sz="1000" b="0" i="0" u="none" baseline="0">
              <a:solidFill>
                <a:srgbClr val="000000"/>
              </a:solidFill>
            </a:rPr>
            <a:t>　　がありますので、必ず確認してください。</a:t>
          </a:r>
          <a:r>
            <a:rPr lang="en-US" cap="none" sz="100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（調整例）</a:t>
          </a:r>
          <a:r>
            <a:rPr lang="en-US" cap="none" sz="100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=sum(V131:Z135)</a:t>
          </a:r>
          <a:r>
            <a:rPr lang="en-US" cap="none" sz="900" b="0" i="0" u="sng" baseline="0">
              <a:solidFill>
                <a:srgbClr val="000000"/>
              </a:solidFill>
            </a:rPr>
            <a:t>＋</a:t>
          </a:r>
          <a:r>
            <a:rPr lang="en-US" cap="none" sz="900" b="0" i="0" u="sng" baseline="0">
              <a:solidFill>
                <a:srgbClr val="000000"/>
              </a:solidFill>
            </a:rPr>
            <a:t>1</a:t>
          </a:r>
          <a:r>
            <a:rPr lang="en-US" cap="none" sz="900" b="0" i="0" u="sng"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a:t>
          </a:r>
          <a:r>
            <a:rPr lang="en-US" cap="none" sz="900" b="0" i="0" u="sng" baseline="0">
              <a:solidFill>
                <a:srgbClr val="000000"/>
              </a:solidFill>
            </a:rPr>
            <a:t>正しい残高に合わせる</a:t>
          </a:r>
          <a:r>
            <a:rPr lang="en-US" cap="none" sz="900" b="0" i="0" u="sng" baseline="0">
              <a:solidFill>
                <a:srgbClr val="000000"/>
              </a:solidFill>
            </a:rPr>
            <a:t>よう</a:t>
          </a:r>
          <a:r>
            <a:rPr lang="en-US" cap="none" sz="900" b="0" i="0" u="sng" baseline="0">
              <a:solidFill>
                <a:srgbClr val="000000"/>
              </a:solidFill>
            </a:rPr>
            <a:t>調整</a:t>
          </a:r>
          <a:r>
            <a:rPr lang="en-US" cap="none" sz="900" b="0" i="0" u="sng" baseline="0">
              <a:solidFill>
                <a:srgbClr val="000000"/>
              </a:solidFill>
            </a:rPr>
            <a:t>する</a:t>
          </a:r>
          <a:r>
            <a:rPr lang="en-US" cap="none" sz="900" b="0" i="0" u="sng" baseline="0">
              <a:solidFill>
                <a:srgbClr val="000000"/>
              </a:solidFill>
            </a:rPr>
            <a:t>）</a:t>
          </a:r>
          <a:r>
            <a:rPr lang="en-US" cap="none" sz="900" b="0" i="0" u="sng" baseline="0">
              <a:solidFill>
                <a:srgbClr val="000000"/>
              </a:solidFill>
            </a:rPr>
            <a:t> </a:t>
          </a:r>
          <a:r>
            <a:rPr lang="en-US" cap="none" sz="900" b="0" i="0" u="sng" baseline="0">
              <a:solidFill>
                <a:srgbClr val="000000"/>
              </a:solidFill>
            </a:rPr>
            <a:t>
</a:t>
          </a:r>
        </a:p>
      </xdr:txBody>
    </xdr:sp>
    <xdr:clientData fPrintsWithSheet="0"/>
  </xdr:twoCellAnchor>
  <xdr:twoCellAnchor>
    <xdr:from>
      <xdr:col>26</xdr:col>
      <xdr:colOff>76200</xdr:colOff>
      <xdr:row>139</xdr:row>
      <xdr:rowOff>257175</xdr:rowOff>
    </xdr:from>
    <xdr:to>
      <xdr:col>41</xdr:col>
      <xdr:colOff>28575</xdr:colOff>
      <xdr:row>143</xdr:row>
      <xdr:rowOff>323850</xdr:rowOff>
    </xdr:to>
    <xdr:sp>
      <xdr:nvSpPr>
        <xdr:cNvPr id="10" name="フリーフォーム 21"/>
        <xdr:cNvSpPr>
          <a:spLocks/>
        </xdr:cNvSpPr>
      </xdr:nvSpPr>
      <xdr:spPr>
        <a:xfrm>
          <a:off x="4781550" y="36699825"/>
          <a:ext cx="2695575" cy="1590675"/>
        </a:xfrm>
        <a:custGeom>
          <a:pathLst>
            <a:path h="1366985" w="3644125">
              <a:moveTo>
                <a:pt x="3644125" y="0"/>
              </a:moveTo>
              <a:lnTo>
                <a:pt x="3000143" y="1358800"/>
              </a:lnTo>
              <a:lnTo>
                <a:pt x="0" y="136698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26</xdr:col>
      <xdr:colOff>85725</xdr:colOff>
      <xdr:row>137</xdr:row>
      <xdr:rowOff>133350</xdr:rowOff>
    </xdr:from>
    <xdr:to>
      <xdr:col>41</xdr:col>
      <xdr:colOff>28575</xdr:colOff>
      <xdr:row>139</xdr:row>
      <xdr:rowOff>352425</xdr:rowOff>
    </xdr:to>
    <xdr:sp>
      <xdr:nvSpPr>
        <xdr:cNvPr id="11" name="フリーフォーム 22"/>
        <xdr:cNvSpPr>
          <a:spLocks/>
        </xdr:cNvSpPr>
      </xdr:nvSpPr>
      <xdr:spPr>
        <a:xfrm>
          <a:off x="4791075" y="35956875"/>
          <a:ext cx="2686050" cy="838200"/>
        </a:xfrm>
        <a:custGeom>
          <a:pathLst>
            <a:path h="950969" w="3874766">
              <a:moveTo>
                <a:pt x="3874766" y="0"/>
              </a:moveTo>
              <a:lnTo>
                <a:pt x="3061648" y="950969"/>
              </a:lnTo>
              <a:lnTo>
                <a:pt x="0" y="93649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36</xdr:col>
      <xdr:colOff>180975</xdr:colOff>
      <xdr:row>132</xdr:row>
      <xdr:rowOff>209550</xdr:rowOff>
    </xdr:from>
    <xdr:to>
      <xdr:col>41</xdr:col>
      <xdr:colOff>38100</xdr:colOff>
      <xdr:row>133</xdr:row>
      <xdr:rowOff>9525</xdr:rowOff>
    </xdr:to>
    <xdr:sp>
      <xdr:nvSpPr>
        <xdr:cNvPr id="12" name="フリーフォーム 23"/>
        <xdr:cNvSpPr>
          <a:spLocks/>
        </xdr:cNvSpPr>
      </xdr:nvSpPr>
      <xdr:spPr>
        <a:xfrm>
          <a:off x="6696075" y="34747200"/>
          <a:ext cx="790575" cy="85725"/>
        </a:xfrm>
        <a:custGeom>
          <a:pathLst>
            <a:path h="67965" w="1137830">
              <a:moveTo>
                <a:pt x="1137830" y="0"/>
              </a:moveTo>
              <a:lnTo>
                <a:pt x="616857" y="29572"/>
              </a:lnTo>
              <a:lnTo>
                <a:pt x="0" y="6796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25</xdr:col>
      <xdr:colOff>161925</xdr:colOff>
      <xdr:row>131</xdr:row>
      <xdr:rowOff>95250</xdr:rowOff>
    </xdr:from>
    <xdr:to>
      <xdr:col>41</xdr:col>
      <xdr:colOff>19050</xdr:colOff>
      <xdr:row>132</xdr:row>
      <xdr:rowOff>266700</xdr:rowOff>
    </xdr:to>
    <xdr:sp>
      <xdr:nvSpPr>
        <xdr:cNvPr id="13" name="フリーフォーム 24"/>
        <xdr:cNvSpPr>
          <a:spLocks/>
        </xdr:cNvSpPr>
      </xdr:nvSpPr>
      <xdr:spPr>
        <a:xfrm>
          <a:off x="4686300" y="34328100"/>
          <a:ext cx="2781300" cy="476250"/>
        </a:xfrm>
        <a:custGeom>
          <a:pathLst>
            <a:path h="67965" w="1137830">
              <a:moveTo>
                <a:pt x="1137830" y="0"/>
              </a:moveTo>
              <a:lnTo>
                <a:pt x="346568" y="17338"/>
              </a:lnTo>
              <a:lnTo>
                <a:pt x="0" y="6796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15</xdr:col>
      <xdr:colOff>161925</xdr:colOff>
      <xdr:row>131</xdr:row>
      <xdr:rowOff>85725</xdr:rowOff>
    </xdr:from>
    <xdr:to>
      <xdr:col>41</xdr:col>
      <xdr:colOff>19050</xdr:colOff>
      <xdr:row>132</xdr:row>
      <xdr:rowOff>247650</xdr:rowOff>
    </xdr:to>
    <xdr:sp>
      <xdr:nvSpPr>
        <xdr:cNvPr id="14" name="フリーフォーム 25"/>
        <xdr:cNvSpPr>
          <a:spLocks/>
        </xdr:cNvSpPr>
      </xdr:nvSpPr>
      <xdr:spPr>
        <a:xfrm>
          <a:off x="2876550" y="34318575"/>
          <a:ext cx="4591050" cy="466725"/>
        </a:xfrm>
        <a:custGeom>
          <a:pathLst>
            <a:path h="66605" w="1878946">
              <a:moveTo>
                <a:pt x="1878946" y="0"/>
              </a:moveTo>
              <a:lnTo>
                <a:pt x="455555" y="2385"/>
              </a:lnTo>
              <a:lnTo>
                <a:pt x="0" y="66605"/>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43</xdr:col>
      <xdr:colOff>28575</xdr:colOff>
      <xdr:row>244</xdr:row>
      <xdr:rowOff>66675</xdr:rowOff>
    </xdr:from>
    <xdr:to>
      <xdr:col>67</xdr:col>
      <xdr:colOff>133350</xdr:colOff>
      <xdr:row>247</xdr:row>
      <xdr:rowOff>47625</xdr:rowOff>
    </xdr:to>
    <xdr:sp>
      <xdr:nvSpPr>
        <xdr:cNvPr id="15" name="線吹き出し 2 (枠付き) 61"/>
        <xdr:cNvSpPr>
          <a:spLocks/>
        </xdr:cNvSpPr>
      </xdr:nvSpPr>
      <xdr:spPr>
        <a:xfrm>
          <a:off x="7839075" y="65703450"/>
          <a:ext cx="4314825" cy="704850"/>
        </a:xfrm>
        <a:prstGeom prst="borderCallout2">
          <a:avLst>
            <a:gd name="adj1" fmla="val -195180"/>
            <a:gd name="adj2" fmla="val -50277"/>
            <a:gd name="adj3" fmla="val -195310"/>
            <a:gd name="adj4" fmla="val 15412"/>
            <a:gd name="adj5" fmla="val -50138"/>
            <a:gd name="adj6" fmla="val 105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（貸付金の種別残高）の残高合計と合致する</a:t>
          </a:r>
          <a:r>
            <a:rPr lang="en-US" cap="none" sz="1000" b="0" i="0" u="none" baseline="0">
              <a:solidFill>
                <a:srgbClr val="000000"/>
              </a:solidFill>
            </a:rPr>
            <a:t>
</a:t>
          </a:r>
          <a:r>
            <a:rPr lang="en-US" cap="none" sz="1000" b="0" i="0" u="none" baseline="0">
              <a:solidFill>
                <a:srgbClr val="000000"/>
              </a:solidFill>
            </a:rPr>
            <a:t>　ことをご確認下さい。</a:t>
          </a:r>
        </a:p>
      </xdr:txBody>
    </xdr:sp>
    <xdr:clientData fPrintsWithSheet="0"/>
  </xdr:twoCellAnchor>
  <xdr:twoCellAnchor>
    <xdr:from>
      <xdr:col>40</xdr:col>
      <xdr:colOff>123825</xdr:colOff>
      <xdr:row>162</xdr:row>
      <xdr:rowOff>9525</xdr:rowOff>
    </xdr:from>
    <xdr:to>
      <xdr:col>43</xdr:col>
      <xdr:colOff>171450</xdr:colOff>
      <xdr:row>181</xdr:row>
      <xdr:rowOff>257175</xdr:rowOff>
    </xdr:to>
    <xdr:sp>
      <xdr:nvSpPr>
        <xdr:cNvPr id="16" name="右中かっこ 28"/>
        <xdr:cNvSpPr>
          <a:spLocks/>
        </xdr:cNvSpPr>
      </xdr:nvSpPr>
      <xdr:spPr>
        <a:xfrm>
          <a:off x="7391400" y="42005250"/>
          <a:ext cx="590550" cy="5314950"/>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104775</xdr:colOff>
      <xdr:row>239</xdr:row>
      <xdr:rowOff>219075</xdr:rowOff>
    </xdr:from>
    <xdr:to>
      <xdr:col>68</xdr:col>
      <xdr:colOff>57150</xdr:colOff>
      <xdr:row>241</xdr:row>
      <xdr:rowOff>304800</xdr:rowOff>
    </xdr:to>
    <xdr:sp>
      <xdr:nvSpPr>
        <xdr:cNvPr id="17" name="線吹き出し 2 (枠付き) 61"/>
        <xdr:cNvSpPr>
          <a:spLocks/>
        </xdr:cNvSpPr>
      </xdr:nvSpPr>
      <xdr:spPr>
        <a:xfrm>
          <a:off x="8277225" y="64331850"/>
          <a:ext cx="3933825" cy="695325"/>
        </a:xfrm>
        <a:prstGeom prst="borderCallout2">
          <a:avLst>
            <a:gd name="adj1" fmla="val -80699"/>
            <a:gd name="adj2" fmla="val -11638"/>
            <a:gd name="adj3" fmla="val -66310"/>
            <a:gd name="adj4" fmla="val -16222"/>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◆括弧内は、</a:t>
          </a:r>
          <a:r>
            <a:rPr lang="en-US" cap="none" sz="1000" b="0" i="0" u="none" baseline="0">
              <a:solidFill>
                <a:srgbClr val="000000"/>
              </a:solidFill>
            </a:rPr>
            <a:t>
</a:t>
          </a:r>
          <a:r>
            <a:rPr lang="en-US" cap="none" sz="1000" b="0" i="0" u="none" baseline="0">
              <a:solidFill>
                <a:srgbClr val="000000"/>
              </a:solidFill>
            </a:rPr>
            <a:t>　未収利息が発生している債権の</a:t>
          </a:r>
          <a:r>
            <a:rPr lang="en-US" cap="none" sz="1000" b="0" i="0" u="sng" baseline="0">
              <a:solidFill>
                <a:srgbClr val="000000"/>
              </a:solidFill>
            </a:rPr>
            <a:t>貸付金残高を記載</a:t>
          </a:r>
          <a:r>
            <a:rPr lang="en-US" cap="none" sz="1000" b="0" i="0" u="none" baseline="0">
              <a:solidFill>
                <a:srgbClr val="000000"/>
              </a:solidFill>
            </a:rPr>
            <a:t>する。</a:t>
          </a:r>
          <a:r>
            <a:rPr lang="en-US" cap="none" sz="1000" b="0" i="0" u="none" baseline="0">
              <a:solidFill>
                <a:srgbClr val="000000"/>
              </a:solidFill>
            </a:rPr>
            <a:t>
</a:t>
          </a:r>
          <a:r>
            <a:rPr lang="en-US" cap="none" sz="1000" b="0" i="0" u="none" baseline="0">
              <a:solidFill>
                <a:srgbClr val="000000"/>
              </a:solidFill>
            </a:rPr>
            <a:t>（注意）未収利息額を記載しないでください。</a:t>
          </a:r>
        </a:p>
      </xdr:txBody>
    </xdr:sp>
    <xdr:clientData fPrintsWithSheet="0"/>
  </xdr:twoCellAnchor>
  <xdr:twoCellAnchor>
    <xdr:from>
      <xdr:col>45</xdr:col>
      <xdr:colOff>76200</xdr:colOff>
      <xdr:row>234</xdr:row>
      <xdr:rowOff>85725</xdr:rowOff>
    </xdr:from>
    <xdr:to>
      <xdr:col>68</xdr:col>
      <xdr:colOff>9525</xdr:colOff>
      <xdr:row>236</xdr:row>
      <xdr:rowOff>247650</xdr:rowOff>
    </xdr:to>
    <xdr:sp>
      <xdr:nvSpPr>
        <xdr:cNvPr id="18" name="線吹き出し 2 (枠付き) 61"/>
        <xdr:cNvSpPr>
          <a:spLocks/>
        </xdr:cNvSpPr>
      </xdr:nvSpPr>
      <xdr:spPr>
        <a:xfrm>
          <a:off x="8248650" y="62817375"/>
          <a:ext cx="3914775" cy="695325"/>
        </a:xfrm>
        <a:prstGeom prst="borderCallout2">
          <a:avLst>
            <a:gd name="adj1" fmla="val -160111"/>
            <a:gd name="adj2" fmla="val 18449"/>
            <a:gd name="adj3" fmla="val -159837"/>
            <a:gd name="adj4" fmla="val -19388"/>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◆「延滞残高」は、元本若しくは利息の延滞にかかわらず、</a:t>
          </a:r>
          <a:r>
            <a:rPr lang="en-US" cap="none" sz="1000" b="0" i="0" u="none" baseline="0">
              <a:solidFill>
                <a:srgbClr val="000000"/>
              </a:solidFill>
            </a:rPr>
            <a:t>
</a:t>
          </a:r>
          <a:r>
            <a:rPr lang="en-US" cap="none" sz="1000" b="0" i="0" u="none" baseline="0">
              <a:solidFill>
                <a:srgbClr val="000000"/>
              </a:solidFill>
            </a:rPr>
            <a:t>　契約書に定める期限の利益の喪失事由に該当する場合は、</a:t>
          </a:r>
          <a:r>
            <a:rPr lang="en-US" cap="none" sz="1000" b="0" i="0" u="none" baseline="0">
              <a:solidFill>
                <a:srgbClr val="000000"/>
              </a:solidFill>
            </a:rPr>
            <a:t>
</a:t>
          </a:r>
          <a:r>
            <a:rPr lang="en-US" cap="none" sz="1000" b="0" i="0" u="none" baseline="0">
              <a:solidFill>
                <a:srgbClr val="000000"/>
              </a:solidFill>
            </a:rPr>
            <a:t>　その元本の残高のすべてを計上する。</a:t>
          </a:r>
        </a:p>
      </xdr:txBody>
    </xdr:sp>
    <xdr:clientData fPrintsWithSheet="0"/>
  </xdr:twoCellAnchor>
  <xdr:twoCellAnchor>
    <xdr:from>
      <xdr:col>42</xdr:col>
      <xdr:colOff>85725</xdr:colOff>
      <xdr:row>9</xdr:row>
      <xdr:rowOff>19050</xdr:rowOff>
    </xdr:from>
    <xdr:to>
      <xdr:col>59</xdr:col>
      <xdr:colOff>171450</xdr:colOff>
      <xdr:row>13</xdr:row>
      <xdr:rowOff>28575</xdr:rowOff>
    </xdr:to>
    <xdr:sp>
      <xdr:nvSpPr>
        <xdr:cNvPr id="19" name="線吹き出し 2 (枠付き) 56"/>
        <xdr:cNvSpPr>
          <a:spLocks/>
        </xdr:cNvSpPr>
      </xdr:nvSpPr>
      <xdr:spPr>
        <a:xfrm>
          <a:off x="7715250" y="2314575"/>
          <a:ext cx="3162300" cy="923925"/>
        </a:xfrm>
        <a:prstGeom prst="borderCallout2">
          <a:avLst>
            <a:gd name="adj1" fmla="val -220199"/>
            <a:gd name="adj2" fmla="val -851"/>
            <a:gd name="adj3" fmla="val -144560"/>
            <a:gd name="adj4" fmla="val -583"/>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◆登録行政庁を入力して下さい。</a:t>
          </a:r>
          <a:r>
            <a:rPr lang="en-US" cap="none" sz="1000" b="0" i="0" u="none" baseline="0">
              <a:solidFill>
                <a:srgbClr val="000000"/>
              </a:solidFill>
            </a:rPr>
            <a:t>
</a:t>
          </a:r>
          <a:r>
            <a:rPr lang="en-US" cap="none" sz="1000" b="0" i="0" u="none" baseline="0">
              <a:solidFill>
                <a:srgbClr val="000000"/>
              </a:solidFill>
            </a:rPr>
            <a:t>　上段は、財務局、</a:t>
          </a:r>
          <a:r>
            <a:rPr lang="en-US" cap="none" sz="1000" b="0" i="0" u="none" baseline="0">
              <a:solidFill>
                <a:srgbClr val="000000"/>
              </a:solidFill>
            </a:rPr>
            <a:t>
</a:t>
          </a:r>
          <a:r>
            <a:rPr lang="en-US" cap="none" sz="1000" b="0" i="0" u="none" baseline="0">
              <a:solidFill>
                <a:srgbClr val="000000"/>
              </a:solidFill>
            </a:rPr>
            <a:t>　下段は、知事登録　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入力すると色が消えます。</a:t>
          </a:r>
        </a:p>
      </xdr:txBody>
    </xdr:sp>
    <xdr:clientData fPrintsWithSheet="0"/>
  </xdr:twoCellAnchor>
  <xdr:twoCellAnchor>
    <xdr:from>
      <xdr:col>44</xdr:col>
      <xdr:colOff>95250</xdr:colOff>
      <xdr:row>18</xdr:row>
      <xdr:rowOff>28575</xdr:rowOff>
    </xdr:from>
    <xdr:to>
      <xdr:col>64</xdr:col>
      <xdr:colOff>57150</xdr:colOff>
      <xdr:row>20</xdr:row>
      <xdr:rowOff>228600</xdr:rowOff>
    </xdr:to>
    <xdr:sp>
      <xdr:nvSpPr>
        <xdr:cNvPr id="20" name="線吹き出し 2 (枠付き) 56"/>
        <xdr:cNvSpPr>
          <a:spLocks/>
        </xdr:cNvSpPr>
      </xdr:nvSpPr>
      <xdr:spPr>
        <a:xfrm>
          <a:off x="8086725" y="4495800"/>
          <a:ext cx="3581400" cy="733425"/>
        </a:xfrm>
        <a:prstGeom prst="borderCallout2">
          <a:avLst>
            <a:gd name="adj1" fmla="val -83777"/>
            <a:gd name="adj2" fmla="val 16314"/>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◆登録又は更新時に、</a:t>
          </a:r>
          <a:r>
            <a:rPr lang="en-US" cap="none" sz="1000" b="0" i="0" u="sng" baseline="0">
              <a:solidFill>
                <a:srgbClr val="000000"/>
              </a:solidFill>
            </a:rPr>
            <a:t>登録申請書に記載した住所･商号･氏名等を記載</a:t>
          </a:r>
          <a:r>
            <a:rPr lang="en-US" cap="none" sz="1000" b="0" i="0" u="none" baseline="0">
              <a:solidFill>
                <a:srgbClr val="000000"/>
              </a:solidFill>
            </a:rPr>
            <a:t>。</a:t>
          </a:r>
        </a:p>
      </xdr:txBody>
    </xdr:sp>
    <xdr:clientData fPrintsWithSheet="0"/>
  </xdr:twoCellAnchor>
  <xdr:twoCellAnchor>
    <xdr:from>
      <xdr:col>44</xdr:col>
      <xdr:colOff>123825</xdr:colOff>
      <xdr:row>32</xdr:row>
      <xdr:rowOff>66675</xdr:rowOff>
    </xdr:from>
    <xdr:to>
      <xdr:col>67</xdr:col>
      <xdr:colOff>0</xdr:colOff>
      <xdr:row>35</xdr:row>
      <xdr:rowOff>209550</xdr:rowOff>
    </xdr:to>
    <xdr:sp>
      <xdr:nvSpPr>
        <xdr:cNvPr id="21" name="線吹き出し 2 (枠付き) 56"/>
        <xdr:cNvSpPr>
          <a:spLocks/>
        </xdr:cNvSpPr>
      </xdr:nvSpPr>
      <xdr:spPr>
        <a:xfrm>
          <a:off x="8115300" y="8267700"/>
          <a:ext cx="4038600" cy="9429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◆連絡先、担当者名等は必ず記載して下さい。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不在が多く連絡が取れないなどの事情がある場合は、</a:t>
          </a:r>
          <a:r>
            <a:rPr lang="en-US" cap="none" sz="1000" b="0" i="0" u="none" baseline="0">
              <a:solidFill>
                <a:srgbClr val="000000"/>
              </a:solidFill>
            </a:rPr>
            <a:t>
</a:t>
          </a:r>
          <a:r>
            <a:rPr lang="en-US" cap="none" sz="1000" b="0" i="0" u="none" baseline="0">
              <a:solidFill>
                <a:srgbClr val="000000"/>
              </a:solidFill>
            </a:rPr>
            <a:t>　　問合せができる携帯電話番号等を必ず記載する。</a:t>
          </a:r>
        </a:p>
      </xdr:txBody>
    </xdr:sp>
    <xdr:clientData fPrintsWithSheet="0"/>
  </xdr:twoCellAnchor>
  <xdr:twoCellAnchor>
    <xdr:from>
      <xdr:col>50</xdr:col>
      <xdr:colOff>76200</xdr:colOff>
      <xdr:row>86</xdr:row>
      <xdr:rowOff>76200</xdr:rowOff>
    </xdr:from>
    <xdr:to>
      <xdr:col>76</xdr:col>
      <xdr:colOff>76200</xdr:colOff>
      <xdr:row>94</xdr:row>
      <xdr:rowOff>180975</xdr:rowOff>
    </xdr:to>
    <xdr:sp>
      <xdr:nvSpPr>
        <xdr:cNvPr id="22" name="線吹き出し 2 (枠付き) 56"/>
        <xdr:cNvSpPr>
          <a:spLocks/>
        </xdr:cNvSpPr>
      </xdr:nvSpPr>
      <xdr:spPr>
        <a:xfrm>
          <a:off x="9153525" y="21821775"/>
          <a:ext cx="4524375" cy="22383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◆役職員数、営業所・事務所数等</a:t>
          </a:r>
          <a:r>
            <a:rPr lang="en-US" cap="none" sz="1000" b="0" i="0" u="none" baseline="0">
              <a:solidFill>
                <a:srgbClr val="000000"/>
              </a:solidFill>
            </a:rPr>
            <a:t>
</a:t>
          </a:r>
          <a:r>
            <a:rPr lang="en-US" cap="none" sz="1000" b="0" i="0" u="none" baseline="0">
              <a:solidFill>
                <a:srgbClr val="000000"/>
              </a:solidFill>
            </a:rPr>
            <a:t>　●個人業者の場合</a:t>
          </a:r>
          <a:r>
            <a:rPr lang="en-US" cap="none" sz="1000" b="0" i="0" u="none" baseline="0">
              <a:solidFill>
                <a:srgbClr val="000000"/>
              </a:solidFill>
            </a:rPr>
            <a:t>
</a:t>
          </a:r>
          <a:r>
            <a:rPr lang="en-US" cap="none" sz="1000" b="0" i="0" u="none" baseline="0">
              <a:solidFill>
                <a:srgbClr val="000000"/>
              </a:solidFill>
            </a:rPr>
            <a:t>　　役員欄に経営者数、従業員欄に使用人数を記載</a:t>
          </a:r>
          <a:r>
            <a:rPr lang="en-US" cap="none" sz="1000" b="0" i="0" u="none" baseline="0">
              <a:solidFill>
                <a:srgbClr val="000000"/>
              </a:solidFill>
            </a:rPr>
            <a:t>
</a:t>
          </a:r>
          <a:r>
            <a:rPr lang="en-US" cap="none" sz="1000" b="0" i="0" u="none" baseline="0">
              <a:solidFill>
                <a:srgbClr val="000000"/>
              </a:solidFill>
            </a:rPr>
            <a:t>　　（代表者・従業員の合計が</a:t>
          </a:r>
          <a:r>
            <a:rPr lang="en-US" cap="none" sz="1000" b="0" i="0" u="none" baseline="0">
              <a:solidFill>
                <a:srgbClr val="000000"/>
              </a:solidFill>
            </a:rPr>
            <a:t>1</a:t>
          </a:r>
          <a:r>
            <a:rPr lang="en-US" cap="none" sz="1000" b="0" i="0" u="none" baseline="0">
              <a:solidFill>
                <a:srgbClr val="000000"/>
              </a:solidFill>
            </a:rPr>
            <a:t>人の場合、役員欄に１と記載</a:t>
          </a:r>
          <a:r>
            <a:rPr lang="en-US" cap="none" sz="1000" b="0" i="0" u="none" baseline="0">
              <a:solidFill>
                <a:srgbClr val="000000"/>
              </a:solidFill>
            </a:rPr>
            <a:t>
</a:t>
          </a:r>
          <a:r>
            <a:rPr lang="en-US" cap="none" sz="1000" b="0" i="0" u="none" baseline="0">
              <a:solidFill>
                <a:srgbClr val="000000"/>
              </a:solidFill>
            </a:rPr>
            <a:t>　●法人業者の場合</a:t>
          </a:r>
          <a:r>
            <a:rPr lang="en-US" cap="none" sz="1000" b="0" i="0" u="none" baseline="0">
              <a:solidFill>
                <a:srgbClr val="000000"/>
              </a:solidFill>
            </a:rPr>
            <a:t>
</a:t>
          </a:r>
          <a:r>
            <a:rPr lang="en-US" cap="none" sz="1000" b="0" i="0" u="none" baseline="0">
              <a:solidFill>
                <a:srgbClr val="000000"/>
              </a:solidFill>
            </a:rPr>
            <a:t>　　「うち法人」欄には、持分会社の業者執行社員や投資事業</a:t>
          </a:r>
          <a:r>
            <a:rPr lang="en-US" cap="none" sz="1000" b="0" i="0" u="none" baseline="0">
              <a:solidFill>
                <a:srgbClr val="000000"/>
              </a:solidFill>
            </a:rPr>
            <a:t>
</a:t>
          </a:r>
          <a:r>
            <a:rPr lang="en-US" cap="none" sz="1000" b="0" i="0" u="none" baseline="0">
              <a:solidFill>
                <a:srgbClr val="000000"/>
              </a:solidFill>
            </a:rPr>
            <a:t>　　　有限責任組合の無限責任組合員等で法人が役員となって</a:t>
          </a:r>
          <a:r>
            <a:rPr lang="en-US" cap="none" sz="1000" b="0" i="0" u="none" baseline="0">
              <a:solidFill>
                <a:srgbClr val="000000"/>
              </a:solidFill>
            </a:rPr>
            <a:t>
</a:t>
          </a:r>
          <a:r>
            <a:rPr lang="en-US" cap="none" sz="1000" b="0" i="0" u="none" baseline="0">
              <a:solidFill>
                <a:srgbClr val="000000"/>
              </a:solidFill>
            </a:rPr>
            <a:t>　　いる（自然人でない役員）場合、その数を記入する。</a:t>
          </a:r>
          <a:r>
            <a:rPr lang="en-US" cap="none" sz="1000" b="0" i="0" u="none" baseline="0">
              <a:solidFill>
                <a:srgbClr val="000000"/>
              </a:solidFill>
            </a:rPr>
            <a:t>
</a:t>
          </a:r>
          <a:r>
            <a:rPr lang="en-US" cap="none" sz="1000" b="0" i="0" u="none" baseline="0">
              <a:solidFill>
                <a:srgbClr val="000000"/>
              </a:solidFill>
            </a:rPr>
            <a:t>◆「従業員数」（従業員数は、原則全従業員数を記載）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登録行政庁により別途指示がある場合はそれに従って下さい。</a:t>
          </a:r>
          <a:r>
            <a:rPr lang="en-US" cap="none" sz="1000" b="0" i="0" u="none" baseline="0">
              <a:solidFill>
                <a:srgbClr val="000000"/>
              </a:solidFill>
            </a:rPr>
            <a:t>
</a:t>
          </a:r>
          <a:r>
            <a:rPr lang="en-US" cap="none" sz="1000" b="0" i="0" u="none" baseline="0">
              <a:solidFill>
                <a:srgbClr val="000000"/>
              </a:solidFill>
            </a:rPr>
            <a:t>　　職　員：正職員の数を記載</a:t>
          </a:r>
          <a:r>
            <a:rPr lang="en-US" cap="none" sz="1000" b="0" i="0" u="none" baseline="0">
              <a:solidFill>
                <a:srgbClr val="000000"/>
              </a:solidFill>
            </a:rPr>
            <a:t>
</a:t>
          </a:r>
          <a:r>
            <a:rPr lang="en-US" cap="none" sz="1000" b="0" i="0" u="none" baseline="0">
              <a:solidFill>
                <a:srgbClr val="000000"/>
              </a:solidFill>
            </a:rPr>
            <a:t>　　その他：非常勤職員、パート等正職員以外の数を記載</a:t>
          </a:r>
        </a:p>
      </xdr:txBody>
    </xdr:sp>
    <xdr:clientData fPrintsWithSheet="0"/>
  </xdr:twoCellAnchor>
  <xdr:twoCellAnchor>
    <xdr:from>
      <xdr:col>40</xdr:col>
      <xdr:colOff>123825</xdr:colOff>
      <xdr:row>87</xdr:row>
      <xdr:rowOff>28575</xdr:rowOff>
    </xdr:from>
    <xdr:to>
      <xdr:col>42</xdr:col>
      <xdr:colOff>152400</xdr:colOff>
      <xdr:row>93</xdr:row>
      <xdr:rowOff>257175</xdr:rowOff>
    </xdr:to>
    <xdr:sp>
      <xdr:nvSpPr>
        <xdr:cNvPr id="23" name="右中かっこ 36"/>
        <xdr:cNvSpPr>
          <a:spLocks/>
        </xdr:cNvSpPr>
      </xdr:nvSpPr>
      <xdr:spPr>
        <a:xfrm>
          <a:off x="7391400" y="22040850"/>
          <a:ext cx="390525" cy="1828800"/>
        </a:xfrm>
        <a:prstGeom prst="rightBrace">
          <a:avLst/>
        </a:prstGeom>
        <a:noFill/>
        <a:ln w="1905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255</xdr:row>
      <xdr:rowOff>19050</xdr:rowOff>
    </xdr:from>
    <xdr:to>
      <xdr:col>68</xdr:col>
      <xdr:colOff>66675</xdr:colOff>
      <xdr:row>258</xdr:row>
      <xdr:rowOff>19050</xdr:rowOff>
    </xdr:to>
    <xdr:sp>
      <xdr:nvSpPr>
        <xdr:cNvPr id="24" name="線吹き出し 2 (枠付き) 61"/>
        <xdr:cNvSpPr>
          <a:spLocks/>
        </xdr:cNvSpPr>
      </xdr:nvSpPr>
      <xdr:spPr>
        <a:xfrm>
          <a:off x="8286750" y="69322950"/>
          <a:ext cx="3933825" cy="685800"/>
        </a:xfrm>
        <a:prstGeom prst="borderCallout2">
          <a:avLst>
            <a:gd name="adj1" fmla="val -80083"/>
            <a:gd name="adj2" fmla="val 1027"/>
            <a:gd name="adj3" fmla="val -66925"/>
            <a:gd name="adj4" fmla="val 2782"/>
            <a:gd name="adj5" fmla="val -49828"/>
            <a:gd name="adj6" fmla="val 100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◆指定紛争解決機関は、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日本貸金業協会</a:t>
          </a:r>
          <a:r>
            <a:rPr lang="en-US" cap="none" sz="1000" b="0" i="0" u="none" baseline="0">
              <a:solidFill>
                <a:srgbClr val="000000"/>
              </a:solidFill>
            </a:rPr>
            <a:t> </a:t>
          </a:r>
          <a:r>
            <a:rPr lang="en-US" cap="none" sz="1000" b="0" i="0" u="none" baseline="0">
              <a:solidFill>
                <a:srgbClr val="000000"/>
              </a:solidFill>
            </a:rPr>
            <a:t>貸金業相談・紛争解決センター」と記載</a:t>
          </a:r>
          <a:r>
            <a:rPr lang="en-US" cap="none" sz="1000" b="0" i="0" u="none" baseline="0">
              <a:solidFill>
                <a:srgbClr val="000000"/>
              </a:solidFill>
            </a:rPr>
            <a:t>
</a:t>
          </a:r>
          <a:r>
            <a:rPr lang="en-US" cap="none" sz="1000" b="0" i="0" u="none" baseline="0">
              <a:solidFill>
                <a:srgbClr val="000000"/>
              </a:solidFill>
            </a:rPr>
            <a:t>　して下さい。</a:t>
          </a:r>
        </a:p>
      </xdr:txBody>
    </xdr:sp>
    <xdr:clientData fPrintsWithSheet="0"/>
  </xdr:twoCellAnchor>
  <xdr:twoCellAnchor>
    <xdr:from>
      <xdr:col>41</xdr:col>
      <xdr:colOff>76200</xdr:colOff>
      <xdr:row>141</xdr:row>
      <xdr:rowOff>200025</xdr:rowOff>
    </xdr:from>
    <xdr:to>
      <xdr:col>71</xdr:col>
      <xdr:colOff>85725</xdr:colOff>
      <xdr:row>157</xdr:row>
      <xdr:rowOff>66675</xdr:rowOff>
    </xdr:to>
    <xdr:sp>
      <xdr:nvSpPr>
        <xdr:cNvPr id="25" name="線吹き出し 2 (枠付き) 56"/>
        <xdr:cNvSpPr>
          <a:spLocks/>
        </xdr:cNvSpPr>
      </xdr:nvSpPr>
      <xdr:spPr>
        <a:xfrm>
          <a:off x="7524750" y="37404675"/>
          <a:ext cx="5257800" cy="3514725"/>
        </a:xfrm>
        <a:prstGeom prst="borderCallout2">
          <a:avLst>
            <a:gd name="adj1" fmla="val -68574"/>
            <a:gd name="adj2" fmla="val -84388"/>
            <a:gd name="adj3" fmla="val -60726"/>
            <a:gd name="adj4" fmla="val -75819"/>
            <a:gd name="adj5" fmla="val -49611"/>
            <a:gd name="adj6" fmla="val -2569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◆平均約定金利の計算方法等◆</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【加重平均の算出方法</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消費</a:t>
          </a:r>
          <a:r>
            <a:rPr lang="en-US" cap="none" sz="1050" b="0" i="0" u="none" baseline="0">
              <a:solidFill>
                <a:srgbClr val="000000"/>
              </a:solidFill>
            </a:rPr>
            <a:t>者向有担保の場合）】</a:t>
          </a:r>
          <a:r>
            <a:rPr lang="en-US" cap="none" sz="10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貸付利率が異なる場合に、それぞれの金利が全体に占める割合から平均金利</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を算出する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金利</a:t>
          </a:r>
          <a:r>
            <a:rPr lang="en-US" cap="none" sz="900" b="0" i="0" u="none" baseline="0">
              <a:solidFill>
                <a:srgbClr val="000000"/>
              </a:solidFill>
            </a:rPr>
            <a:t>15.00%</a:t>
          </a:r>
          <a:r>
            <a:rPr lang="en-US" cap="none" sz="900" b="0" i="0" u="none" baseline="0">
              <a:solidFill>
                <a:srgbClr val="000000"/>
              </a:solidFill>
            </a:rPr>
            <a:t>で</a:t>
          </a:r>
          <a:r>
            <a:rPr lang="en-US" cap="none" sz="900" b="0" i="0" u="none" baseline="0">
              <a:solidFill>
                <a:srgbClr val="000000"/>
              </a:solidFill>
            </a:rPr>
            <a:t>200</a:t>
          </a:r>
          <a:r>
            <a:rPr lang="en-US" cap="none" sz="900" b="0" i="0" u="none" baseline="0">
              <a:solidFill>
                <a:srgbClr val="000000"/>
              </a:solidFill>
            </a:rPr>
            <a:t>万円を６件貸付け、</a:t>
          </a:r>
          <a:r>
            <a:rPr lang="en-US" cap="none" sz="900" b="0" i="0" u="none" baseline="0">
              <a:solidFill>
                <a:srgbClr val="000000"/>
              </a:solidFill>
            </a:rPr>
            <a:t>
</a:t>
          </a:r>
          <a:r>
            <a:rPr lang="en-US" cap="none" sz="900" b="0" i="0" u="none" baseline="0">
              <a:solidFill>
                <a:srgbClr val="000000"/>
              </a:solidFill>
            </a:rPr>
            <a:t>　金利</a:t>
          </a:r>
          <a:r>
            <a:rPr lang="en-US" cap="none" sz="900" b="0" i="0" u="none" baseline="0">
              <a:solidFill>
                <a:srgbClr val="000000"/>
              </a:solidFill>
            </a:rPr>
            <a:t>10.00%</a:t>
          </a:r>
          <a:r>
            <a:rPr lang="en-US" cap="none" sz="900" b="0" i="0" u="none" baseline="0">
              <a:solidFill>
                <a:srgbClr val="000000"/>
              </a:solidFill>
            </a:rPr>
            <a:t>で</a:t>
          </a:r>
          <a:r>
            <a:rPr lang="en-US" cap="none" sz="900" b="0" i="0" u="none" baseline="0">
              <a:solidFill>
                <a:srgbClr val="000000"/>
              </a:solidFill>
            </a:rPr>
            <a:t>400</a:t>
          </a:r>
          <a:r>
            <a:rPr lang="en-US" cap="none" sz="900" b="0" i="0" u="none" baseline="0">
              <a:solidFill>
                <a:srgbClr val="000000"/>
              </a:solidFill>
            </a:rPr>
            <a:t>万円を２件貸付け、</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合計</a:t>
          </a:r>
          <a:r>
            <a:rPr lang="en-US" cap="none" sz="900" b="0" i="0" u="none" baseline="0">
              <a:solidFill>
                <a:srgbClr val="000000"/>
              </a:solidFill>
            </a:rPr>
            <a:t>2000</a:t>
          </a:r>
          <a:r>
            <a:rPr lang="en-US" cap="none" sz="900" b="0" i="0" u="none" baseline="0">
              <a:solidFill>
                <a:srgbClr val="000000"/>
              </a:solidFill>
            </a:rPr>
            <a:t>万円の貸付残高がある場合</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①貸付金利ごとの合計に占める貸付額の割合を算出する</a:t>
          </a:r>
          <a:r>
            <a:rPr lang="en-US" cap="none" sz="900" b="0"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200</a:t>
          </a:r>
          <a:r>
            <a:rPr lang="en-US" cap="none" sz="900" b="0" i="0" u="none" baseline="0">
              <a:solidFill>
                <a:srgbClr val="000000"/>
              </a:solidFill>
            </a:rPr>
            <a:t>万円×</a:t>
          </a:r>
          <a:r>
            <a:rPr lang="en-US" cap="none" sz="900" b="0" i="0" u="none" baseline="0">
              <a:solidFill>
                <a:srgbClr val="000000"/>
              </a:solidFill>
            </a:rPr>
            <a:t> 6</a:t>
          </a:r>
          <a:r>
            <a:rPr lang="en-US" cap="none" sz="900" b="0" i="0" u="none" baseline="0">
              <a:solidFill>
                <a:srgbClr val="000000"/>
              </a:solidFill>
            </a:rPr>
            <a:t>件）÷　</a:t>
          </a:r>
          <a:r>
            <a:rPr lang="en-US" cap="none" sz="900" b="0" i="0" u="none" baseline="0">
              <a:solidFill>
                <a:srgbClr val="000000"/>
              </a:solidFill>
            </a:rPr>
            <a:t>2000</a:t>
          </a:r>
          <a:r>
            <a:rPr lang="en-US" cap="none" sz="900" b="0" i="0" u="none" baseline="0">
              <a:solidFill>
                <a:srgbClr val="000000"/>
              </a:solidFill>
            </a:rPr>
            <a:t>万円　×　</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60.0</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400</a:t>
          </a:r>
          <a:r>
            <a:rPr lang="en-US" cap="none" sz="900" b="0" i="0" u="none" baseline="0">
              <a:solidFill>
                <a:srgbClr val="000000"/>
              </a:solidFill>
            </a:rPr>
            <a:t>万円×</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件）÷　</a:t>
          </a:r>
          <a:r>
            <a:rPr lang="en-US" cap="none" sz="900" b="0" i="0" u="none" baseline="0">
              <a:solidFill>
                <a:srgbClr val="000000"/>
              </a:solidFill>
            </a:rPr>
            <a:t>2000</a:t>
          </a:r>
          <a:r>
            <a:rPr lang="en-US" cap="none" sz="900" b="0" i="0" u="none" baseline="0">
              <a:solidFill>
                <a:srgbClr val="000000"/>
              </a:solidFill>
            </a:rPr>
            <a:t>万円　×　</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40.0</a:t>
          </a:r>
          <a:r>
            <a:rPr lang="en-US" cap="none" sz="900" b="0" i="0" u="none" baseline="0">
              <a:solidFill>
                <a:srgbClr val="000000"/>
              </a:solidFill>
            </a:rPr>
            <a:t>％</a:t>
          </a:r>
          <a:r>
            <a:rPr lang="en-US" cap="none" sz="900" b="0"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②算出したそれぞれの割合に約定金利を乗じたものを合計し、</a:t>
          </a:r>
          <a:r>
            <a:rPr lang="en-US" cap="none" sz="900" b="1" i="0" u="none" baseline="0">
              <a:solidFill>
                <a:srgbClr val="000000"/>
              </a:solidFill>
            </a:rPr>
            <a:t>100</a:t>
          </a:r>
          <a:r>
            <a:rPr lang="en-US" cap="none" sz="900" b="1" i="0" u="none" baseline="0">
              <a:solidFill>
                <a:srgbClr val="000000"/>
              </a:solidFill>
            </a:rPr>
            <a:t>で割る</a:t>
          </a:r>
          <a:r>
            <a:rPr lang="en-US" cap="none" sz="900" b="0"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60.0</a:t>
          </a:r>
          <a:r>
            <a:rPr lang="en-US" cap="none" sz="900" b="0" i="0" u="none" baseline="0">
              <a:solidFill>
                <a:srgbClr val="000000"/>
              </a:solidFill>
            </a:rPr>
            <a:t>×</a:t>
          </a:r>
          <a:r>
            <a:rPr lang="en-US" cap="none" sz="900" b="0" i="0" u="none" baseline="0">
              <a:solidFill>
                <a:srgbClr val="000000"/>
              </a:solidFill>
            </a:rPr>
            <a:t>15.00</a:t>
          </a:r>
          <a:r>
            <a:rPr lang="en-US" cap="none" sz="900" b="0" i="0" u="none" baseline="0">
              <a:solidFill>
                <a:srgbClr val="000000"/>
              </a:solidFill>
            </a:rPr>
            <a:t>）＋（</a:t>
          </a:r>
          <a:r>
            <a:rPr lang="en-US" cap="none" sz="900" b="0" i="0" u="none" baseline="0">
              <a:solidFill>
                <a:srgbClr val="000000"/>
              </a:solidFill>
            </a:rPr>
            <a:t>40.0</a:t>
          </a:r>
          <a:r>
            <a:rPr lang="en-US" cap="none" sz="900" b="0" i="0" u="none" baseline="0">
              <a:solidFill>
                <a:srgbClr val="000000"/>
              </a:solidFill>
            </a:rPr>
            <a:t>×</a:t>
          </a:r>
          <a:r>
            <a:rPr lang="en-US" cap="none" sz="900" b="0" i="0" u="none" baseline="0">
              <a:solidFill>
                <a:srgbClr val="000000"/>
              </a:solidFill>
            </a:rPr>
            <a:t>10.00</a:t>
          </a:r>
          <a:r>
            <a:rPr lang="en-US" cap="none" sz="900" b="0" i="0" u="none" baseline="0">
              <a:solidFill>
                <a:srgbClr val="000000"/>
              </a:solidFill>
            </a:rPr>
            <a:t>）　）÷　</a:t>
          </a:r>
          <a:r>
            <a:rPr lang="en-US" cap="none" sz="900" b="0" i="0" u="none" baseline="0">
              <a:solidFill>
                <a:srgbClr val="000000"/>
              </a:solidFill>
            </a:rPr>
            <a:t>100</a:t>
          </a:r>
          <a:r>
            <a:rPr lang="en-US" cap="none" sz="900" b="0" i="0" u="none" baseline="0">
              <a:solidFill>
                <a:srgbClr val="000000"/>
              </a:solidFill>
            </a:rPr>
            <a:t>　＝</a:t>
          </a:r>
          <a:r>
            <a:rPr lang="en-US" cap="none" sz="900" b="0" i="0" u="sng" baseline="0">
              <a:solidFill>
                <a:srgbClr val="000000"/>
              </a:solidFill>
            </a:rPr>
            <a:t>　</a:t>
          </a:r>
          <a:r>
            <a:rPr lang="en-US" cap="none" sz="900" b="1" i="0" u="sng" baseline="0">
              <a:solidFill>
                <a:srgbClr val="000000"/>
              </a:solidFill>
            </a:rPr>
            <a:t>13.00</a:t>
          </a:r>
          <a:r>
            <a:rPr lang="en-US" cap="none" sz="900" b="1" i="0" u="sng" baseline="0">
              <a:solidFill>
                <a:srgbClr val="000000"/>
              </a:solidFill>
            </a:rPr>
            <a:t>％</a:t>
          </a:r>
          <a:r>
            <a:rPr lang="en-US" cap="none" sz="900" b="1" i="0" u="sng" baseline="0">
              <a:solidFill>
                <a:srgbClr val="000000"/>
              </a:solidFill>
            </a:rPr>
            <a:t>
</a:t>
          </a:r>
          <a:r>
            <a:rPr lang="en-US" cap="none" sz="900" b="1" i="0" u="sng" baseline="0">
              <a:solidFill>
                <a:srgbClr val="000000"/>
              </a:solidFill>
            </a:rPr>
            <a:t>
</a:t>
          </a:r>
          <a:r>
            <a:rPr lang="en-US" cap="none" sz="9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平均約定金利の合計欄</a:t>
          </a:r>
          <a:r>
            <a:rPr lang="en-US" cap="none" sz="1000" b="0" i="0" u="none" baseline="0">
              <a:solidFill>
                <a:srgbClr val="000000"/>
              </a:solidFill>
            </a:rPr>
            <a:t>】</a:t>
          </a:r>
          <a:r>
            <a:rPr lang="en-US" cap="none" sz="10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平均約定金利の合計欄は、各項目の約定金利に構成割合を乗じたものの合計を</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100</a:t>
          </a:r>
          <a:r>
            <a:rPr lang="en-US" cap="none" sz="900" b="0" i="0" u="none" baseline="0">
              <a:solidFill>
                <a:srgbClr val="000000"/>
              </a:solidFill>
            </a:rPr>
            <a:t>で割る</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以下の計算式</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（（残高の構成割合×平均約定金利）＋（残高の構成割合×平均約定金利）＋・・・）÷</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計算参考例</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＝無担保（</a:t>
          </a:r>
          <a:r>
            <a:rPr lang="en-US" cap="none" sz="900" b="0" i="0" u="none" baseline="0">
              <a:solidFill>
                <a:srgbClr val="000000"/>
              </a:solidFill>
            </a:rPr>
            <a:t>30.00</a:t>
          </a:r>
          <a:r>
            <a:rPr lang="en-US" cap="none" sz="900" b="0" i="0" u="none" baseline="0">
              <a:solidFill>
                <a:srgbClr val="000000"/>
              </a:solidFill>
            </a:rPr>
            <a:t>×</a:t>
          </a:r>
          <a:r>
            <a:rPr lang="en-US" cap="none" sz="900" b="0" i="0" u="none" baseline="0">
              <a:solidFill>
                <a:srgbClr val="000000"/>
              </a:solidFill>
            </a:rPr>
            <a:t>18.00</a:t>
          </a:r>
          <a:r>
            <a:rPr lang="en-US" cap="none" sz="900" b="0" i="0" u="none" baseline="0">
              <a:solidFill>
                <a:srgbClr val="000000"/>
              </a:solidFill>
            </a:rPr>
            <a:t>）＋有担保（</a:t>
          </a:r>
          <a:r>
            <a:rPr lang="en-US" cap="none" sz="900" b="0" i="0" u="none" baseline="0">
              <a:solidFill>
                <a:srgbClr val="000000"/>
              </a:solidFill>
            </a:rPr>
            <a:t>66.67</a:t>
          </a:r>
          <a:r>
            <a:rPr lang="en-US" cap="none" sz="900" b="0" i="0" u="none" baseline="0">
              <a:solidFill>
                <a:srgbClr val="000000"/>
              </a:solidFill>
            </a:rPr>
            <a:t>×</a:t>
          </a:r>
          <a:r>
            <a:rPr lang="en-US" cap="none" sz="900" b="0" i="0" u="none" baseline="0">
              <a:solidFill>
                <a:srgbClr val="000000"/>
              </a:solidFill>
            </a:rPr>
            <a:t>13.00</a:t>
          </a:r>
          <a:r>
            <a:rPr lang="en-US" cap="none" sz="900" b="0" i="0" u="none" baseline="0">
              <a:solidFill>
                <a:srgbClr val="000000"/>
              </a:solidFill>
            </a:rPr>
            <a:t>）＋事業貸付（</a:t>
          </a:r>
          <a:r>
            <a:rPr lang="en-US" cap="none" sz="900" b="0" i="0" u="none" baseline="0">
              <a:solidFill>
                <a:srgbClr val="000000"/>
              </a:solidFill>
            </a:rPr>
            <a:t>3.33</a:t>
          </a:r>
          <a:r>
            <a:rPr lang="en-US" cap="none" sz="900" b="0" i="0" u="none" baseline="0">
              <a:solidFill>
                <a:srgbClr val="000000"/>
              </a:solidFill>
            </a:rPr>
            <a:t>×</a:t>
          </a:r>
          <a:r>
            <a:rPr lang="en-US" cap="none" sz="900" b="0" i="0" u="none" baseline="0">
              <a:solidFill>
                <a:srgbClr val="000000"/>
              </a:solidFill>
            </a:rPr>
            <a:t>10.00</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＋手形割引（</a:t>
          </a:r>
          <a:r>
            <a:rPr lang="en-US" cap="none" sz="900" b="0" i="0" u="none" baseline="0">
              <a:solidFill>
                <a:srgbClr val="000000"/>
              </a:solidFill>
            </a:rPr>
            <a:t>0</a:t>
          </a:r>
          <a:r>
            <a:rPr lang="en-US" cap="none" sz="900" b="0" i="0" u="none" baseline="0">
              <a:solidFill>
                <a:srgbClr val="000000"/>
              </a:solidFill>
            </a:rPr>
            <a:t>×</a:t>
          </a:r>
          <a:r>
            <a:rPr lang="en-US" cap="none" sz="900" b="0" i="0" u="none" baseline="0">
              <a:solidFill>
                <a:srgbClr val="000000"/>
              </a:solidFill>
            </a:rPr>
            <a:t>10.00</a:t>
          </a:r>
          <a:r>
            <a:rPr lang="en-US" cap="none" sz="900" b="0" i="0" u="none" baseline="0">
              <a:solidFill>
                <a:srgbClr val="000000"/>
              </a:solidFill>
            </a:rPr>
            <a:t>）÷</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540</a:t>
          </a:r>
          <a:r>
            <a:rPr lang="en-US" cap="none" sz="900" b="0" i="0" u="none" baseline="0">
              <a:solidFill>
                <a:srgbClr val="000000"/>
              </a:solidFill>
            </a:rPr>
            <a:t>　＋　</a:t>
          </a:r>
          <a:r>
            <a:rPr lang="en-US" cap="none" sz="900" b="0" i="0" u="none" baseline="0">
              <a:solidFill>
                <a:srgbClr val="000000"/>
              </a:solidFill>
            </a:rPr>
            <a:t>866.71</a:t>
          </a:r>
          <a:r>
            <a:rPr lang="en-US" cap="none" sz="900" b="0" i="0" u="none" baseline="0">
              <a:solidFill>
                <a:srgbClr val="000000"/>
              </a:solidFill>
            </a:rPr>
            <a:t>　＋　</a:t>
          </a:r>
          <a:r>
            <a:rPr lang="en-US" cap="none" sz="900" b="0" i="0" u="none" baseline="0">
              <a:solidFill>
                <a:srgbClr val="000000"/>
              </a:solidFill>
            </a:rPr>
            <a:t>33.3</a:t>
          </a:r>
          <a:r>
            <a:rPr lang="en-US" cap="none" sz="900" b="0" i="0" u="none" baseline="0">
              <a:solidFill>
                <a:srgbClr val="000000"/>
              </a:solidFill>
            </a:rPr>
            <a:t>　＋　</a:t>
          </a:r>
          <a:r>
            <a:rPr lang="en-US" cap="none" sz="900" b="0" i="0" u="none" baseline="0">
              <a:solidFill>
                <a:srgbClr val="000000"/>
              </a:solidFill>
            </a:rPr>
            <a:t>0</a:t>
          </a:r>
          <a:r>
            <a:rPr lang="en-US" cap="none" sz="900" b="0" i="0" u="none" baseline="0">
              <a:solidFill>
                <a:srgbClr val="000000"/>
              </a:solidFill>
            </a:rPr>
            <a:t>　÷</a:t>
          </a:r>
          <a:r>
            <a:rPr lang="en-US" cap="none" sz="900" b="0" i="0" u="none" baseline="0">
              <a:solidFill>
                <a:srgbClr val="000000"/>
              </a:solidFill>
            </a:rPr>
            <a:t>100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sng" baseline="0">
              <a:solidFill>
                <a:srgbClr val="000000"/>
              </a:solidFill>
            </a:rPr>
            <a:t>14.40</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平均約定金利の算出が不可能でそれぞれ推計値を記載している場合は</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合計も推計値でもよい）</a:t>
          </a:r>
          <a:r>
            <a:rPr lang="en-US" cap="none" sz="90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  </a:t>
          </a:r>
          <a:r>
            <a:rPr lang="en-US" cap="none" sz="850" b="0" i="0" u="sng" baseline="0">
              <a:solidFill>
                <a:srgbClr val="000000"/>
              </a:solidFill>
            </a:rPr>
            <a:t>
</a:t>
          </a:r>
        </a:p>
      </xdr:txBody>
    </xdr:sp>
    <xdr:clientData fPrintsWithSheet="0"/>
  </xdr:twoCellAnchor>
  <xdr:twoCellAnchor>
    <xdr:from>
      <xdr:col>42</xdr:col>
      <xdr:colOff>104775</xdr:colOff>
      <xdr:row>0</xdr:row>
      <xdr:rowOff>152400</xdr:rowOff>
    </xdr:from>
    <xdr:to>
      <xdr:col>62</xdr:col>
      <xdr:colOff>76200</xdr:colOff>
      <xdr:row>4</xdr:row>
      <xdr:rowOff>133350</xdr:rowOff>
    </xdr:to>
    <xdr:sp>
      <xdr:nvSpPr>
        <xdr:cNvPr id="26" name="線吹き出し 2 (枠付き) 56"/>
        <xdr:cNvSpPr>
          <a:spLocks/>
        </xdr:cNvSpPr>
      </xdr:nvSpPr>
      <xdr:spPr>
        <a:xfrm>
          <a:off x="7734300" y="152400"/>
          <a:ext cx="3590925" cy="89535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FF0000"/>
              </a:solidFill>
            </a:rPr>
            <a:t>◆シートの保護の解除について◆</a:t>
          </a:r>
          <a:r>
            <a:rPr lang="en-US" cap="none" sz="1000" b="1" i="0" u="none" baseline="0">
              <a:solidFill>
                <a:srgbClr val="FF0000"/>
              </a:solidFill>
            </a:rPr>
            <a:t>
</a:t>
          </a:r>
          <a:r>
            <a:rPr lang="en-US" cap="none" sz="1000" b="0" i="0" u="none" baseline="0">
              <a:solidFill>
                <a:srgbClr val="000000"/>
              </a:solidFill>
            </a:rPr>
            <a:t>　計算式を上書きしないように、シートの保護が</a:t>
          </a:r>
          <a:r>
            <a:rPr lang="en-US" cap="none" sz="1000" b="0" i="0" u="none" baseline="0">
              <a:solidFill>
                <a:srgbClr val="000000"/>
              </a:solidFill>
            </a:rPr>
            <a:t>
</a:t>
          </a:r>
          <a:r>
            <a:rPr lang="en-US" cap="none" sz="1000" b="0" i="0" u="none" baseline="0">
              <a:solidFill>
                <a:srgbClr val="000000"/>
              </a:solidFill>
            </a:rPr>
            <a:t>　設定されていますが、</a:t>
          </a:r>
          <a:r>
            <a:rPr lang="en-US" cap="none" sz="1000" b="1" i="0" u="none" baseline="0">
              <a:solidFill>
                <a:srgbClr val="FF00FF"/>
              </a:solidFill>
            </a:rPr>
            <a:t>パスワードは設定しており</a:t>
          </a:r>
          <a:r>
            <a:rPr lang="en-US" cap="none" sz="1000" b="1" i="0" u="none" baseline="0">
              <a:solidFill>
                <a:srgbClr val="FF00FF"/>
              </a:solidFill>
            </a:rPr>
            <a:t>
</a:t>
          </a:r>
          <a:r>
            <a:rPr lang="en-US" cap="none" sz="1000" b="1" i="0" u="none" baseline="0">
              <a:solidFill>
                <a:srgbClr val="FF00FF"/>
              </a:solidFill>
            </a:rPr>
            <a:t>　ません</a:t>
          </a:r>
          <a:r>
            <a:rPr lang="en-US" cap="none" sz="1000" b="0" i="0" u="none" baseline="0">
              <a:solidFill>
                <a:srgbClr val="000000"/>
              </a:solidFill>
            </a:rPr>
            <a:t>ので、</a:t>
          </a:r>
          <a:r>
            <a:rPr lang="en-US" cap="none" sz="1000" b="0" i="0" u="sng" baseline="0">
              <a:solidFill>
                <a:srgbClr val="FF0000"/>
              </a:solidFill>
            </a:rPr>
            <a:t>「シート保護の解除」をクリック</a:t>
          </a:r>
          <a:r>
            <a:rPr lang="en-US" cap="none" sz="1000" b="0" i="0" u="sng" baseline="0">
              <a:solidFill>
                <a:srgbClr val="FF0000"/>
              </a:solidFill>
            </a:rPr>
            <a:t>
</a:t>
          </a:r>
          <a:r>
            <a:rPr lang="en-US" cap="none" sz="1000" b="0" i="0" u="sng" baseline="0">
              <a:solidFill>
                <a:srgbClr val="FF0000"/>
              </a:solidFill>
            </a:rPr>
            <a:t>　すれば解除</a:t>
          </a:r>
          <a:r>
            <a:rPr lang="en-US" cap="none" sz="1000" b="0" i="0" u="none" baseline="0">
              <a:solidFill>
                <a:srgbClr val="000000"/>
              </a:solidFill>
            </a:rPr>
            <a:t>できます。</a:t>
          </a:r>
        </a:p>
      </xdr:txBody>
    </xdr:sp>
    <xdr:clientData fPrintsWithSheet="0"/>
  </xdr:twoCellAnchor>
  <xdr:twoCellAnchor>
    <xdr:from>
      <xdr:col>44</xdr:col>
      <xdr:colOff>142875</xdr:colOff>
      <xdr:row>218</xdr:row>
      <xdr:rowOff>190500</xdr:rowOff>
    </xdr:from>
    <xdr:to>
      <xdr:col>64</xdr:col>
      <xdr:colOff>123825</xdr:colOff>
      <xdr:row>224</xdr:row>
      <xdr:rowOff>19050</xdr:rowOff>
    </xdr:to>
    <xdr:sp>
      <xdr:nvSpPr>
        <xdr:cNvPr id="27" name="線吹き出し 2 (枠付き) 61"/>
        <xdr:cNvSpPr>
          <a:spLocks/>
        </xdr:cNvSpPr>
      </xdr:nvSpPr>
      <xdr:spPr>
        <a:xfrm>
          <a:off x="8134350" y="57569100"/>
          <a:ext cx="3600450" cy="2343150"/>
        </a:xfrm>
        <a:prstGeom prst="borderCallout2">
          <a:avLst>
            <a:gd name="adj1" fmla="val -88055"/>
            <a:gd name="adj2" fmla="val 22328"/>
            <a:gd name="adj3" fmla="val -64847"/>
            <a:gd name="adj4" fmla="val 12921"/>
            <a:gd name="adj5" fmla="val -49523"/>
            <a:gd name="adj6" fmla="val 60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平均調達金利</a:t>
          </a:r>
          <a:r>
            <a:rPr lang="en-US" cap="none" sz="1000" b="0" i="0" u="none" baseline="0">
              <a:solidFill>
                <a:srgbClr val="000000"/>
              </a:solidFill>
            </a:rPr>
            <a:t>
</a:t>
          </a:r>
          <a:r>
            <a:rPr lang="en-US" cap="none" sz="1000" b="0" i="0" u="none" baseline="0">
              <a:solidFill>
                <a:srgbClr val="000000"/>
              </a:solidFill>
            </a:rPr>
            <a:t>　　記載上の注意１の通り、各借入先毎に</a:t>
          </a:r>
          <a:r>
            <a:rPr lang="en-US" cap="none" sz="1000" b="0" i="0" u="none" baseline="0">
              <a:solidFill>
                <a:srgbClr val="000000"/>
              </a:solidFill>
            </a:rPr>
            <a:t>
</a:t>
          </a:r>
          <a:r>
            <a:rPr lang="en-US" cap="none" sz="1000" b="0" i="0" u="none" baseline="0">
              <a:solidFill>
                <a:srgbClr val="000000"/>
              </a:solidFill>
            </a:rPr>
            <a:t>　　加重平均により平均調達金利を算出し、</a:t>
          </a:r>
          <a:r>
            <a:rPr lang="en-US" cap="none" sz="1000" b="0" i="0" u="none" baseline="0">
              <a:solidFill>
                <a:srgbClr val="000000"/>
              </a:solidFill>
            </a:rPr>
            <a:t>
</a:t>
          </a:r>
          <a:r>
            <a:rPr lang="en-US" cap="none" sz="1000" b="0" i="0" u="none" baseline="0">
              <a:solidFill>
                <a:srgbClr val="000000"/>
              </a:solidFill>
            </a:rPr>
            <a:t>　　手入力で記載して下さい。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加重平均の計算方法は、表４の欄外にある</a:t>
          </a:r>
          <a:r>
            <a:rPr lang="en-US" cap="none" sz="1000" b="0" i="0" u="none" baseline="0">
              <a:solidFill>
                <a:srgbClr val="000000"/>
              </a:solidFill>
            </a:rPr>
            <a:t>
</a:t>
          </a:r>
          <a:r>
            <a:rPr lang="en-US" cap="none" sz="1000" b="0" i="0" u="none" baseline="0">
              <a:solidFill>
                <a:srgbClr val="000000"/>
              </a:solidFill>
            </a:rPr>
            <a:t>　　注意書きと同じ方法で算出して下さい。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◆合計欄について</a:t>
          </a:r>
          <a:r>
            <a:rPr lang="en-US" cap="none" sz="1000" b="0" i="0" u="none" baseline="0">
              <a:solidFill>
                <a:srgbClr val="000000"/>
              </a:solidFill>
            </a:rPr>
            <a:t>
</a:t>
          </a:r>
          <a:r>
            <a:rPr lang="en-US" cap="none" sz="1000" b="0" i="0" u="none" baseline="0">
              <a:solidFill>
                <a:srgbClr val="000000"/>
              </a:solidFill>
            </a:rPr>
            <a:t>　平均調達金利を入力すると、合計欄には、各借</a:t>
          </a:r>
          <a:r>
            <a:rPr lang="en-US" cap="none" sz="1000" b="0" i="0" u="none" baseline="0">
              <a:solidFill>
                <a:srgbClr val="000000"/>
              </a:solidFill>
            </a:rPr>
            <a:t>
</a:t>
          </a:r>
          <a:r>
            <a:rPr lang="en-US" cap="none" sz="1000" b="0" i="0" u="none" baseline="0">
              <a:solidFill>
                <a:srgbClr val="000000"/>
              </a:solidFill>
            </a:rPr>
            <a:t>　入先欄に記載した平均調達金利を元に、自動的</a:t>
          </a:r>
          <a:r>
            <a:rPr lang="en-US" cap="none" sz="1000" b="0" i="0" u="none" baseline="0">
              <a:solidFill>
                <a:srgbClr val="000000"/>
              </a:solidFill>
            </a:rPr>
            <a:t>
</a:t>
          </a:r>
          <a:r>
            <a:rPr lang="en-US" cap="none" sz="1000" b="0" i="0" u="none" baseline="0">
              <a:solidFill>
                <a:srgbClr val="000000"/>
              </a:solidFill>
            </a:rPr>
            <a:t>　に加重平均された数値が表示されます。</a:t>
          </a:r>
          <a:r>
            <a:rPr lang="en-US" cap="none" sz="1000" b="0" i="0" u="none" baseline="0">
              <a:solidFill>
                <a:srgbClr val="000000"/>
              </a:solidFill>
            </a:rPr>
            <a:t>
</a:t>
          </a:r>
          <a:r>
            <a:rPr lang="en-US" cap="none" sz="1000" b="0" i="0" u="none" baseline="0">
              <a:solidFill>
                <a:srgbClr val="000000"/>
              </a:solidFill>
            </a:rPr>
            <a:t>　　合計欄に関しては、手入力の必要はありま</a:t>
          </a:r>
          <a:r>
            <a:rPr lang="en-US" cap="none" sz="1000" b="0" i="0" u="none" baseline="0">
              <a:solidFill>
                <a:srgbClr val="000000"/>
              </a:solidFill>
            </a:rPr>
            <a:t>
</a:t>
          </a:r>
          <a:r>
            <a:rPr lang="en-US" cap="none" sz="1000" b="0" i="0" u="none" baseline="0">
              <a:solidFill>
                <a:srgbClr val="000000"/>
              </a:solidFill>
            </a:rPr>
            <a:t>　せん。</a:t>
          </a:r>
        </a:p>
      </xdr:txBody>
    </xdr:sp>
    <xdr:clientData fPrintsWithSheet="0"/>
  </xdr:twoCellAnchor>
  <xdr:twoCellAnchor editAs="absolute">
    <xdr:from>
      <xdr:col>42</xdr:col>
      <xdr:colOff>66675</xdr:colOff>
      <xdr:row>244</xdr:row>
      <xdr:rowOff>0</xdr:rowOff>
    </xdr:from>
    <xdr:to>
      <xdr:col>44</xdr:col>
      <xdr:colOff>19050</xdr:colOff>
      <xdr:row>245</xdr:row>
      <xdr:rowOff>171450</xdr:rowOff>
    </xdr:to>
    <xdr:sp>
      <xdr:nvSpPr>
        <xdr:cNvPr id="28" name="フリーフォーム 41"/>
        <xdr:cNvSpPr>
          <a:spLocks/>
        </xdr:cNvSpPr>
      </xdr:nvSpPr>
      <xdr:spPr>
        <a:xfrm rot="3368927" flipV="1">
          <a:off x="7696200" y="65636775"/>
          <a:ext cx="314325" cy="476250"/>
        </a:xfrm>
        <a:custGeom>
          <a:pathLst>
            <a:path h="6122" w="4649719">
              <a:moveTo>
                <a:pt x="4649719" y="6122"/>
              </a:moveTo>
              <a:lnTo>
                <a:pt x="0" y="0"/>
              </a:lnTo>
            </a:path>
          </a:pathLst>
        </a:custGeom>
        <a:noFill/>
        <a:ln w="12700" cmpd="sng">
          <a:solidFill>
            <a:srgbClr val="C00000"/>
          </a:solidFill>
          <a:headEnd type="none"/>
          <a:tailEnd type="arrow"/>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fPrintsWithSheet="0"/>
  </xdr:twoCellAnchor>
  <xdr:twoCellAnchor>
    <xdr:from>
      <xdr:col>40</xdr:col>
      <xdr:colOff>9525</xdr:colOff>
      <xdr:row>215</xdr:row>
      <xdr:rowOff>19050</xdr:rowOff>
    </xdr:from>
    <xdr:to>
      <xdr:col>41</xdr:col>
      <xdr:colOff>142875</xdr:colOff>
      <xdr:row>221</xdr:row>
      <xdr:rowOff>9525</xdr:rowOff>
    </xdr:to>
    <xdr:sp>
      <xdr:nvSpPr>
        <xdr:cNvPr id="29" name="右中かっこ 28"/>
        <xdr:cNvSpPr>
          <a:spLocks/>
        </xdr:cNvSpPr>
      </xdr:nvSpPr>
      <xdr:spPr>
        <a:xfrm>
          <a:off x="7277100" y="56311800"/>
          <a:ext cx="314325" cy="2333625"/>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42</xdr:col>
      <xdr:colOff>85725</xdr:colOff>
      <xdr:row>13</xdr:row>
      <xdr:rowOff>114300</xdr:rowOff>
    </xdr:from>
    <xdr:to>
      <xdr:col>70</xdr:col>
      <xdr:colOff>76200</xdr:colOff>
      <xdr:row>17</xdr:row>
      <xdr:rowOff>104775</xdr:rowOff>
    </xdr:to>
    <xdr:sp>
      <xdr:nvSpPr>
        <xdr:cNvPr id="30" name="線吹き出し 2 (枠付き) 56"/>
        <xdr:cNvSpPr>
          <a:spLocks/>
        </xdr:cNvSpPr>
      </xdr:nvSpPr>
      <xdr:spPr>
        <a:xfrm>
          <a:off x="7715250" y="3324225"/>
          <a:ext cx="4876800" cy="981075"/>
        </a:xfrm>
        <a:prstGeom prst="borderCallout2">
          <a:avLst>
            <a:gd name="adj1" fmla="val -116078"/>
            <a:gd name="adj2" fmla="val 1166"/>
            <a:gd name="adj3" fmla="val -65824"/>
            <a:gd name="adj4" fmla="val -57694"/>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rPr>
            <a:t>自動反映した行政庁名を変更する場合、登録番号の行政庁名だけ</a:t>
          </a:r>
          <a:r>
            <a:rPr lang="en-US" cap="none" sz="1000" b="0" i="0" u="none" baseline="0">
              <a:solidFill>
                <a:srgbClr val="000000"/>
              </a:solidFill>
            </a:rPr>
            <a:t>
</a:t>
          </a:r>
          <a:r>
            <a:rPr lang="en-US" cap="none" sz="1100" b="0" i="0" u="none" baseline="0">
              <a:solidFill>
                <a:srgbClr val="000000"/>
              </a:solidFill>
            </a:rPr>
            <a:t>　プルダウンから個別に選択し直してください。</a:t>
          </a:r>
          <a:r>
            <a:rPr lang="en-US" cap="none" sz="1000" b="0" i="0" u="none" baseline="0">
              <a:solidFill>
                <a:srgbClr val="000000"/>
              </a:solidFill>
            </a:rPr>
            <a:t>
</a:t>
          </a:r>
          <a:r>
            <a:rPr lang="en-US" cap="none" sz="1100" b="0" i="0" u="none" baseline="0">
              <a:solidFill>
                <a:srgbClr val="000000"/>
              </a:solidFill>
            </a:rPr>
            <a:t>　（</a:t>
          </a:r>
          <a:r>
            <a:rPr lang="en-US" cap="none" sz="1100" b="0" i="0" u="sng" baseline="0">
              <a:solidFill>
                <a:srgbClr val="FF00FF"/>
              </a:solidFill>
            </a:rPr>
            <a:t>※</a:t>
          </a:r>
          <a:r>
            <a:rPr lang="en-US" cap="none" sz="1100" b="0" i="0" u="sng" baseline="0">
              <a:solidFill>
                <a:srgbClr val="FF00FF"/>
              </a:solidFill>
            </a:rPr>
            <a:t>この場合、自動反映機能はなくなります</a:t>
          </a:r>
          <a:r>
            <a:rPr lang="en-US" cap="none" sz="1100" b="0" i="0" u="none" baseline="0">
              <a:solidFill>
                <a:srgbClr val="000000"/>
              </a:solidFill>
            </a:rPr>
            <a:t>）</a:t>
          </a:r>
        </a:p>
      </xdr:txBody>
    </xdr:sp>
    <xdr:clientData fPrintsWithSheet="0"/>
  </xdr:twoCellAnchor>
  <xdr:twoCellAnchor>
    <xdr:from>
      <xdr:col>47</xdr:col>
      <xdr:colOff>19050</xdr:colOff>
      <xdr:row>108</xdr:row>
      <xdr:rowOff>180975</xdr:rowOff>
    </xdr:from>
    <xdr:to>
      <xdr:col>73</xdr:col>
      <xdr:colOff>19050</xdr:colOff>
      <xdr:row>120</xdr:row>
      <xdr:rowOff>161925</xdr:rowOff>
    </xdr:to>
    <xdr:sp>
      <xdr:nvSpPr>
        <xdr:cNvPr id="31" name="線吹き出し 2 (枠付き) 56"/>
        <xdr:cNvSpPr>
          <a:spLocks/>
        </xdr:cNvSpPr>
      </xdr:nvSpPr>
      <xdr:spPr>
        <a:xfrm>
          <a:off x="8553450" y="27784425"/>
          <a:ext cx="4524375" cy="3905250"/>
        </a:xfrm>
        <a:prstGeom prst="borderCallout2">
          <a:avLst>
            <a:gd name="adj1" fmla="val -82231"/>
            <a:gd name="adj2" fmla="val -10305"/>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3366FF"/>
              </a:solidFill>
            </a:rPr>
            <a:t>◆関係会社の状況の記載方法</a:t>
          </a:r>
          <a:r>
            <a:rPr lang="en-US" cap="none" sz="1000" b="1" i="0" u="none" baseline="0">
              <a:solidFill>
                <a:srgbClr val="3366FF"/>
              </a:solidFill>
            </a:rPr>
            <a:t>
</a:t>
          </a:r>
          <a:r>
            <a:rPr lang="en-US" cap="none" sz="1000" b="0" i="0" u="none" baseline="0">
              <a:solidFill>
                <a:srgbClr val="000000"/>
              </a:solidFill>
            </a:rPr>
            <a:t>　</a:t>
          </a:r>
          <a:r>
            <a:rPr lang="en-US" cap="none" sz="1000" b="1" i="0" u="none" baseline="0">
              <a:solidFill>
                <a:srgbClr val="0000FF"/>
              </a:solidFill>
            </a:rPr>
            <a:t>●住所</a:t>
          </a:r>
          <a:r>
            <a:rPr lang="en-US" cap="none" sz="1000" b="0" i="0" u="none" baseline="0">
              <a:solidFill>
                <a:srgbClr val="000000"/>
              </a:solidFill>
            </a:rPr>
            <a:t>　国内の会社　</a:t>
          </a:r>
          <a:r>
            <a:rPr lang="en-US" cap="none" sz="1000" b="0" i="0" u="none" baseline="0">
              <a:solidFill>
                <a:srgbClr val="000000"/>
              </a:solidFill>
            </a:rPr>
            <a:t>→</a:t>
          </a:r>
          <a:r>
            <a:rPr lang="en-US" cap="none" sz="1000" b="0" i="0" u="none" baseline="0">
              <a:solidFill>
                <a:srgbClr val="000000"/>
              </a:solidFill>
            </a:rPr>
            <a:t>　市町村名まで</a:t>
          </a:r>
          <a:r>
            <a:rPr lang="en-US" cap="none" sz="1000" b="0" i="0" u="none" baseline="0">
              <a:solidFill>
                <a:srgbClr val="000000"/>
              </a:solidFill>
            </a:rPr>
            <a:t>(</a:t>
          </a:r>
          <a:r>
            <a:rPr lang="en-US" cap="none" sz="1000" b="0" i="0" u="none" baseline="0">
              <a:solidFill>
                <a:srgbClr val="000000"/>
              </a:solidFill>
            </a:rPr>
            <a:t>番地等不要</a:t>
          </a:r>
          <a:r>
            <a:rPr lang="en-US" cap="none" sz="1000" b="0" i="0" u="none" baseline="0">
              <a:solidFill>
                <a:srgbClr val="000000"/>
              </a:solidFill>
            </a:rPr>
            <a:t>)
</a:t>
          </a:r>
          <a:r>
            <a:rPr lang="en-US" cap="none" sz="1000" b="0" i="0" u="none" baseline="0">
              <a:solidFill>
                <a:srgbClr val="000000"/>
              </a:solidFill>
            </a:rPr>
            <a:t>　　　　　海外の会社　</a:t>
          </a:r>
          <a:r>
            <a:rPr lang="en-US" cap="none" sz="1000" b="0" i="0" u="none" baseline="0">
              <a:solidFill>
                <a:srgbClr val="000000"/>
              </a:solidFill>
            </a:rPr>
            <a:t>→</a:t>
          </a:r>
          <a:r>
            <a:rPr lang="en-US" cap="none" sz="1000" b="0" i="0" u="none" baseline="0">
              <a:solidFill>
                <a:srgbClr val="000000"/>
              </a:solidFill>
            </a:rPr>
            <a:t>　都市名まで</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●資本金・出資金</a:t>
          </a:r>
          <a:r>
            <a:rPr lang="en-US" cap="none" sz="1000" b="1" i="0" u="none" baseline="0">
              <a:solidFill>
                <a:srgbClr val="0000FF"/>
              </a:solidFill>
            </a:rPr>
            <a:t>
</a:t>
          </a:r>
          <a:r>
            <a:rPr lang="en-US" cap="none" sz="1000" b="0" i="0" u="none" baseline="0">
              <a:solidFill>
                <a:srgbClr val="000000"/>
              </a:solidFill>
            </a:rPr>
            <a:t>　　資本金を優先して単位表記金額で記載</a:t>
          </a:r>
          <a:r>
            <a:rPr lang="en-US" cap="none" sz="1000" b="0" i="0" u="none" baseline="0">
              <a:solidFill>
                <a:srgbClr val="000000"/>
              </a:solidFill>
            </a:rPr>
            <a:t>(</a:t>
          </a:r>
          <a:r>
            <a:rPr lang="en-US" cap="none" sz="1000" b="0" i="0" u="none" baseline="0">
              <a:solidFill>
                <a:srgbClr val="000000"/>
              </a:solidFill>
            </a:rPr>
            <a:t>単位未満切捨て</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●主要な事業</a:t>
          </a:r>
          <a:r>
            <a:rPr lang="en-US" cap="none" sz="1000" b="0" i="0" u="none" baseline="0">
              <a:solidFill>
                <a:srgbClr val="000000"/>
              </a:solidFill>
            </a:rPr>
            <a:t>･･･主となる事業内容を表</a:t>
          </a:r>
          <a:r>
            <a:rPr lang="en-US" cap="none" sz="1000" b="0" i="0" u="none" baseline="0">
              <a:solidFill>
                <a:srgbClr val="000000"/>
              </a:solidFill>
            </a:rPr>
            <a:t>5</a:t>
          </a:r>
          <a:r>
            <a:rPr lang="en-US" cap="none" sz="1000" b="0" i="0" u="none" baseline="0">
              <a:solidFill>
                <a:srgbClr val="000000"/>
              </a:solidFill>
            </a:rPr>
            <a:t>の業種名で記載</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●議決権の所有又は被所有割合と関係内容の記載</a:t>
          </a:r>
          <a:r>
            <a:rPr lang="en-US" cap="none" sz="1000" b="1" i="0" u="none" baseline="0">
              <a:solidFill>
                <a:srgbClr val="0000FF"/>
              </a:solidFill>
            </a:rPr>
            <a:t>
</a:t>
          </a:r>
          <a:r>
            <a:rPr lang="en-US" cap="none" sz="1100" b="0" i="0" u="none" baseline="0">
              <a:solidFill>
                <a:srgbClr val="000000"/>
              </a:solidFill>
            </a:rPr>
            <a:t>　</a:t>
          </a:r>
          <a:r>
            <a:rPr lang="en-US" cap="none" sz="1100" b="0" i="0" u="none" baseline="0">
              <a:solidFill>
                <a:srgbClr val="000000"/>
              </a:solidFill>
            </a:rPr>
            <a:t>　事業報告書作成</a:t>
          </a:r>
          <a:r>
            <a:rPr lang="en-US" cap="none" sz="1100" b="0" i="0" u="none" baseline="0">
              <a:solidFill>
                <a:srgbClr val="000000"/>
              </a:solidFill>
            </a:rPr>
            <a:t>会社</a:t>
          </a:r>
          <a:r>
            <a:rPr lang="en-US" cap="none" sz="1100" b="0" i="0" u="none" baseline="0">
              <a:solidFill>
                <a:srgbClr val="000000"/>
              </a:solidFill>
            </a:rPr>
            <a:t>が親会社になるか、あるいは</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事業報告書作成会社が子会社</a:t>
          </a:r>
          <a:r>
            <a:rPr lang="en-US" cap="none" sz="1100" b="0" i="0" u="none" baseline="0">
              <a:solidFill>
                <a:srgbClr val="000000"/>
              </a:solidFill>
            </a:rPr>
            <a:t>等</a:t>
          </a:r>
          <a:r>
            <a:rPr lang="en-US" cap="none" sz="1100" b="0" i="0" u="none" baseline="0">
              <a:solidFill>
                <a:srgbClr val="000000"/>
              </a:solidFill>
            </a:rPr>
            <a:t>になるかを</a:t>
          </a:r>
          <a:r>
            <a:rPr lang="en-US" cap="none" sz="1100" b="0" i="0" u="none" baseline="0">
              <a:solidFill>
                <a:srgbClr val="000000"/>
              </a:solidFill>
            </a:rPr>
            <a:t>記載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報告会社は議決権株</a:t>
          </a:r>
          <a:r>
            <a:rPr lang="en-US" cap="none" sz="1100" b="0" i="0" u="none" baseline="0">
              <a:solidFill>
                <a:srgbClr val="000000"/>
              </a:solidFill>
            </a:rPr>
            <a:t>51</a:t>
          </a:r>
          <a:r>
            <a:rPr lang="en-US" cap="none" sz="1100" b="0" i="0" u="none" baseline="0">
              <a:solidFill>
                <a:srgbClr val="000000"/>
              </a:solidFill>
            </a:rPr>
            <a:t>％</a:t>
          </a:r>
          <a:r>
            <a:rPr lang="en-US" cap="none" sz="1100" b="0" i="0" u="none" baseline="0">
              <a:solidFill>
                <a:srgbClr val="000000"/>
              </a:solidFill>
            </a:rPr>
            <a:t>を所有されている</a:t>
          </a:r>
          <a:r>
            <a:rPr lang="en-US" cap="none" sz="1100" b="0" i="0" u="none" baseline="0">
              <a:solidFill>
                <a:srgbClr val="000000"/>
              </a:solidFill>
            </a:rPr>
            <a:t>
</a:t>
          </a:r>
          <a:r>
            <a:rPr lang="en-US" cap="none" sz="1100" b="0" i="0" u="none" baseline="0">
              <a:solidFill>
                <a:srgbClr val="000000"/>
              </a:solidFill>
            </a:rPr>
            <a:t>　　　　　　被所有割合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51.15%
</a:t>
          </a:r>
          <a:r>
            <a:rPr lang="en-US" cap="none" sz="1100" b="0" i="0" u="none" baseline="0">
              <a:solidFill>
                <a:srgbClr val="000000"/>
              </a:solidFill>
            </a:rPr>
            <a:t>　　　　　　関係内容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報告会社の</a:t>
          </a:r>
          <a:r>
            <a:rPr lang="en-US" cap="none" sz="1100" b="0" i="0" u="none" baseline="0">
              <a:solidFill>
                <a:srgbClr val="000000"/>
              </a:solidFill>
            </a:rPr>
            <a:t>)</a:t>
          </a:r>
          <a:r>
            <a:rPr lang="en-US" cap="none" sz="1100" b="0" i="0" u="none" baseline="0">
              <a:solidFill>
                <a:srgbClr val="000000"/>
              </a:solidFill>
            </a:rPr>
            <a:t>親会社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報告会社が議決権株</a:t>
          </a:r>
          <a:r>
            <a:rPr lang="en-US" cap="none" sz="1100" b="0" i="0" u="none" baseline="0">
              <a:solidFill>
                <a:srgbClr val="000000"/>
              </a:solidFill>
            </a:rPr>
            <a:t>60%</a:t>
          </a:r>
          <a:r>
            <a:rPr lang="en-US" cap="none" sz="1100" b="0" i="0" u="none" baseline="0">
              <a:solidFill>
                <a:srgbClr val="000000"/>
              </a:solidFill>
            </a:rPr>
            <a:t>を所有している</a:t>
          </a:r>
          <a:r>
            <a:rPr lang="en-US" cap="none" sz="1100" b="0" i="0" u="none" baseline="0">
              <a:solidFill>
                <a:srgbClr val="000000"/>
              </a:solidFill>
            </a:rPr>
            <a:t>
</a:t>
          </a:r>
          <a:r>
            <a:rPr lang="en-US" cap="none" sz="1100" b="0" i="0" u="none" baseline="0">
              <a:solidFill>
                <a:srgbClr val="000000"/>
              </a:solidFill>
            </a:rPr>
            <a:t>　　　　　　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60.26%
</a:t>
          </a:r>
          <a:r>
            <a:rPr lang="en-US" cap="none" sz="1100" b="0" i="0" u="none" baseline="0">
              <a:solidFill>
                <a:srgbClr val="000000"/>
              </a:solidFill>
            </a:rPr>
            <a:t>　　　　　　関係内容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a:t>
          </a:r>
          <a:r>
            <a:rPr lang="en-US" cap="none" sz="1100" b="0" i="0" u="none" baseline="0">
              <a:solidFill>
                <a:srgbClr val="000000"/>
              </a:solidFill>
            </a:rPr>
            <a:t>からみて</a:t>
          </a:r>
          <a:r>
            <a:rPr lang="en-US" cap="none" sz="1100" b="0" i="0" u="none" baseline="0">
              <a:solidFill>
                <a:srgbClr val="000000"/>
              </a:solidFill>
            </a:rPr>
            <a:t>)</a:t>
          </a:r>
          <a:r>
            <a:rPr lang="en-US" cap="none" sz="1100" b="0" i="0" u="none" baseline="0">
              <a:solidFill>
                <a:srgbClr val="000000"/>
              </a:solidFill>
            </a:rPr>
            <a:t>子会社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FF0000"/>
              </a:solidFill>
            </a:rPr>
            <a:t>小数点第</a:t>
          </a:r>
          <a:r>
            <a:rPr lang="en-US" cap="none" sz="1000" b="0" i="0" u="sng" baseline="0">
              <a:solidFill>
                <a:srgbClr val="FF0000"/>
              </a:solidFill>
            </a:rPr>
            <a:t>3</a:t>
          </a:r>
          <a:r>
            <a:rPr lang="en-US" cap="none" sz="1000" b="0" i="0" u="sng" baseline="0">
              <a:solidFill>
                <a:srgbClr val="FF0000"/>
              </a:solidFill>
            </a:rPr>
            <a:t>位以下切捨てし、</a:t>
          </a:r>
          <a:r>
            <a:rPr lang="en-US" cap="none" sz="1000" b="0" i="0" u="sng" baseline="0">
              <a:solidFill>
                <a:srgbClr val="FF0000"/>
              </a:solidFill>
            </a:rPr>
            <a:t>2</a:t>
          </a:r>
          <a:r>
            <a:rPr lang="en-US" cap="none" sz="1000" b="0" i="0" u="sng" baseline="0">
              <a:solidFill>
                <a:srgbClr val="FF0000"/>
              </a:solidFill>
            </a:rPr>
            <a:t>位まで記載</a:t>
          </a:r>
          <a:r>
            <a:rPr lang="en-US" cap="none" sz="1000" b="0" i="0" u="sng" baseline="0">
              <a:solidFill>
                <a:srgbClr val="FF0000"/>
              </a:solidFill>
            </a:rPr>
            <a:t>
</a:t>
          </a:r>
          <a:r>
            <a:rPr lang="en-US" cap="none" sz="1000" b="0" i="0" u="none" baseline="0">
              <a:solidFill>
                <a:srgbClr val="000000"/>
              </a:solidFill>
            </a:rPr>
            <a:t>　</a:t>
          </a:r>
          <a:r>
            <a:rPr lang="en-US" cap="none" sz="1000" b="1" i="0" u="none" baseline="0">
              <a:solidFill>
                <a:srgbClr val="0000FF"/>
              </a:solidFill>
            </a:rPr>
            <a:t>●関係内容</a:t>
          </a:r>
          <a:r>
            <a:rPr lang="en-US" cap="none" sz="1000" b="1" i="0" u="none" baseline="0">
              <a:solidFill>
                <a:srgbClr val="0000FF"/>
              </a:solidFill>
            </a:rPr>
            <a:t>
</a:t>
          </a:r>
          <a:r>
            <a:rPr lang="en-US" cap="none" sz="1000" b="0" i="0" u="none" baseline="0">
              <a:solidFill>
                <a:srgbClr val="000000"/>
              </a:solidFill>
            </a:rPr>
            <a:t>　　親会社、子会社、関連会社、関係会社を記載。</a:t>
          </a:r>
          <a:r>
            <a:rPr lang="en-US" cap="none" sz="1000" b="0" i="0" u="none" baseline="0">
              <a:solidFill>
                <a:srgbClr val="000000"/>
              </a:solidFill>
            </a:rPr>
            <a:t>
</a:t>
          </a:r>
          <a:r>
            <a:rPr lang="en-US" cap="none" sz="1000" b="0" i="0" u="none" baseline="0">
              <a:solidFill>
                <a:srgbClr val="000000"/>
              </a:solidFill>
            </a:rPr>
            <a:t>　　ほかに、役職員の兼任、資金援助、営業上の取引状況等</a:t>
          </a:r>
          <a:r>
            <a:rPr lang="en-US" cap="none" sz="1000" b="0" i="0" u="none" baseline="0">
              <a:solidFill>
                <a:srgbClr val="000000"/>
              </a:solidFill>
            </a:rPr>
            <a:t>
</a:t>
          </a:r>
          <a:r>
            <a:rPr lang="en-US" cap="none" sz="1000" b="0" i="0" u="none" baseline="0">
              <a:solidFill>
                <a:srgbClr val="000000"/>
              </a:solidFill>
            </a:rPr>
            <a:t>　　も記載。</a:t>
          </a:r>
        </a:p>
      </xdr:txBody>
    </xdr:sp>
    <xdr:clientData fPrintsWithSheet="0"/>
  </xdr:twoCellAnchor>
  <xdr:twoCellAnchor>
    <xdr:from>
      <xdr:col>54</xdr:col>
      <xdr:colOff>95250</xdr:colOff>
      <xdr:row>188</xdr:row>
      <xdr:rowOff>85725</xdr:rowOff>
    </xdr:from>
    <xdr:to>
      <xdr:col>70</xdr:col>
      <xdr:colOff>19050</xdr:colOff>
      <xdr:row>190</xdr:row>
      <xdr:rowOff>19050</xdr:rowOff>
    </xdr:to>
    <xdr:sp>
      <xdr:nvSpPr>
        <xdr:cNvPr id="32" name="線吹き出し 3 49"/>
        <xdr:cNvSpPr>
          <a:spLocks/>
        </xdr:cNvSpPr>
      </xdr:nvSpPr>
      <xdr:spPr>
        <a:xfrm>
          <a:off x="9896475" y="49015650"/>
          <a:ext cx="2638425" cy="466725"/>
        </a:xfrm>
        <a:prstGeom prst="callout3">
          <a:avLst>
            <a:gd name="adj1" fmla="val -276212"/>
            <a:gd name="adj2" fmla="val 47166"/>
            <a:gd name="adj3" fmla="val -274444"/>
            <a:gd name="adj4" fmla="val 66912"/>
            <a:gd name="adj5" fmla="val -1555"/>
            <a:gd name="adj6" fmla="val 66328"/>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000" b="0" i="0" u="none" baseline="0">
              <a:solidFill>
                <a:srgbClr val="000000"/>
              </a:solidFill>
            </a:rPr>
            <a:t>◆この表は、担保の種類毎に残高を</a:t>
          </a:r>
          <a:r>
            <a:rPr lang="en-US" cap="none" sz="1000" b="0" i="0" u="none" baseline="0">
              <a:solidFill>
                <a:srgbClr val="000000"/>
              </a:solidFill>
            </a:rPr>
            <a:t>
</a:t>
          </a:r>
          <a:r>
            <a:rPr lang="en-US" cap="none" sz="1000" b="0" i="0" u="none" baseline="0">
              <a:solidFill>
                <a:srgbClr val="000000"/>
              </a:solidFill>
            </a:rPr>
            <a:t>　手入力してください。</a:t>
          </a:r>
          <a:r>
            <a:rPr lang="en-US" cap="none" sz="1000" b="0" i="0" u="none" baseline="0">
              <a:solidFill>
                <a:srgbClr val="000000"/>
              </a:solidFill>
            </a:rPr>
            <a:t>
</a:t>
          </a:r>
        </a:p>
      </xdr:txBody>
    </xdr:sp>
    <xdr:clientData fPrintsWithSheet="0"/>
  </xdr:twoCellAnchor>
  <xdr:twoCellAnchor>
    <xdr:from>
      <xdr:col>43</xdr:col>
      <xdr:colOff>161925</xdr:colOff>
      <xdr:row>166</xdr:row>
      <xdr:rowOff>228600</xdr:rowOff>
    </xdr:from>
    <xdr:to>
      <xdr:col>75</xdr:col>
      <xdr:colOff>9525</xdr:colOff>
      <xdr:row>171</xdr:row>
      <xdr:rowOff>95250</xdr:rowOff>
    </xdr:to>
    <xdr:sp>
      <xdr:nvSpPr>
        <xdr:cNvPr id="33" name="線吹き出し 3 50"/>
        <xdr:cNvSpPr>
          <a:spLocks/>
        </xdr:cNvSpPr>
      </xdr:nvSpPr>
      <xdr:spPr>
        <a:xfrm>
          <a:off x="7972425" y="43291125"/>
          <a:ext cx="5457825" cy="1200150"/>
        </a:xfrm>
        <a:prstGeom prst="callout3">
          <a:avLst>
            <a:gd name="adj1" fmla="val -49939"/>
            <a:gd name="adj2" fmla="val 65912"/>
            <a:gd name="adj3" fmla="val -33212"/>
            <a:gd name="adj4" fmla="val 65777"/>
            <a:gd name="adj5" fmla="val -1185"/>
            <a:gd name="adj6" fmla="val 65162"/>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複数の物的担保が設定されているケース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物的担保と人的担保（保証）の両方が設定されているケース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手形割引のケース</a:t>
          </a:r>
          <a:r>
            <a:rPr lang="en-US" cap="none" sz="1100" b="0" i="0" u="none" baseline="0">
              <a:solidFill>
                <a:srgbClr val="000000"/>
              </a:solidFill>
            </a:rPr>
            <a:t>】</a:t>
          </a:r>
          <a:r>
            <a:rPr lang="en-US" cap="none" sz="1100" b="0" i="0" u="none" baseline="0">
              <a:solidFill>
                <a:srgbClr val="000000"/>
              </a:solidFill>
            </a:rPr>
            <a:t>等の記載例については、当該ファイルの添付資料①および添付資料②を参照ください。　</a:t>
          </a:r>
          <a:r>
            <a:rPr lang="en-US" cap="none" sz="1000" b="0" i="0" u="none" baseline="0">
              <a:solidFill>
                <a:srgbClr val="000000"/>
              </a:solidFill>
            </a:rPr>
            <a:t>　　　　　　　　</a:t>
          </a:r>
        </a:p>
      </xdr:txBody>
    </xdr:sp>
    <xdr:clientData fPrintsWithSheet="0"/>
  </xdr:twoCellAnchor>
  <xdr:twoCellAnchor>
    <xdr:from>
      <xdr:col>44</xdr:col>
      <xdr:colOff>95250</xdr:colOff>
      <xdr:row>180</xdr:row>
      <xdr:rowOff>38100</xdr:rowOff>
    </xdr:from>
    <xdr:to>
      <xdr:col>65</xdr:col>
      <xdr:colOff>104775</xdr:colOff>
      <xdr:row>184</xdr:row>
      <xdr:rowOff>47625</xdr:rowOff>
    </xdr:to>
    <xdr:sp>
      <xdr:nvSpPr>
        <xdr:cNvPr id="34" name="線吹き出し 3 51"/>
        <xdr:cNvSpPr>
          <a:spLocks/>
        </xdr:cNvSpPr>
      </xdr:nvSpPr>
      <xdr:spPr>
        <a:xfrm>
          <a:off x="8086725" y="46834425"/>
          <a:ext cx="3810000" cy="1076325"/>
        </a:xfrm>
        <a:prstGeom prst="callout3">
          <a:avLst>
            <a:gd name="adj1" fmla="val -83421"/>
            <a:gd name="adj2" fmla="val 119953"/>
            <a:gd name="adj3" fmla="val -60578"/>
            <a:gd name="adj4" fmla="val 119879"/>
            <a:gd name="adj5" fmla="val -28875"/>
            <a:gd name="adj6" fmla="val 118513"/>
            <a:gd name="adj7" fmla="val -28296"/>
            <a:gd name="adj8" fmla="val 4919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無担保欄の記載方法</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無担保欄は、貸付残高があるが、</a:t>
          </a:r>
          <a:r>
            <a:rPr lang="en-US" cap="none" sz="1100" b="0" i="0" u="none" baseline="0">
              <a:solidFill>
                <a:srgbClr val="000000"/>
              </a:solidFill>
            </a:rPr>
            <a:t>
</a:t>
          </a:r>
          <a:r>
            <a:rPr lang="en-US" cap="none" sz="1100" b="0" i="0" u="none" baseline="0">
              <a:solidFill>
                <a:srgbClr val="000000"/>
              </a:solidFill>
            </a:rPr>
            <a:t>　担保も保証もとっていない貸付について</a:t>
          </a:r>
          <a:r>
            <a:rPr lang="en-US" cap="none" sz="1100" b="0" i="0" u="none" baseline="0">
              <a:solidFill>
                <a:srgbClr val="000000"/>
              </a:solidFill>
            </a:rPr>
            <a:t>
</a:t>
          </a:r>
          <a:r>
            <a:rPr lang="en-US" cap="none" sz="1100" b="0" i="0" u="none" baseline="0">
              <a:solidFill>
                <a:srgbClr val="000000"/>
              </a:solidFill>
            </a:rPr>
            <a:t>　計上する。</a:t>
          </a:r>
          <a:r>
            <a:rPr lang="en-US" cap="none" sz="1100" b="0" i="0" u="none" baseline="0">
              <a:solidFill>
                <a:srgbClr val="000000"/>
              </a:solidFill>
            </a:rPr>
            <a:t>(</a:t>
          </a:r>
          <a:r>
            <a:rPr lang="en-US" cap="none" sz="1100" b="0" i="0" u="none" baseline="0">
              <a:solidFill>
                <a:srgbClr val="000000"/>
              </a:solidFill>
            </a:rPr>
            <a:t>手形割引は含む。</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99CC"/>
              </a:solidFill>
            </a:rPr>
            <a:t>※</a:t>
          </a:r>
          <a:r>
            <a:rPr lang="en-US" cap="none" sz="1100" b="1" i="0" u="sng" baseline="0">
              <a:solidFill>
                <a:srgbClr val="FF99CC"/>
              </a:solidFill>
            </a:rPr>
            <a:t>一部の行政庁で別分類するところあり要確認。</a:t>
          </a:r>
        </a:p>
      </xdr:txBody>
    </xdr:sp>
    <xdr:clientData fPrintsWithSheet="0"/>
  </xdr:twoCellAnchor>
  <xdr:twoCellAnchor>
    <xdr:from>
      <xdr:col>14</xdr:col>
      <xdr:colOff>123825</xdr:colOff>
      <xdr:row>73</xdr:row>
      <xdr:rowOff>180975</xdr:rowOff>
    </xdr:from>
    <xdr:to>
      <xdr:col>28</xdr:col>
      <xdr:colOff>66675</xdr:colOff>
      <xdr:row>76</xdr:row>
      <xdr:rowOff>85725</xdr:rowOff>
    </xdr:to>
    <xdr:grpSp>
      <xdr:nvGrpSpPr>
        <xdr:cNvPr id="35" name="Group 10"/>
        <xdr:cNvGrpSpPr>
          <a:grpSpLocks/>
        </xdr:cNvGrpSpPr>
      </xdr:nvGrpSpPr>
      <xdr:grpSpPr>
        <a:xfrm>
          <a:off x="2657475" y="18526125"/>
          <a:ext cx="2476500" cy="590550"/>
          <a:chOff x="229" y="123"/>
          <a:chExt cx="205" cy="43"/>
        </a:xfrm>
        <a:solidFill>
          <a:srgbClr val="FFFFFF"/>
        </a:solidFill>
      </xdr:grpSpPr>
      <xdr:sp>
        <xdr:nvSpPr>
          <xdr:cNvPr id="36"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K435"/>
  <sheetViews>
    <sheetView tabSelected="1" view="pageBreakPreview" zoomScaleSheetLayoutView="100" workbookViewId="0" topLeftCell="A1">
      <selection activeCell="AA426" sqref="AA426:AG426"/>
    </sheetView>
  </sheetViews>
  <sheetFormatPr defaultColWidth="2.375" defaultRowHeight="18" customHeight="1"/>
  <cols>
    <col min="1" max="1" width="2.375" style="10" customWidth="1"/>
    <col min="2" max="38" width="2.375" style="11" customWidth="1"/>
    <col min="39" max="39" width="2.75390625" style="11" customWidth="1"/>
    <col min="40" max="40" width="2.375" style="114" customWidth="1"/>
    <col min="41" max="41" width="2.375" style="10" customWidth="1"/>
    <col min="42" max="67" width="2.375" style="11" customWidth="1"/>
    <col min="68" max="68" width="16.75390625" style="11" hidden="1" customWidth="1"/>
    <col min="69" max="140" width="2.375" style="11" customWidth="1"/>
    <col min="141" max="141" width="2.375" style="9" customWidth="1"/>
    <col min="142" max="16384" width="2.375" style="11" customWidth="1"/>
  </cols>
  <sheetData>
    <row r="1" spans="1:141" s="9" customFormat="1" ht="18" customHeight="1">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8"/>
      <c r="AJ1" s="8"/>
      <c r="AK1" s="7"/>
      <c r="AL1" s="7"/>
      <c r="AM1" s="134" t="s">
        <v>291</v>
      </c>
      <c r="AN1" s="107" t="s">
        <v>160</v>
      </c>
      <c r="AO1" s="7"/>
      <c r="EK1" s="119" t="s">
        <v>285</v>
      </c>
    </row>
    <row r="2" spans="1:141" ht="18" customHeight="1">
      <c r="A2" s="7"/>
      <c r="B2" s="128" t="s">
        <v>290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35" t="s">
        <v>354</v>
      </c>
      <c r="AN2" s="107" t="s">
        <v>161</v>
      </c>
      <c r="AO2" s="11"/>
      <c r="BP2" s="125" t="str">
        <f>Q7</f>
        <v>令和　　 年　　月　　日</v>
      </c>
      <c r="EK2" s="119" t="s">
        <v>286</v>
      </c>
    </row>
    <row r="3" spans="2:141" ht="18" customHeigh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7" t="s">
        <v>162</v>
      </c>
      <c r="BP3" s="126" t="e">
        <f>Q7+365</f>
        <v>#VALUE!</v>
      </c>
      <c r="EK3" s="119" t="s">
        <v>282</v>
      </c>
    </row>
    <row r="4" spans="2:141" ht="18" customHeight="1">
      <c r="B4" s="468" t="s">
        <v>12</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107" t="s">
        <v>163</v>
      </c>
      <c r="BP4" s="127" t="e">
        <f>IF((MONTH(BP2)+DAY(BP2))=(MONTH(BP3)+DAY(BP3)),-1,0)</f>
        <v>#VALUE!</v>
      </c>
      <c r="EK4" s="119" t="s">
        <v>276</v>
      </c>
    </row>
    <row r="5" spans="2:141" ht="36.75" customHeight="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7" t="s">
        <v>164</v>
      </c>
      <c r="EK5" s="119" t="s">
        <v>277</v>
      </c>
    </row>
    <row r="6" spans="2:141" ht="18" customHeight="1">
      <c r="B6" s="10"/>
      <c r="C6" s="10"/>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0"/>
      <c r="AN6" s="107" t="s">
        <v>165</v>
      </c>
      <c r="EK6" s="119" t="s">
        <v>278</v>
      </c>
    </row>
    <row r="7" spans="2:141" ht="18" customHeight="1">
      <c r="B7" s="10"/>
      <c r="C7" s="10"/>
      <c r="D7" s="13"/>
      <c r="E7" s="13"/>
      <c r="F7" s="13"/>
      <c r="G7" s="13"/>
      <c r="H7" s="13"/>
      <c r="I7" s="13"/>
      <c r="J7" s="13"/>
      <c r="K7" s="271" t="s">
        <v>13</v>
      </c>
      <c r="L7" s="595"/>
      <c r="M7" s="595"/>
      <c r="N7" s="271" t="s">
        <v>14</v>
      </c>
      <c r="O7" s="13"/>
      <c r="P7" s="13"/>
      <c r="Q7" s="457" t="s">
        <v>443</v>
      </c>
      <c r="R7" s="457"/>
      <c r="S7" s="457"/>
      <c r="T7" s="457"/>
      <c r="U7" s="457"/>
      <c r="V7" s="457"/>
      <c r="W7" s="457"/>
      <c r="X7" s="457"/>
      <c r="Y7" s="457"/>
      <c r="Z7" s="457"/>
      <c r="AA7" s="15" t="s">
        <v>158</v>
      </c>
      <c r="AB7" s="13"/>
      <c r="AC7" s="13"/>
      <c r="AD7" s="13"/>
      <c r="AE7" s="13"/>
      <c r="AF7" s="13"/>
      <c r="AG7" s="13"/>
      <c r="AH7" s="13"/>
      <c r="AI7" s="13"/>
      <c r="AJ7" s="13"/>
      <c r="AK7" s="10"/>
      <c r="AL7" s="10"/>
      <c r="AM7" s="10"/>
      <c r="AN7" s="107" t="s">
        <v>166</v>
      </c>
      <c r="AO7" s="11"/>
      <c r="EK7" s="119" t="s">
        <v>279</v>
      </c>
    </row>
    <row r="8" spans="2:141" ht="18" customHeight="1">
      <c r="B8" s="10"/>
      <c r="C8" s="10"/>
      <c r="D8" s="13"/>
      <c r="E8" s="13"/>
      <c r="F8" s="13"/>
      <c r="G8" s="13"/>
      <c r="H8" s="13"/>
      <c r="I8" s="13"/>
      <c r="J8" s="13"/>
      <c r="K8" s="271"/>
      <c r="L8" s="595"/>
      <c r="M8" s="595"/>
      <c r="N8" s="271"/>
      <c r="O8" s="13"/>
      <c r="P8" s="13"/>
      <c r="Q8" s="457" t="s">
        <v>443</v>
      </c>
      <c r="R8" s="457"/>
      <c r="S8" s="457"/>
      <c r="T8" s="457"/>
      <c r="U8" s="457"/>
      <c r="V8" s="457"/>
      <c r="W8" s="457"/>
      <c r="X8" s="457"/>
      <c r="Y8" s="457"/>
      <c r="Z8" s="457"/>
      <c r="AA8" s="15" t="s">
        <v>159</v>
      </c>
      <c r="AB8" s="13"/>
      <c r="AC8" s="13"/>
      <c r="AD8" s="13"/>
      <c r="AE8" s="13"/>
      <c r="AF8" s="13"/>
      <c r="AG8" s="13"/>
      <c r="AH8" s="13"/>
      <c r="AI8" s="13"/>
      <c r="AJ8" s="13"/>
      <c r="AK8" s="10"/>
      <c r="AL8" s="10"/>
      <c r="AM8" s="10"/>
      <c r="AN8" s="107" t="s">
        <v>167</v>
      </c>
      <c r="AO8" s="11"/>
      <c r="EK8" s="119" t="s">
        <v>280</v>
      </c>
    </row>
    <row r="9" spans="2:141" ht="18" customHeight="1">
      <c r="B9" s="10"/>
      <c r="C9" s="10"/>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0"/>
      <c r="AM9" s="10"/>
      <c r="AN9" s="107" t="s">
        <v>168</v>
      </c>
      <c r="AO9" s="11"/>
      <c r="EK9" s="119" t="s">
        <v>281</v>
      </c>
    </row>
    <row r="10" spans="2:141" ht="18" customHeight="1">
      <c r="B10" s="10"/>
      <c r="C10" s="10"/>
      <c r="D10" s="10"/>
      <c r="E10" s="10"/>
      <c r="F10" s="10"/>
      <c r="G10" s="10"/>
      <c r="H10" s="10"/>
      <c r="I10" s="10"/>
      <c r="J10" s="10"/>
      <c r="K10" s="10"/>
      <c r="L10" s="10"/>
      <c r="M10" s="10"/>
      <c r="N10" s="10"/>
      <c r="O10" s="16"/>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7" t="s">
        <v>169</v>
      </c>
      <c r="EK10" s="119" t="s">
        <v>283</v>
      </c>
    </row>
    <row r="11" spans="2:141" ht="18" customHeight="1">
      <c r="B11" s="600"/>
      <c r="C11" s="600"/>
      <c r="D11" s="600"/>
      <c r="E11" s="600"/>
      <c r="F11" s="600"/>
      <c r="G11" s="600"/>
      <c r="H11" s="600"/>
      <c r="I11" s="600"/>
      <c r="J11" s="600"/>
      <c r="K11" s="600"/>
      <c r="L11" s="600"/>
      <c r="M11" s="456">
        <f>IF(B11="","","殿")</f>
      </c>
      <c r="N11" s="456"/>
      <c r="O11" s="16"/>
      <c r="P11" s="10"/>
      <c r="Q11" s="10"/>
      <c r="R11" s="6"/>
      <c r="S11" s="6"/>
      <c r="T11" s="6"/>
      <c r="U11" s="6"/>
      <c r="V11" s="6"/>
      <c r="W11" s="6"/>
      <c r="X11" s="6"/>
      <c r="Y11" s="6"/>
      <c r="Z11" s="10"/>
      <c r="AA11" s="10"/>
      <c r="AB11" s="10"/>
      <c r="AC11" s="10"/>
      <c r="AD11" s="10"/>
      <c r="AE11" s="10"/>
      <c r="AF11" s="10"/>
      <c r="AG11" s="10"/>
      <c r="AH11" s="10"/>
      <c r="AI11" s="10"/>
      <c r="AJ11" s="10"/>
      <c r="AK11" s="10"/>
      <c r="AL11" s="10"/>
      <c r="AM11" s="10"/>
      <c r="AN11" s="107" t="s">
        <v>170</v>
      </c>
      <c r="EK11" s="119" t="s">
        <v>284</v>
      </c>
    </row>
    <row r="12" spans="2:141" ht="18" customHeight="1">
      <c r="B12" s="462" t="s">
        <v>177</v>
      </c>
      <c r="C12" s="462"/>
      <c r="D12" s="462"/>
      <c r="E12" s="462"/>
      <c r="F12" s="462"/>
      <c r="G12" s="462"/>
      <c r="H12" s="462"/>
      <c r="I12" s="462"/>
      <c r="J12" s="462"/>
      <c r="K12" s="462"/>
      <c r="L12" s="462"/>
      <c r="M12" s="456" t="str">
        <f>IF(B12="","","殿")</f>
        <v>殿</v>
      </c>
      <c r="N12" s="456"/>
      <c r="O12" s="10"/>
      <c r="P12" s="10"/>
      <c r="Q12" s="10"/>
      <c r="R12" s="6"/>
      <c r="S12" s="6"/>
      <c r="T12" s="6"/>
      <c r="U12" s="6"/>
      <c r="V12" s="6"/>
      <c r="W12" s="6"/>
      <c r="X12" s="6"/>
      <c r="Y12" s="6"/>
      <c r="Z12" s="10"/>
      <c r="AA12" s="10"/>
      <c r="AB12" s="10"/>
      <c r="AC12" s="10"/>
      <c r="AD12" s="10"/>
      <c r="AE12" s="10"/>
      <c r="AF12" s="10"/>
      <c r="AG12" s="10"/>
      <c r="AH12" s="10"/>
      <c r="AI12" s="10"/>
      <c r="AJ12" s="10"/>
      <c r="AK12" s="10"/>
      <c r="AL12" s="10"/>
      <c r="AM12" s="10"/>
      <c r="AN12" s="107" t="s">
        <v>171</v>
      </c>
      <c r="EK12" s="120" t="s">
        <v>160</v>
      </c>
    </row>
    <row r="13" spans="2:141" ht="18" customHeight="1">
      <c r="B13" s="17"/>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7" t="s">
        <v>172</v>
      </c>
      <c r="EK13" s="120" t="s">
        <v>161</v>
      </c>
    </row>
    <row r="14" spans="2:141" ht="18" customHeight="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7" t="s">
        <v>173</v>
      </c>
      <c r="EK14" s="120" t="s">
        <v>162</v>
      </c>
    </row>
    <row r="15" spans="2:141" ht="18" customHeight="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7" t="s">
        <v>174</v>
      </c>
      <c r="EK15" s="120" t="s">
        <v>163</v>
      </c>
    </row>
    <row r="16" spans="2:141" ht="21" customHeight="1">
      <c r="B16" s="10"/>
      <c r="C16" s="10"/>
      <c r="D16" s="10"/>
      <c r="E16" s="10"/>
      <c r="F16" s="10"/>
      <c r="G16" s="10"/>
      <c r="H16" s="10"/>
      <c r="I16" s="10"/>
      <c r="J16" s="10"/>
      <c r="K16" s="10"/>
      <c r="L16" s="10"/>
      <c r="M16" s="10"/>
      <c r="N16" s="10"/>
      <c r="O16" s="1" t="s">
        <v>213</v>
      </c>
      <c r="P16" s="1"/>
      <c r="Q16" s="1"/>
      <c r="R16" s="1" t="s">
        <v>214</v>
      </c>
      <c r="S16" s="1"/>
      <c r="T16" s="2"/>
      <c r="U16" s="2"/>
      <c r="V16" s="449" t="str">
        <f>IF(AND(B11="",B12=""),"",IF(B12="",B11,B12))</f>
        <v>愛知県知事</v>
      </c>
      <c r="W16" s="449"/>
      <c r="X16" s="449"/>
      <c r="Y16" s="449"/>
      <c r="Z16" s="449"/>
      <c r="AA16" s="449"/>
      <c r="AB16" s="449"/>
      <c r="AC16" s="455" t="s">
        <v>215</v>
      </c>
      <c r="AD16" s="455"/>
      <c r="AE16" s="450"/>
      <c r="AF16" s="451" t="s">
        <v>216</v>
      </c>
      <c r="AG16" s="451"/>
      <c r="AH16" s="447" t="s">
        <v>217</v>
      </c>
      <c r="AI16" s="472"/>
      <c r="AJ16" s="472"/>
      <c r="AK16" s="472"/>
      <c r="AL16" s="472"/>
      <c r="AM16" s="447" t="s">
        <v>218</v>
      </c>
      <c r="AN16" s="107" t="s">
        <v>175</v>
      </c>
      <c r="AO16" s="11"/>
      <c r="EK16" s="120" t="s">
        <v>164</v>
      </c>
    </row>
    <row r="17" spans="2:141" ht="21" customHeight="1">
      <c r="B17" s="10"/>
      <c r="C17" s="10"/>
      <c r="D17" s="10"/>
      <c r="E17" s="10"/>
      <c r="F17" s="10"/>
      <c r="G17" s="10"/>
      <c r="H17" s="10"/>
      <c r="I17" s="10"/>
      <c r="J17" s="10"/>
      <c r="K17" s="10"/>
      <c r="L17" s="10"/>
      <c r="M17" s="10"/>
      <c r="N17" s="10"/>
      <c r="O17" s="1"/>
      <c r="P17" s="1"/>
      <c r="Q17" s="1"/>
      <c r="R17" s="1"/>
      <c r="S17" s="1"/>
      <c r="T17" s="1"/>
      <c r="U17" s="1"/>
      <c r="V17" s="449"/>
      <c r="W17" s="449"/>
      <c r="X17" s="449"/>
      <c r="Y17" s="449"/>
      <c r="Z17" s="449"/>
      <c r="AA17" s="449"/>
      <c r="AB17" s="449"/>
      <c r="AC17" s="455"/>
      <c r="AD17" s="455"/>
      <c r="AE17" s="450"/>
      <c r="AF17" s="451"/>
      <c r="AG17" s="451"/>
      <c r="AH17" s="447"/>
      <c r="AI17" s="472"/>
      <c r="AJ17" s="472"/>
      <c r="AK17" s="472"/>
      <c r="AL17" s="472"/>
      <c r="AM17" s="447"/>
      <c r="AN17" s="107" t="s">
        <v>176</v>
      </c>
      <c r="AO17" s="11"/>
      <c r="EK17" s="120" t="s">
        <v>165</v>
      </c>
    </row>
    <row r="18" spans="2:141" ht="21"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N18" s="107" t="s">
        <v>177</v>
      </c>
      <c r="AO18" s="11"/>
      <c r="EK18" s="120" t="s">
        <v>166</v>
      </c>
    </row>
    <row r="19" spans="2:141" ht="21" customHeight="1">
      <c r="B19" s="10"/>
      <c r="C19" s="10"/>
      <c r="D19" s="10"/>
      <c r="E19" s="10"/>
      <c r="F19" s="10"/>
      <c r="G19" s="10"/>
      <c r="H19" s="10"/>
      <c r="I19" s="10"/>
      <c r="J19" s="10"/>
      <c r="K19" s="10"/>
      <c r="L19" s="10"/>
      <c r="M19" s="10"/>
      <c r="N19" s="10"/>
      <c r="O19" s="10"/>
      <c r="P19" s="10"/>
      <c r="Q19" s="10"/>
      <c r="R19" s="10"/>
      <c r="S19" s="10"/>
      <c r="T19" s="10"/>
      <c r="U19" s="447" t="s">
        <v>219</v>
      </c>
      <c r="V19" s="447"/>
      <c r="W19" s="447"/>
      <c r="X19" s="447"/>
      <c r="Y19" s="448"/>
      <c r="Z19" s="448"/>
      <c r="AA19" s="448"/>
      <c r="AB19" s="448"/>
      <c r="AC19" s="3" t="s">
        <v>216</v>
      </c>
      <c r="AD19" s="18"/>
      <c r="AE19" s="18"/>
      <c r="AF19" s="10"/>
      <c r="AG19" s="10"/>
      <c r="AH19" s="10"/>
      <c r="AI19" s="10"/>
      <c r="AJ19" s="10"/>
      <c r="AK19" s="10"/>
      <c r="AL19" s="10"/>
      <c r="AN19" s="107" t="s">
        <v>178</v>
      </c>
      <c r="AO19" s="11"/>
      <c r="EK19" s="120" t="s">
        <v>167</v>
      </c>
    </row>
    <row r="20" spans="2:141" ht="21" customHeight="1">
      <c r="B20" s="10"/>
      <c r="C20" s="10"/>
      <c r="D20" s="10"/>
      <c r="E20" s="10"/>
      <c r="F20" s="10"/>
      <c r="G20" s="10"/>
      <c r="H20" s="10"/>
      <c r="I20" s="10"/>
      <c r="J20" s="10"/>
      <c r="K20" s="10"/>
      <c r="L20" s="10"/>
      <c r="M20" s="10"/>
      <c r="N20" s="10"/>
      <c r="O20" s="10"/>
      <c r="P20" s="10"/>
      <c r="Q20" s="10"/>
      <c r="R20" s="1" t="s">
        <v>1</v>
      </c>
      <c r="S20" s="1"/>
      <c r="T20" s="1"/>
      <c r="U20" s="1"/>
      <c r="V20" s="466"/>
      <c r="W20" s="466"/>
      <c r="X20" s="466"/>
      <c r="Y20" s="466"/>
      <c r="Z20" s="466"/>
      <c r="AA20" s="466"/>
      <c r="AB20" s="466"/>
      <c r="AC20" s="466"/>
      <c r="AD20" s="466"/>
      <c r="AE20" s="466"/>
      <c r="AF20" s="466"/>
      <c r="AG20" s="466"/>
      <c r="AH20" s="466"/>
      <c r="AI20" s="466"/>
      <c r="AJ20" s="466"/>
      <c r="AK20" s="466"/>
      <c r="AL20" s="466"/>
      <c r="AM20" s="466"/>
      <c r="AN20" s="107" t="s">
        <v>179</v>
      </c>
      <c r="AO20" s="11"/>
      <c r="EK20" s="120" t="s">
        <v>168</v>
      </c>
    </row>
    <row r="21" spans="2:141" ht="21" customHeight="1">
      <c r="B21" s="10"/>
      <c r="C21" s="10"/>
      <c r="D21" s="10"/>
      <c r="E21" s="10"/>
      <c r="F21" s="10"/>
      <c r="G21" s="10"/>
      <c r="H21" s="10"/>
      <c r="I21" s="10"/>
      <c r="J21" s="10"/>
      <c r="K21" s="10"/>
      <c r="L21" s="10"/>
      <c r="M21" s="10"/>
      <c r="N21" s="10"/>
      <c r="O21" s="10"/>
      <c r="P21" s="10"/>
      <c r="Q21" s="10"/>
      <c r="R21" s="1"/>
      <c r="S21" s="1"/>
      <c r="T21" s="1"/>
      <c r="U21" s="1"/>
      <c r="V21" s="445"/>
      <c r="W21" s="445"/>
      <c r="X21" s="445"/>
      <c r="Y21" s="445"/>
      <c r="Z21" s="445"/>
      <c r="AA21" s="445"/>
      <c r="AB21" s="445"/>
      <c r="AC21" s="445"/>
      <c r="AD21" s="445"/>
      <c r="AE21" s="445"/>
      <c r="AF21" s="445"/>
      <c r="AG21" s="445"/>
      <c r="AH21" s="445"/>
      <c r="AI21" s="445"/>
      <c r="AJ21" s="445"/>
      <c r="AK21" s="445"/>
      <c r="AL21" s="445"/>
      <c r="AM21" s="445"/>
      <c r="AN21" s="107" t="s">
        <v>180</v>
      </c>
      <c r="AO21" s="11"/>
      <c r="EK21" s="120" t="s">
        <v>169</v>
      </c>
    </row>
    <row r="22" spans="2:141" ht="21" customHeight="1">
      <c r="B22" s="10"/>
      <c r="C22" s="10"/>
      <c r="D22" s="10"/>
      <c r="E22" s="10"/>
      <c r="F22" s="10"/>
      <c r="G22" s="10"/>
      <c r="H22" s="10"/>
      <c r="I22" s="10"/>
      <c r="J22" s="10"/>
      <c r="K22" s="10"/>
      <c r="L22" s="10"/>
      <c r="M22" s="10"/>
      <c r="N22" s="10"/>
      <c r="O22" s="10"/>
      <c r="P22" s="10"/>
      <c r="Q22" s="10"/>
      <c r="R22" s="1"/>
      <c r="S22" s="1"/>
      <c r="T22" s="1"/>
      <c r="U22" s="436" t="s">
        <v>220</v>
      </c>
      <c r="V22" s="436"/>
      <c r="W22" s="436"/>
      <c r="X22" s="436"/>
      <c r="Y22" s="450"/>
      <c r="Z22" s="450"/>
      <c r="AA22" s="4" t="s">
        <v>216</v>
      </c>
      <c r="AB22" s="432"/>
      <c r="AC22" s="432"/>
      <c r="AD22" s="432"/>
      <c r="AE22" s="5" t="s">
        <v>221</v>
      </c>
      <c r="AF22" s="432"/>
      <c r="AG22" s="432"/>
      <c r="AH22" s="432"/>
      <c r="AI22" s="432"/>
      <c r="AJ22" s="3"/>
      <c r="AK22" s="1"/>
      <c r="AL22" s="10"/>
      <c r="AN22" s="107" t="s">
        <v>181</v>
      </c>
      <c r="AO22" s="11"/>
      <c r="EK22" s="120" t="s">
        <v>170</v>
      </c>
    </row>
    <row r="23" spans="2:141" ht="21" customHeight="1">
      <c r="B23" s="10"/>
      <c r="C23" s="10"/>
      <c r="D23" s="10"/>
      <c r="E23" s="10"/>
      <c r="F23" s="10"/>
      <c r="G23" s="10"/>
      <c r="H23" s="10"/>
      <c r="I23" s="10"/>
      <c r="J23" s="10"/>
      <c r="K23" s="10"/>
      <c r="L23" s="10"/>
      <c r="M23" s="10"/>
      <c r="N23" s="10"/>
      <c r="O23" s="10"/>
      <c r="P23" s="10"/>
      <c r="Q23" s="10"/>
      <c r="R23" s="465" t="s">
        <v>222</v>
      </c>
      <c r="S23" s="465"/>
      <c r="T23" s="465"/>
      <c r="U23" s="465"/>
      <c r="V23" s="465"/>
      <c r="W23" s="446"/>
      <c r="X23" s="446"/>
      <c r="Y23" s="446"/>
      <c r="Z23" s="446"/>
      <c r="AA23" s="446"/>
      <c r="AB23" s="446"/>
      <c r="AC23" s="446"/>
      <c r="AD23" s="446"/>
      <c r="AE23" s="446"/>
      <c r="AF23" s="446"/>
      <c r="AG23" s="446"/>
      <c r="AH23" s="446"/>
      <c r="AI23" s="446"/>
      <c r="AJ23" s="446"/>
      <c r="AK23" s="446"/>
      <c r="AL23" s="446"/>
      <c r="AN23" s="107" t="s">
        <v>182</v>
      </c>
      <c r="AO23" s="11"/>
      <c r="EK23" s="120" t="s">
        <v>171</v>
      </c>
    </row>
    <row r="24" spans="2:141" ht="21" customHeight="1">
      <c r="B24" s="10"/>
      <c r="C24" s="10"/>
      <c r="D24" s="10"/>
      <c r="E24" s="10"/>
      <c r="F24" s="10"/>
      <c r="G24" s="10"/>
      <c r="H24" s="10"/>
      <c r="I24" s="10"/>
      <c r="J24" s="10"/>
      <c r="K24" s="10"/>
      <c r="L24" s="10"/>
      <c r="M24" s="10"/>
      <c r="N24" s="10"/>
      <c r="O24" s="10"/>
      <c r="P24" s="10"/>
      <c r="Q24" s="10"/>
      <c r="R24" s="465"/>
      <c r="S24" s="465"/>
      <c r="T24" s="465"/>
      <c r="U24" s="465"/>
      <c r="V24" s="465"/>
      <c r="W24" s="446"/>
      <c r="X24" s="446"/>
      <c r="Y24" s="446"/>
      <c r="Z24" s="446"/>
      <c r="AA24" s="446"/>
      <c r="AB24" s="446"/>
      <c r="AC24" s="446"/>
      <c r="AD24" s="446"/>
      <c r="AE24" s="446"/>
      <c r="AF24" s="446"/>
      <c r="AG24" s="446"/>
      <c r="AH24" s="446"/>
      <c r="AI24" s="446"/>
      <c r="AJ24" s="446"/>
      <c r="AK24" s="446"/>
      <c r="AL24" s="446"/>
      <c r="AM24" s="19"/>
      <c r="AN24" s="107" t="s">
        <v>183</v>
      </c>
      <c r="AO24" s="11"/>
      <c r="EK24" s="120" t="s">
        <v>172</v>
      </c>
    </row>
    <row r="25" spans="2:141" ht="21" customHeight="1">
      <c r="B25" s="10"/>
      <c r="C25" s="10"/>
      <c r="D25" s="10"/>
      <c r="E25" s="10"/>
      <c r="F25" s="10"/>
      <c r="G25" s="10"/>
      <c r="H25" s="10"/>
      <c r="I25" s="10"/>
      <c r="J25" s="10"/>
      <c r="K25" s="10"/>
      <c r="L25" s="10"/>
      <c r="M25" s="10"/>
      <c r="N25" s="10"/>
      <c r="O25" s="10"/>
      <c r="P25" s="10"/>
      <c r="Q25" s="10"/>
      <c r="R25" s="414" t="s">
        <v>2</v>
      </c>
      <c r="S25" s="414"/>
      <c r="T25" s="414"/>
      <c r="U25" s="1"/>
      <c r="V25" s="1"/>
      <c r="W25" s="446"/>
      <c r="X25" s="446"/>
      <c r="Y25" s="446"/>
      <c r="Z25" s="446"/>
      <c r="AA25" s="446"/>
      <c r="AB25" s="446"/>
      <c r="AC25" s="446"/>
      <c r="AD25" s="446"/>
      <c r="AE25" s="446"/>
      <c r="AF25" s="446"/>
      <c r="AG25" s="446"/>
      <c r="AH25" s="1"/>
      <c r="AI25" s="414"/>
      <c r="AJ25" s="1"/>
      <c r="AK25" s="1"/>
      <c r="AL25" s="19"/>
      <c r="AM25" s="19"/>
      <c r="AN25" s="107" t="s">
        <v>184</v>
      </c>
      <c r="AO25" s="11"/>
      <c r="EK25" s="120" t="s">
        <v>173</v>
      </c>
    </row>
    <row r="26" spans="2:141" ht="21" customHeight="1">
      <c r="B26" s="10"/>
      <c r="C26" s="10"/>
      <c r="D26" s="10"/>
      <c r="E26" s="10"/>
      <c r="F26" s="10"/>
      <c r="G26" s="10"/>
      <c r="H26" s="10"/>
      <c r="I26" s="10"/>
      <c r="J26" s="10"/>
      <c r="K26" s="10"/>
      <c r="L26" s="10"/>
      <c r="M26" s="10"/>
      <c r="N26" s="10"/>
      <c r="O26" s="10"/>
      <c r="P26" s="10"/>
      <c r="Q26" s="10"/>
      <c r="R26" s="414"/>
      <c r="S26" s="414"/>
      <c r="T26" s="414"/>
      <c r="U26" s="1"/>
      <c r="V26" s="1"/>
      <c r="W26" s="446"/>
      <c r="X26" s="446"/>
      <c r="Y26" s="446"/>
      <c r="Z26" s="446"/>
      <c r="AA26" s="446"/>
      <c r="AB26" s="446"/>
      <c r="AC26" s="446"/>
      <c r="AD26" s="446"/>
      <c r="AE26" s="446"/>
      <c r="AF26" s="446"/>
      <c r="AG26" s="446"/>
      <c r="AH26" s="1"/>
      <c r="AI26" s="414"/>
      <c r="AJ26" s="1"/>
      <c r="AK26" s="1"/>
      <c r="AL26" s="10"/>
      <c r="AN26" s="107" t="s">
        <v>185</v>
      </c>
      <c r="AO26" s="11"/>
      <c r="EK26" s="120" t="s">
        <v>174</v>
      </c>
    </row>
    <row r="27" spans="2:141" ht="21" customHeight="1">
      <c r="B27" s="10"/>
      <c r="C27" s="10"/>
      <c r="D27" s="10"/>
      <c r="E27" s="10"/>
      <c r="F27" s="10"/>
      <c r="G27" s="10"/>
      <c r="H27" s="10"/>
      <c r="I27" s="10"/>
      <c r="J27" s="10"/>
      <c r="K27" s="10"/>
      <c r="L27" s="10"/>
      <c r="M27" s="10"/>
      <c r="N27" s="10"/>
      <c r="O27" s="10"/>
      <c r="P27" s="10"/>
      <c r="Q27" s="10"/>
      <c r="R27" s="1" t="s">
        <v>3</v>
      </c>
      <c r="S27" s="1"/>
      <c r="T27" s="1"/>
      <c r="U27" s="1"/>
      <c r="V27" s="1"/>
      <c r="W27" s="1"/>
      <c r="X27" s="1"/>
      <c r="Y27" s="1"/>
      <c r="Z27" s="1"/>
      <c r="AA27" s="1"/>
      <c r="AB27" s="1"/>
      <c r="AC27" s="1"/>
      <c r="AD27" s="1"/>
      <c r="AE27" s="1"/>
      <c r="AF27" s="1"/>
      <c r="AG27" s="1"/>
      <c r="AH27" s="1"/>
      <c r="AI27" s="1"/>
      <c r="AJ27" s="1"/>
      <c r="AK27" s="1"/>
      <c r="AL27" s="10"/>
      <c r="AN27" s="107" t="s">
        <v>273</v>
      </c>
      <c r="AO27" s="11"/>
      <c r="AT27" s="10"/>
      <c r="EK27" s="120" t="s">
        <v>175</v>
      </c>
    </row>
    <row r="28" spans="2:141" ht="21" customHeight="1">
      <c r="B28" s="10"/>
      <c r="C28" s="10"/>
      <c r="D28" s="10"/>
      <c r="E28" s="10"/>
      <c r="F28" s="10"/>
      <c r="G28" s="10"/>
      <c r="H28" s="10"/>
      <c r="I28" s="10"/>
      <c r="J28" s="10"/>
      <c r="K28" s="10"/>
      <c r="L28" s="10"/>
      <c r="M28" s="10"/>
      <c r="N28" s="10"/>
      <c r="O28" s="10"/>
      <c r="P28" s="10"/>
      <c r="Q28" s="10"/>
      <c r="R28" s="414"/>
      <c r="S28" s="1" t="s">
        <v>4</v>
      </c>
      <c r="T28" s="1"/>
      <c r="U28" s="1"/>
      <c r="V28" s="1"/>
      <c r="W28" s="1"/>
      <c r="X28" s="435"/>
      <c r="Y28" s="435"/>
      <c r="Z28" s="435"/>
      <c r="AA28" s="435"/>
      <c r="AB28" s="435"/>
      <c r="AC28" s="435"/>
      <c r="AD28" s="435"/>
      <c r="AE28" s="435"/>
      <c r="AF28" s="435"/>
      <c r="AG28" s="435"/>
      <c r="AH28" s="435"/>
      <c r="AI28" s="435"/>
      <c r="AJ28" s="1"/>
      <c r="AK28" s="414"/>
      <c r="AL28" s="10"/>
      <c r="AN28" s="107" t="s">
        <v>274</v>
      </c>
      <c r="AO28" s="11"/>
      <c r="EK28" s="120" t="s">
        <v>176</v>
      </c>
    </row>
    <row r="29" spans="2:141" ht="21" customHeight="1">
      <c r="B29" s="10"/>
      <c r="C29" s="10"/>
      <c r="D29" s="10"/>
      <c r="E29" s="10"/>
      <c r="F29" s="10"/>
      <c r="G29" s="10"/>
      <c r="H29" s="10"/>
      <c r="I29" s="10"/>
      <c r="J29" s="10"/>
      <c r="K29" s="10"/>
      <c r="L29" s="10"/>
      <c r="M29" s="10"/>
      <c r="N29" s="10"/>
      <c r="O29" s="10"/>
      <c r="P29" s="10"/>
      <c r="Q29" s="10"/>
      <c r="R29" s="414"/>
      <c r="S29" s="443" t="s">
        <v>287</v>
      </c>
      <c r="T29" s="444"/>
      <c r="U29" s="444"/>
      <c r="V29" s="444"/>
      <c r="W29" s="1"/>
      <c r="X29" s="435"/>
      <c r="Y29" s="435"/>
      <c r="Z29" s="435"/>
      <c r="AA29" s="435"/>
      <c r="AB29" s="435"/>
      <c r="AC29" s="435"/>
      <c r="AD29" s="435"/>
      <c r="AE29" s="435"/>
      <c r="AF29" s="435"/>
      <c r="AG29" s="435"/>
      <c r="AH29" s="435"/>
      <c r="AI29" s="435"/>
      <c r="AJ29" s="1"/>
      <c r="AK29" s="414"/>
      <c r="AL29" s="10"/>
      <c r="AN29" s="107" t="s">
        <v>275</v>
      </c>
      <c r="AO29" s="11"/>
      <c r="EK29" s="120" t="s">
        <v>177</v>
      </c>
    </row>
    <row r="30" spans="2:141" ht="21"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N30" s="107" t="s">
        <v>186</v>
      </c>
      <c r="AO30" s="11"/>
      <c r="EK30" s="120" t="s">
        <v>178</v>
      </c>
    </row>
    <row r="31" spans="2:141" ht="21" customHeight="1">
      <c r="B31" s="10"/>
      <c r="C31" s="10"/>
      <c r="D31" s="10"/>
      <c r="E31" s="10"/>
      <c r="F31" s="10"/>
      <c r="G31" s="10"/>
      <c r="H31" s="10"/>
      <c r="I31" s="10"/>
      <c r="J31" s="10"/>
      <c r="K31" s="10"/>
      <c r="L31" s="10"/>
      <c r="M31" s="10"/>
      <c r="N31" s="10"/>
      <c r="O31" s="10"/>
      <c r="P31" s="10"/>
      <c r="Q31" s="14"/>
      <c r="R31" s="10"/>
      <c r="S31" s="10"/>
      <c r="T31" s="10"/>
      <c r="U31" s="10"/>
      <c r="V31" s="10"/>
      <c r="W31" s="10"/>
      <c r="X31" s="10"/>
      <c r="Y31" s="10"/>
      <c r="Z31" s="10"/>
      <c r="AA31" s="10"/>
      <c r="AB31" s="10"/>
      <c r="AC31" s="10"/>
      <c r="AD31" s="10"/>
      <c r="AE31" s="10"/>
      <c r="AF31" s="10"/>
      <c r="AG31" s="10"/>
      <c r="AH31" s="10"/>
      <c r="AI31" s="20"/>
      <c r="AJ31" s="20"/>
      <c r="AK31" s="20"/>
      <c r="AN31" s="107" t="s">
        <v>187</v>
      </c>
      <c r="AO31" s="11"/>
      <c r="AS31" s="593"/>
      <c r="EK31" s="120" t="s">
        <v>179</v>
      </c>
    </row>
    <row r="32" spans="2:141" ht="21" customHeight="1">
      <c r="B32" s="10"/>
      <c r="C32" s="10"/>
      <c r="D32" s="10"/>
      <c r="E32" s="10"/>
      <c r="F32" s="10"/>
      <c r="G32" s="10"/>
      <c r="H32" s="10"/>
      <c r="I32" s="10"/>
      <c r="J32" s="10"/>
      <c r="K32" s="10"/>
      <c r="L32" s="10"/>
      <c r="M32" s="10"/>
      <c r="N32" s="10"/>
      <c r="O32" s="10"/>
      <c r="P32" s="10"/>
      <c r="Q32" s="14"/>
      <c r="R32" s="10"/>
      <c r="S32" s="10"/>
      <c r="T32" s="10"/>
      <c r="U32" s="10"/>
      <c r="V32" s="10"/>
      <c r="W32" s="10"/>
      <c r="X32" s="10"/>
      <c r="Y32" s="10"/>
      <c r="Z32" s="10"/>
      <c r="AA32" s="10"/>
      <c r="AB32" s="10"/>
      <c r="AC32" s="10"/>
      <c r="AD32" s="10"/>
      <c r="AE32" s="10"/>
      <c r="AF32" s="10"/>
      <c r="AG32" s="10"/>
      <c r="AH32" s="10"/>
      <c r="AI32" s="20"/>
      <c r="AJ32" s="20"/>
      <c r="AK32" s="20"/>
      <c r="AN32" s="107" t="s">
        <v>188</v>
      </c>
      <c r="AO32" s="11"/>
      <c r="AS32" s="594"/>
      <c r="EK32" s="120" t="s">
        <v>180</v>
      </c>
    </row>
    <row r="33" spans="2:141" ht="21" customHeight="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N33" s="107" t="s">
        <v>189</v>
      </c>
      <c r="AO33" s="11"/>
      <c r="AU33" s="105"/>
      <c r="EK33" s="120" t="s">
        <v>181</v>
      </c>
    </row>
    <row r="34" spans="2:141" ht="21" customHeight="1">
      <c r="B34" s="10"/>
      <c r="C34" s="10"/>
      <c r="D34" s="10"/>
      <c r="E34" s="10"/>
      <c r="F34" s="10"/>
      <c r="G34" s="10"/>
      <c r="H34" s="10"/>
      <c r="I34" s="10"/>
      <c r="J34" s="10"/>
      <c r="K34" s="10"/>
      <c r="L34" s="10"/>
      <c r="M34" s="10"/>
      <c r="N34" s="10"/>
      <c r="O34" s="10"/>
      <c r="P34" s="10"/>
      <c r="Q34" s="10" t="s">
        <v>15</v>
      </c>
      <c r="R34" s="10"/>
      <c r="S34" s="10"/>
      <c r="T34" s="10"/>
      <c r="U34" s="10" t="s">
        <v>98</v>
      </c>
      <c r="V34" s="10"/>
      <c r="W34" s="10"/>
      <c r="X34" s="10"/>
      <c r="Y34" s="459"/>
      <c r="Z34" s="460"/>
      <c r="AA34" s="460"/>
      <c r="AB34" s="460"/>
      <c r="AC34" s="460"/>
      <c r="AD34" s="460"/>
      <c r="AE34" s="460"/>
      <c r="AF34" s="460"/>
      <c r="AG34" s="460"/>
      <c r="AH34" s="460"/>
      <c r="AI34" s="460"/>
      <c r="AJ34" s="460"/>
      <c r="AK34" s="461"/>
      <c r="AL34" s="461"/>
      <c r="AM34" s="461"/>
      <c r="AN34" s="107" t="s">
        <v>190</v>
      </c>
      <c r="AO34" s="11"/>
      <c r="EK34" s="120" t="s">
        <v>182</v>
      </c>
    </row>
    <row r="35" spans="2:141" ht="21" customHeight="1">
      <c r="B35" s="10"/>
      <c r="C35" s="10"/>
      <c r="D35" s="10"/>
      <c r="E35" s="10"/>
      <c r="F35" s="10"/>
      <c r="G35" s="10"/>
      <c r="H35" s="10"/>
      <c r="I35" s="10"/>
      <c r="J35" s="10"/>
      <c r="K35" s="10"/>
      <c r="L35" s="10"/>
      <c r="M35" s="10"/>
      <c r="N35" s="10"/>
      <c r="O35" s="10"/>
      <c r="P35" s="10"/>
      <c r="Q35" s="10"/>
      <c r="R35" s="10"/>
      <c r="S35" s="10"/>
      <c r="T35" s="10"/>
      <c r="U35" s="10" t="s">
        <v>99</v>
      </c>
      <c r="V35" s="10"/>
      <c r="W35" s="10"/>
      <c r="X35" s="10"/>
      <c r="Y35" s="459"/>
      <c r="Z35" s="460"/>
      <c r="AA35" s="460"/>
      <c r="AB35" s="460"/>
      <c r="AC35" s="460"/>
      <c r="AD35" s="460"/>
      <c r="AE35" s="460"/>
      <c r="AF35" s="460"/>
      <c r="AG35" s="460"/>
      <c r="AH35" s="460"/>
      <c r="AI35" s="460"/>
      <c r="AJ35" s="460"/>
      <c r="AK35" s="461"/>
      <c r="AL35" s="461"/>
      <c r="AM35" s="461"/>
      <c r="AN35" s="107" t="s">
        <v>191</v>
      </c>
      <c r="AO35" s="11"/>
      <c r="EK35" s="120" t="s">
        <v>183</v>
      </c>
    </row>
    <row r="36" spans="2:141" ht="21" customHeight="1">
      <c r="B36" s="10"/>
      <c r="C36" s="10"/>
      <c r="D36" s="10"/>
      <c r="E36" s="10"/>
      <c r="F36" s="10"/>
      <c r="G36" s="10"/>
      <c r="H36" s="10"/>
      <c r="I36" s="10"/>
      <c r="J36" s="10"/>
      <c r="K36" s="10"/>
      <c r="L36" s="10"/>
      <c r="M36" s="10"/>
      <c r="N36" s="10"/>
      <c r="O36" s="10"/>
      <c r="P36" s="10"/>
      <c r="Q36" s="10"/>
      <c r="R36" s="10"/>
      <c r="S36" s="10"/>
      <c r="T36" s="10"/>
      <c r="U36" s="10" t="s">
        <v>100</v>
      </c>
      <c r="V36" s="10"/>
      <c r="W36" s="10"/>
      <c r="X36" s="10"/>
      <c r="Y36" s="21" t="s">
        <v>150</v>
      </c>
      <c r="Z36" s="433"/>
      <c r="AA36" s="434"/>
      <c r="AB36" s="434"/>
      <c r="AC36" s="13" t="s">
        <v>151</v>
      </c>
      <c r="AD36" s="433"/>
      <c r="AE36" s="434"/>
      <c r="AF36" s="434"/>
      <c r="AG36" s="434"/>
      <c r="AH36" s="10" t="s">
        <v>152</v>
      </c>
      <c r="AI36" s="433"/>
      <c r="AJ36" s="434"/>
      <c r="AK36" s="434"/>
      <c r="AL36" s="434"/>
      <c r="AM36" s="20"/>
      <c r="AN36" s="107" t="s">
        <v>192</v>
      </c>
      <c r="AO36" s="11"/>
      <c r="EK36" s="120" t="s">
        <v>184</v>
      </c>
    </row>
    <row r="37" spans="2:141" ht="18"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7" t="s">
        <v>193</v>
      </c>
      <c r="EK37" s="120" t="s">
        <v>185</v>
      </c>
    </row>
    <row r="38" spans="1:141" s="9" customFormat="1" ht="18" customHeight="1">
      <c r="A38" s="7"/>
      <c r="B38" s="128" t="s">
        <v>427</v>
      </c>
      <c r="C38" s="128"/>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107" t="s">
        <v>194</v>
      </c>
      <c r="AO38" s="7"/>
      <c r="EK38" s="107" t="s">
        <v>273</v>
      </c>
    </row>
    <row r="39" spans="1:141" s="9" customFormat="1" ht="18" customHeight="1">
      <c r="A39" s="7"/>
      <c r="B39" s="128" t="s">
        <v>428</v>
      </c>
      <c r="C39" s="128"/>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107"/>
      <c r="AO39" s="7"/>
      <c r="EK39" s="107"/>
    </row>
    <row r="40" spans="1:141" s="9" customFormat="1" ht="18" customHeight="1">
      <c r="A40" s="7"/>
      <c r="B40" s="176"/>
      <c r="C40" s="128"/>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107"/>
      <c r="AO40" s="7"/>
      <c r="EK40" s="107"/>
    </row>
    <row r="41" spans="2:141" ht="18" customHeight="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7" t="s">
        <v>196</v>
      </c>
      <c r="EK41" s="120" t="s">
        <v>275</v>
      </c>
    </row>
    <row r="42" spans="2:141" ht="18" customHeight="1">
      <c r="B42" s="468" t="s">
        <v>12</v>
      </c>
      <c r="C42" s="468"/>
      <c r="D42" s="468"/>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107" t="s">
        <v>197</v>
      </c>
      <c r="EK42" s="120" t="s">
        <v>186</v>
      </c>
    </row>
    <row r="43" spans="2:141" ht="21" customHeight="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7" t="s">
        <v>198</v>
      </c>
      <c r="EK43" s="120" t="s">
        <v>187</v>
      </c>
    </row>
    <row r="44" spans="2:141" ht="21" customHeight="1">
      <c r="B44" s="468" t="s">
        <v>5</v>
      </c>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107" t="s">
        <v>199</v>
      </c>
      <c r="EK44" s="120" t="s">
        <v>188</v>
      </c>
    </row>
    <row r="45" spans="1:141" ht="21" customHeight="1">
      <c r="A45" s="1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107" t="s">
        <v>200</v>
      </c>
      <c r="EK45" s="120" t="s">
        <v>189</v>
      </c>
    </row>
    <row r="46" spans="1:141" ht="21" customHeight="1">
      <c r="A46" s="12"/>
      <c r="B46" s="20"/>
      <c r="C46" s="20"/>
      <c r="D46" s="20"/>
      <c r="E46" s="20"/>
      <c r="F46" s="10" t="s">
        <v>101</v>
      </c>
      <c r="G46" s="10"/>
      <c r="H46" s="10" t="s">
        <v>153</v>
      </c>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0"/>
      <c r="AJ46" s="20"/>
      <c r="AK46" s="20"/>
      <c r="AL46" s="20"/>
      <c r="AM46" s="20"/>
      <c r="AN46" s="107" t="s">
        <v>201</v>
      </c>
      <c r="EK46" s="120" t="s">
        <v>190</v>
      </c>
    </row>
    <row r="47" spans="2:141" ht="21" customHeight="1">
      <c r="B47" s="10"/>
      <c r="C47" s="10"/>
      <c r="D47" s="10"/>
      <c r="E47" s="10"/>
      <c r="F47" s="10" t="s">
        <v>102</v>
      </c>
      <c r="G47" s="10"/>
      <c r="H47" s="128" t="s">
        <v>338</v>
      </c>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7" t="s">
        <v>202</v>
      </c>
      <c r="EK47" s="120" t="s">
        <v>191</v>
      </c>
    </row>
    <row r="48" spans="1:141" ht="21" customHeight="1">
      <c r="A48" s="11"/>
      <c r="E48" s="10"/>
      <c r="F48" s="10" t="s">
        <v>103</v>
      </c>
      <c r="G48" s="10"/>
      <c r="H48" s="10" t="s">
        <v>16</v>
      </c>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7" t="s">
        <v>203</v>
      </c>
      <c r="AP48" s="10"/>
      <c r="AQ48" s="10"/>
      <c r="AR48" s="10"/>
      <c r="AS48" s="10"/>
      <c r="EK48" s="120" t="s">
        <v>192</v>
      </c>
    </row>
    <row r="49" spans="1:141" ht="21" customHeight="1">
      <c r="A49" s="11"/>
      <c r="E49" s="10"/>
      <c r="F49" s="10" t="s">
        <v>104</v>
      </c>
      <c r="G49" s="10"/>
      <c r="H49" s="10" t="s">
        <v>17</v>
      </c>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7" t="s">
        <v>204</v>
      </c>
      <c r="AP49" s="10"/>
      <c r="AQ49" s="10"/>
      <c r="AR49" s="10"/>
      <c r="AS49" s="10"/>
      <c r="EK49" s="120" t="s">
        <v>193</v>
      </c>
    </row>
    <row r="50" spans="1:141" ht="21" customHeight="1">
      <c r="A50" s="11"/>
      <c r="E50" s="10"/>
      <c r="F50" s="128" t="s">
        <v>105</v>
      </c>
      <c r="G50" s="128"/>
      <c r="H50" s="128" t="s">
        <v>18</v>
      </c>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7" t="s">
        <v>205</v>
      </c>
      <c r="AP50" s="10"/>
      <c r="AQ50" s="10"/>
      <c r="AR50" s="10"/>
      <c r="AS50" s="10"/>
      <c r="EK50" s="120" t="s">
        <v>194</v>
      </c>
    </row>
    <row r="51" spans="1:141" ht="21" customHeight="1">
      <c r="A51" s="11"/>
      <c r="E51" s="10"/>
      <c r="F51" s="128" t="s">
        <v>106</v>
      </c>
      <c r="G51" s="128"/>
      <c r="H51" s="128" t="s">
        <v>19</v>
      </c>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7" t="s">
        <v>206</v>
      </c>
      <c r="AP51" s="10"/>
      <c r="AQ51" s="10"/>
      <c r="AR51" s="10"/>
      <c r="AS51" s="10"/>
      <c r="EK51" s="120" t="s">
        <v>195</v>
      </c>
    </row>
    <row r="52" spans="1:141" ht="21" customHeight="1">
      <c r="A52" s="11"/>
      <c r="E52" s="10"/>
      <c r="F52" s="128" t="s">
        <v>107</v>
      </c>
      <c r="G52" s="128"/>
      <c r="H52" s="128" t="s">
        <v>20</v>
      </c>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7" t="s">
        <v>207</v>
      </c>
      <c r="AP52" s="10"/>
      <c r="AQ52" s="10"/>
      <c r="AR52" s="10"/>
      <c r="AS52" s="10"/>
      <c r="EK52" s="120" t="s">
        <v>196</v>
      </c>
    </row>
    <row r="53" spans="1:141" ht="21" customHeight="1">
      <c r="A53" s="11"/>
      <c r="E53" s="10"/>
      <c r="F53" s="128" t="s">
        <v>108</v>
      </c>
      <c r="G53" s="128"/>
      <c r="H53" s="128" t="s">
        <v>21</v>
      </c>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7" t="s">
        <v>208</v>
      </c>
      <c r="AP53" s="10"/>
      <c r="AQ53" s="10"/>
      <c r="AR53" s="10"/>
      <c r="AS53" s="10"/>
      <c r="EK53" s="120" t="s">
        <v>197</v>
      </c>
    </row>
    <row r="54" spans="1:141" ht="21" customHeight="1">
      <c r="A54" s="11"/>
      <c r="E54" s="10"/>
      <c r="F54" s="128" t="s">
        <v>109</v>
      </c>
      <c r="G54" s="128"/>
      <c r="H54" s="128" t="s">
        <v>223</v>
      </c>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7" t="s">
        <v>209</v>
      </c>
      <c r="AP54" s="10"/>
      <c r="AQ54" s="10"/>
      <c r="AR54" s="10"/>
      <c r="AS54" s="10"/>
      <c r="EK54" s="120" t="s">
        <v>198</v>
      </c>
    </row>
    <row r="55" spans="1:141" ht="21" customHeight="1">
      <c r="A55" s="11"/>
      <c r="E55" s="10"/>
      <c r="F55" s="128" t="s">
        <v>110</v>
      </c>
      <c r="G55" s="128"/>
      <c r="H55" s="128" t="s">
        <v>22</v>
      </c>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7" t="s">
        <v>210</v>
      </c>
      <c r="AP55" s="10"/>
      <c r="AQ55" s="10"/>
      <c r="AR55" s="10"/>
      <c r="AS55" s="10"/>
      <c r="EK55" s="120" t="s">
        <v>199</v>
      </c>
    </row>
    <row r="56" spans="1:141" ht="21" customHeight="1">
      <c r="A56" s="11"/>
      <c r="E56" s="10"/>
      <c r="F56" s="128" t="s">
        <v>111</v>
      </c>
      <c r="G56" s="128"/>
      <c r="H56" s="128" t="s">
        <v>23</v>
      </c>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8" t="s">
        <v>211</v>
      </c>
      <c r="AP56" s="10"/>
      <c r="AQ56" s="10"/>
      <c r="AR56" s="10"/>
      <c r="AS56" s="10"/>
      <c r="EK56" s="120" t="s">
        <v>200</v>
      </c>
    </row>
    <row r="57" spans="1:141" ht="21" customHeight="1">
      <c r="A57" s="11"/>
      <c r="E57" s="10"/>
      <c r="F57" s="128" t="s">
        <v>112</v>
      </c>
      <c r="G57" s="128"/>
      <c r="H57" s="128" t="s">
        <v>24</v>
      </c>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8" t="s">
        <v>212</v>
      </c>
      <c r="AP57" s="10"/>
      <c r="AQ57" s="10"/>
      <c r="AR57" s="10"/>
      <c r="AS57" s="10"/>
      <c r="EK57" s="120" t="s">
        <v>201</v>
      </c>
    </row>
    <row r="58" spans="1:141" ht="21" customHeight="1">
      <c r="A58" s="11"/>
      <c r="E58" s="10"/>
      <c r="F58" s="128" t="s">
        <v>113</v>
      </c>
      <c r="G58" s="128"/>
      <c r="H58" s="128" t="s">
        <v>294</v>
      </c>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9"/>
      <c r="AP58" s="10"/>
      <c r="AQ58" s="10"/>
      <c r="AR58" s="10"/>
      <c r="AS58" s="10"/>
      <c r="EK58" s="120" t="s">
        <v>202</v>
      </c>
    </row>
    <row r="59" spans="1:141" ht="21" customHeight="1">
      <c r="A59" s="11"/>
      <c r="E59" s="10"/>
      <c r="F59" s="128" t="s">
        <v>114</v>
      </c>
      <c r="G59" s="128"/>
      <c r="H59" s="128" t="s">
        <v>295</v>
      </c>
      <c r="I59" s="10"/>
      <c r="J59" s="10"/>
      <c r="K59" s="10"/>
      <c r="L59" s="22"/>
      <c r="M59" s="22"/>
      <c r="N59" s="22"/>
      <c r="O59" s="22"/>
      <c r="P59" s="22"/>
      <c r="Q59" s="22"/>
      <c r="R59" s="22"/>
      <c r="S59" s="22"/>
      <c r="T59" s="22"/>
      <c r="U59" s="22"/>
      <c r="V59" s="22"/>
      <c r="W59" s="22"/>
      <c r="X59" s="22"/>
      <c r="Y59" s="22"/>
      <c r="Z59" s="22"/>
      <c r="AA59" s="22"/>
      <c r="AB59" s="22"/>
      <c r="AC59" s="22"/>
      <c r="AD59" s="22"/>
      <c r="AE59" s="22"/>
      <c r="AF59" s="22"/>
      <c r="AG59" s="22"/>
      <c r="AH59" s="22"/>
      <c r="AI59" s="10"/>
      <c r="AJ59" s="10"/>
      <c r="AK59" s="10"/>
      <c r="AL59" s="10"/>
      <c r="AM59" s="10"/>
      <c r="AN59" s="110"/>
      <c r="AP59" s="10"/>
      <c r="AQ59" s="10"/>
      <c r="AR59" s="10"/>
      <c r="AS59" s="10"/>
      <c r="EK59" s="120" t="s">
        <v>203</v>
      </c>
    </row>
    <row r="60" spans="1:141" ht="21" customHeight="1">
      <c r="A60" s="11"/>
      <c r="E60" s="10"/>
      <c r="F60" s="128" t="s">
        <v>292</v>
      </c>
      <c r="G60" s="128"/>
      <c r="H60" s="128" t="s">
        <v>296</v>
      </c>
      <c r="I60" s="128"/>
      <c r="J60" s="128"/>
      <c r="K60" s="128"/>
      <c r="L60" s="22"/>
      <c r="M60" s="22"/>
      <c r="N60" s="22"/>
      <c r="O60" s="22"/>
      <c r="P60" s="22"/>
      <c r="Q60" s="22"/>
      <c r="R60" s="22"/>
      <c r="S60" s="22"/>
      <c r="T60" s="22"/>
      <c r="U60" s="22"/>
      <c r="V60" s="22"/>
      <c r="W60" s="22"/>
      <c r="X60" s="22"/>
      <c r="Y60" s="22"/>
      <c r="Z60" s="22"/>
      <c r="AA60" s="22"/>
      <c r="AB60" s="22"/>
      <c r="AC60" s="22"/>
      <c r="AD60" s="22"/>
      <c r="AE60" s="22"/>
      <c r="AF60" s="22"/>
      <c r="AG60" s="22"/>
      <c r="AH60" s="22"/>
      <c r="AI60" s="10"/>
      <c r="AJ60" s="10"/>
      <c r="AK60" s="10"/>
      <c r="AL60" s="10"/>
      <c r="AM60" s="10"/>
      <c r="AN60" s="110"/>
      <c r="AP60" s="10"/>
      <c r="AQ60" s="10"/>
      <c r="AR60" s="10"/>
      <c r="AS60" s="10"/>
      <c r="EK60" s="120" t="s">
        <v>204</v>
      </c>
    </row>
    <row r="61" spans="1:141" ht="21" customHeight="1">
      <c r="A61" s="11"/>
      <c r="E61" s="10"/>
      <c r="F61" s="128" t="s">
        <v>293</v>
      </c>
      <c r="G61" s="128"/>
      <c r="H61" s="119" t="s">
        <v>297</v>
      </c>
      <c r="I61" s="128"/>
      <c r="J61" s="128"/>
      <c r="K61" s="128"/>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111"/>
      <c r="AP61" s="10"/>
      <c r="AQ61" s="10"/>
      <c r="AR61" s="10"/>
      <c r="AS61" s="10"/>
      <c r="EK61" s="120" t="s">
        <v>205</v>
      </c>
    </row>
    <row r="62" spans="1:141" ht="18" customHeight="1">
      <c r="A62" s="11"/>
      <c r="E62" s="10"/>
      <c r="AI62" s="22"/>
      <c r="AJ62" s="22"/>
      <c r="AK62" s="22"/>
      <c r="AL62" s="22"/>
      <c r="AM62" s="22"/>
      <c r="AN62" s="111"/>
      <c r="AP62" s="10"/>
      <c r="AQ62" s="10"/>
      <c r="AR62" s="10"/>
      <c r="AS62" s="10"/>
      <c r="EK62" s="120" t="s">
        <v>208</v>
      </c>
    </row>
    <row r="63" spans="1:141" ht="18" customHeight="1">
      <c r="A63" s="11"/>
      <c r="E63" s="10"/>
      <c r="F63" s="10"/>
      <c r="G63" s="22" t="s">
        <v>0</v>
      </c>
      <c r="H63" s="22"/>
      <c r="I63" s="22"/>
      <c r="J63" s="22"/>
      <c r="K63" s="22"/>
      <c r="L63" s="22"/>
      <c r="M63" s="22"/>
      <c r="N63" s="22"/>
      <c r="O63" s="22"/>
      <c r="P63" s="22"/>
      <c r="Q63" s="22"/>
      <c r="R63" s="22"/>
      <c r="S63" s="22"/>
      <c r="T63" s="22"/>
      <c r="U63" s="22"/>
      <c r="V63" s="22"/>
      <c r="W63" s="22"/>
      <c r="X63" s="10"/>
      <c r="Y63" s="22"/>
      <c r="Z63" s="22"/>
      <c r="AA63" s="22"/>
      <c r="AB63" s="22"/>
      <c r="AC63" s="22"/>
      <c r="AD63" s="22"/>
      <c r="AE63" s="22"/>
      <c r="AF63" s="22"/>
      <c r="AG63" s="22"/>
      <c r="AH63" s="22"/>
      <c r="AI63" s="22"/>
      <c r="AJ63" s="22"/>
      <c r="AK63" s="22"/>
      <c r="AL63" s="22"/>
      <c r="AM63" s="22"/>
      <c r="AN63" s="111"/>
      <c r="AP63" s="10"/>
      <c r="AQ63" s="10"/>
      <c r="AR63" s="10"/>
      <c r="AS63" s="10"/>
      <c r="EK63" s="120" t="s">
        <v>209</v>
      </c>
    </row>
    <row r="64" spans="1:141" ht="18" customHeight="1">
      <c r="A64" s="11"/>
      <c r="E64" s="10"/>
      <c r="F64" s="10"/>
      <c r="G64" s="22" t="s">
        <v>115</v>
      </c>
      <c r="H64" s="22"/>
      <c r="I64" s="22" t="s">
        <v>116</v>
      </c>
      <c r="J64" s="22"/>
      <c r="K64" s="10"/>
      <c r="L64" s="10"/>
      <c r="M64" s="22"/>
      <c r="N64" s="22"/>
      <c r="O64" s="22"/>
      <c r="P64" s="22"/>
      <c r="Q64" s="22"/>
      <c r="R64" s="22"/>
      <c r="S64" s="22"/>
      <c r="T64" s="22"/>
      <c r="U64" s="22"/>
      <c r="V64" s="22"/>
      <c r="W64" s="22"/>
      <c r="X64" s="10"/>
      <c r="Y64" s="22"/>
      <c r="Z64" s="22"/>
      <c r="AA64" s="22"/>
      <c r="AB64" s="22"/>
      <c r="AC64" s="22"/>
      <c r="AD64" s="22"/>
      <c r="AE64" s="22"/>
      <c r="AF64" s="22"/>
      <c r="AG64" s="22"/>
      <c r="AH64" s="22"/>
      <c r="AI64" s="22"/>
      <c r="AJ64" s="22"/>
      <c r="AK64" s="22"/>
      <c r="AL64" s="22"/>
      <c r="AM64" s="22"/>
      <c r="AN64" s="111"/>
      <c r="AP64" s="10"/>
      <c r="AQ64" s="10"/>
      <c r="AR64" s="10"/>
      <c r="AS64" s="10"/>
      <c r="EK64" s="120" t="s">
        <v>210</v>
      </c>
    </row>
    <row r="65" spans="1:141" ht="18" customHeight="1">
      <c r="A65" s="11"/>
      <c r="E65" s="10"/>
      <c r="F65" s="10"/>
      <c r="G65" s="22" t="s">
        <v>349</v>
      </c>
      <c r="H65" s="419" t="s">
        <v>448</v>
      </c>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P65" s="10"/>
      <c r="AQ65" s="10"/>
      <c r="AR65" s="10"/>
      <c r="AS65" s="10"/>
      <c r="EK65" s="120" t="s">
        <v>211</v>
      </c>
    </row>
    <row r="66" spans="1:141" ht="18" customHeight="1">
      <c r="A66" s="11"/>
      <c r="E66" s="10"/>
      <c r="F66" s="10"/>
      <c r="G66" s="22"/>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P66" s="10"/>
      <c r="AQ66" s="10"/>
      <c r="AR66" s="10"/>
      <c r="AS66" s="10"/>
      <c r="EK66" s="120" t="s">
        <v>212</v>
      </c>
    </row>
    <row r="67" spans="1:141" ht="9.75" customHeight="1">
      <c r="A67" s="11"/>
      <c r="E67" s="10"/>
      <c r="F67" s="10"/>
      <c r="G67" s="22"/>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P67" s="10"/>
      <c r="AQ67" s="10"/>
      <c r="AR67" s="10"/>
      <c r="AS67" s="10"/>
      <c r="EK67" s="120"/>
    </row>
    <row r="68" spans="1:141" ht="18" customHeight="1">
      <c r="A68" s="11"/>
      <c r="E68" s="10"/>
      <c r="F68" s="10"/>
      <c r="G68" s="22" t="s">
        <v>350</v>
      </c>
      <c r="H68" s="22"/>
      <c r="I68" s="23" t="s">
        <v>154</v>
      </c>
      <c r="J68" s="22"/>
      <c r="K68" s="10"/>
      <c r="L68" s="10"/>
      <c r="M68" s="22"/>
      <c r="N68" s="22"/>
      <c r="O68" s="22"/>
      <c r="P68" s="22"/>
      <c r="Q68" s="22"/>
      <c r="R68" s="22"/>
      <c r="S68" s="22"/>
      <c r="T68" s="22"/>
      <c r="U68" s="22"/>
      <c r="V68" s="22"/>
      <c r="W68" s="22"/>
      <c r="X68" s="10"/>
      <c r="Y68" s="22"/>
      <c r="Z68" s="22"/>
      <c r="AA68" s="22"/>
      <c r="AB68" s="22"/>
      <c r="AC68" s="22"/>
      <c r="AD68" s="22"/>
      <c r="AE68" s="22"/>
      <c r="AF68" s="22"/>
      <c r="AG68" s="22"/>
      <c r="AH68" s="22"/>
      <c r="AI68" s="22"/>
      <c r="AJ68" s="22"/>
      <c r="AK68" s="22"/>
      <c r="AL68" s="22"/>
      <c r="AM68" s="22"/>
      <c r="AN68" s="111"/>
      <c r="AP68" s="10"/>
      <c r="AQ68" s="10"/>
      <c r="AR68" s="10"/>
      <c r="AS68" s="10"/>
      <c r="EK68" s="121"/>
    </row>
    <row r="69" spans="1:141" ht="18" customHeight="1">
      <c r="A69" s="11"/>
      <c r="E69" s="10"/>
      <c r="F69" s="10"/>
      <c r="G69" s="22"/>
      <c r="H69" s="22"/>
      <c r="I69" s="23"/>
      <c r="J69" s="22"/>
      <c r="K69" s="10"/>
      <c r="L69" s="10"/>
      <c r="M69" s="22"/>
      <c r="N69" s="22"/>
      <c r="O69" s="22"/>
      <c r="P69" s="22"/>
      <c r="Q69" s="22"/>
      <c r="R69" s="22"/>
      <c r="S69" s="22"/>
      <c r="T69" s="22"/>
      <c r="U69" s="22"/>
      <c r="V69" s="22"/>
      <c r="W69" s="22"/>
      <c r="X69" s="10"/>
      <c r="Y69" s="22"/>
      <c r="Z69" s="22"/>
      <c r="AA69" s="22"/>
      <c r="AB69" s="22"/>
      <c r="AC69" s="22"/>
      <c r="AD69" s="22"/>
      <c r="AE69" s="22"/>
      <c r="AF69" s="22"/>
      <c r="AG69" s="22"/>
      <c r="AH69" s="22"/>
      <c r="AI69" s="22"/>
      <c r="AJ69" s="22"/>
      <c r="AK69" s="22"/>
      <c r="AL69" s="22"/>
      <c r="AM69" s="22"/>
      <c r="AN69" s="111"/>
      <c r="AP69" s="10"/>
      <c r="AQ69" s="10"/>
      <c r="AR69" s="10"/>
      <c r="AS69" s="10"/>
      <c r="EK69" s="121"/>
    </row>
    <row r="70" spans="1:141" ht="18" customHeight="1">
      <c r="A70" s="11"/>
      <c r="E70" s="10"/>
      <c r="F70" s="10"/>
      <c r="G70" s="22"/>
      <c r="H70" s="22"/>
      <c r="I70" s="23"/>
      <c r="J70" s="22"/>
      <c r="K70" s="10"/>
      <c r="L70" s="10"/>
      <c r="M70" s="22"/>
      <c r="N70" s="22"/>
      <c r="O70" s="22"/>
      <c r="P70" s="22"/>
      <c r="Q70" s="22"/>
      <c r="R70" s="22"/>
      <c r="S70" s="22"/>
      <c r="T70" s="22"/>
      <c r="U70" s="22"/>
      <c r="V70" s="22"/>
      <c r="W70" s="22"/>
      <c r="X70" s="10"/>
      <c r="Y70" s="22"/>
      <c r="Z70" s="22"/>
      <c r="AA70" s="22"/>
      <c r="AB70" s="22"/>
      <c r="AC70" s="22"/>
      <c r="AD70" s="22"/>
      <c r="AE70" s="22"/>
      <c r="AF70" s="22"/>
      <c r="AG70" s="22"/>
      <c r="AH70" s="22"/>
      <c r="AI70" s="22"/>
      <c r="AJ70" s="22"/>
      <c r="AK70" s="22"/>
      <c r="AL70" s="22"/>
      <c r="AM70" s="22"/>
      <c r="AN70" s="111"/>
      <c r="AP70" s="10"/>
      <c r="AQ70" s="10"/>
      <c r="AR70" s="10"/>
      <c r="AS70" s="10"/>
      <c r="EK70" s="121"/>
    </row>
    <row r="71" spans="1:141" s="25" customFormat="1" ht="18" customHeight="1">
      <c r="A71" s="22"/>
      <c r="B71" s="22"/>
      <c r="C71" s="24"/>
      <c r="D71" s="24"/>
      <c r="E71" s="22"/>
      <c r="F71" s="22"/>
      <c r="G71" s="22"/>
      <c r="H71" s="22"/>
      <c r="I71" s="22"/>
      <c r="J71" s="22"/>
      <c r="K71" s="22"/>
      <c r="L71" s="22"/>
      <c r="M71" s="22"/>
      <c r="N71" s="22"/>
      <c r="O71" s="22"/>
      <c r="P71" s="22"/>
      <c r="Q71" s="22"/>
      <c r="R71" s="22"/>
      <c r="S71" s="22"/>
      <c r="T71" s="10"/>
      <c r="U71" s="22"/>
      <c r="V71" s="22"/>
      <c r="W71" s="22"/>
      <c r="X71" s="22"/>
      <c r="Y71" s="22"/>
      <c r="Z71" s="22"/>
      <c r="AA71" s="22"/>
      <c r="AB71" s="22"/>
      <c r="AC71" s="22"/>
      <c r="AD71" s="22"/>
      <c r="AE71" s="22"/>
      <c r="AF71" s="22"/>
      <c r="AG71" s="22"/>
      <c r="AH71" s="22"/>
      <c r="AI71" s="22"/>
      <c r="AJ71" s="22"/>
      <c r="AK71" s="22"/>
      <c r="AL71" s="22"/>
      <c r="AM71" s="22"/>
      <c r="AN71" s="111"/>
      <c r="AO71" s="22"/>
      <c r="EK71" s="121"/>
    </row>
    <row r="72" spans="1:141" s="25" customFormat="1" ht="18" customHeight="1">
      <c r="A72" s="22"/>
      <c r="B72" s="22"/>
      <c r="C72" s="24"/>
      <c r="D72" s="24"/>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111"/>
      <c r="AO72" s="22"/>
      <c r="EK72" s="122"/>
    </row>
    <row r="73" spans="2:141" ht="18" customHeight="1">
      <c r="B73" s="468" t="s">
        <v>12</v>
      </c>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112"/>
      <c r="EK73" s="123"/>
    </row>
    <row r="74" spans="2:141" ht="18" customHeight="1">
      <c r="B74" s="10"/>
      <c r="C74" s="10"/>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0"/>
      <c r="AN74" s="113"/>
      <c r="EK74" s="123"/>
    </row>
    <row r="75" spans="2:41" ht="18" customHeight="1">
      <c r="B75" s="10"/>
      <c r="C75" s="10"/>
      <c r="D75" s="13"/>
      <c r="E75" s="13"/>
      <c r="F75" s="13"/>
      <c r="G75" s="13"/>
      <c r="H75" s="13"/>
      <c r="I75" s="13"/>
      <c r="J75" s="13"/>
      <c r="K75" s="271" t="s">
        <v>13</v>
      </c>
      <c r="L75" s="596">
        <f>IF(L7="","",L7)</f>
      </c>
      <c r="M75" s="596"/>
      <c r="N75" s="271" t="s">
        <v>14</v>
      </c>
      <c r="O75" s="13"/>
      <c r="P75" s="13"/>
      <c r="Q75" s="597" t="str">
        <f>IF(Q7="","",Q7)</f>
        <v>令和　　 年　　月　　日</v>
      </c>
      <c r="R75" s="598"/>
      <c r="S75" s="598"/>
      <c r="T75" s="598"/>
      <c r="U75" s="598"/>
      <c r="V75" s="598"/>
      <c r="W75" s="598"/>
      <c r="X75" s="598"/>
      <c r="Y75" s="598"/>
      <c r="Z75" s="598"/>
      <c r="AA75" s="15" t="s">
        <v>224</v>
      </c>
      <c r="AB75" s="13"/>
      <c r="AC75" s="13"/>
      <c r="AD75" s="13"/>
      <c r="AE75" s="13"/>
      <c r="AF75" s="13"/>
      <c r="AG75" s="13"/>
      <c r="AH75" s="13"/>
      <c r="AI75" s="13"/>
      <c r="AJ75" s="13"/>
      <c r="AK75" s="10"/>
      <c r="AL75" s="10"/>
      <c r="AM75" s="10"/>
      <c r="AO75" s="11"/>
    </row>
    <row r="76" spans="2:41" ht="18" customHeight="1">
      <c r="B76" s="10"/>
      <c r="C76" s="10"/>
      <c r="D76" s="13"/>
      <c r="E76" s="13"/>
      <c r="F76" s="13"/>
      <c r="G76" s="13"/>
      <c r="H76" s="13"/>
      <c r="I76" s="13"/>
      <c r="J76" s="13"/>
      <c r="K76" s="271"/>
      <c r="L76" s="596"/>
      <c r="M76" s="596"/>
      <c r="N76" s="271"/>
      <c r="O76" s="13"/>
      <c r="P76" s="13"/>
      <c r="Q76" s="599" t="str">
        <f>Q8</f>
        <v>令和　　 年　　月　　日</v>
      </c>
      <c r="R76" s="598"/>
      <c r="S76" s="598"/>
      <c r="T76" s="598"/>
      <c r="U76" s="598"/>
      <c r="V76" s="598"/>
      <c r="W76" s="598"/>
      <c r="X76" s="598"/>
      <c r="Y76" s="598"/>
      <c r="Z76" s="598"/>
      <c r="AA76" s="15" t="s">
        <v>159</v>
      </c>
      <c r="AB76" s="13"/>
      <c r="AC76" s="13"/>
      <c r="AD76" s="13"/>
      <c r="AE76" s="13"/>
      <c r="AF76" s="13"/>
      <c r="AG76" s="13"/>
      <c r="AH76" s="13"/>
      <c r="AI76" s="13"/>
      <c r="AJ76" s="13"/>
      <c r="AK76" s="10"/>
      <c r="AL76" s="10"/>
      <c r="AM76" s="10"/>
      <c r="AO76" s="11"/>
    </row>
    <row r="77" spans="2:41" ht="18" customHeight="1">
      <c r="B77" s="10"/>
      <c r="C77" s="10"/>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0"/>
      <c r="AL77" s="10"/>
      <c r="AM77" s="10"/>
      <c r="AO77" s="11"/>
    </row>
    <row r="78" spans="2:141" s="10" customFormat="1" ht="24" customHeight="1">
      <c r="B78" s="10" t="s">
        <v>81</v>
      </c>
      <c r="AN78" s="113"/>
      <c r="EK78" s="7"/>
    </row>
    <row r="79" spans="2:141" s="10" customFormat="1" ht="18" customHeight="1">
      <c r="B79" s="576"/>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8"/>
      <c r="AN79" s="113"/>
      <c r="EK79" s="7"/>
    </row>
    <row r="80" spans="2:141" s="10" customFormat="1" ht="18" customHeight="1">
      <c r="B80" s="579"/>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1"/>
      <c r="AN80" s="113"/>
      <c r="EK80" s="7"/>
    </row>
    <row r="81" spans="2:141" s="10" customFormat="1" ht="18" customHeight="1">
      <c r="B81" s="579"/>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1"/>
      <c r="AN81" s="113"/>
      <c r="EK81" s="7"/>
    </row>
    <row r="82" spans="2:141" s="10" customFormat="1" ht="18" customHeight="1">
      <c r="B82" s="582"/>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3"/>
      <c r="AL82" s="583"/>
      <c r="AM82" s="584"/>
      <c r="AN82" s="113"/>
      <c r="EK82" s="7"/>
    </row>
    <row r="83" spans="3:141" s="10" customFormat="1" ht="18" customHeight="1">
      <c r="C83" s="22" t="s">
        <v>25</v>
      </c>
      <c r="AN83" s="113"/>
      <c r="EK83" s="7"/>
    </row>
    <row r="84" spans="3:141" s="10" customFormat="1" ht="39.75" customHeight="1">
      <c r="C84" s="591" t="s">
        <v>117</v>
      </c>
      <c r="D84" s="591"/>
      <c r="E84" s="591"/>
      <c r="F84" s="591"/>
      <c r="G84" s="591"/>
      <c r="H84" s="591"/>
      <c r="I84" s="591"/>
      <c r="J84" s="591"/>
      <c r="K84" s="591"/>
      <c r="L84" s="591"/>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N84" s="113"/>
      <c r="EK84" s="7"/>
    </row>
    <row r="85" spans="3:141" s="10" customFormat="1" ht="18" customHeight="1">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N85" s="113"/>
      <c r="EK85" s="7"/>
    </row>
    <row r="86" spans="2:141" s="10" customFormat="1" ht="24" customHeight="1">
      <c r="B86" s="128" t="s">
        <v>339</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N86" s="113"/>
      <c r="EK86" s="7"/>
    </row>
    <row r="87" spans="2:141" s="10" customFormat="1" ht="21" customHeight="1">
      <c r="B87" s="267" t="s">
        <v>31</v>
      </c>
      <c r="C87" s="492"/>
      <c r="D87" s="492"/>
      <c r="E87" s="492"/>
      <c r="F87" s="492"/>
      <c r="G87" s="492"/>
      <c r="H87" s="492"/>
      <c r="I87" s="492"/>
      <c r="J87" s="492"/>
      <c r="K87" s="492"/>
      <c r="L87" s="492"/>
      <c r="M87" s="492"/>
      <c r="N87" s="492"/>
      <c r="O87" s="493"/>
      <c r="P87" s="267" t="s">
        <v>32</v>
      </c>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3"/>
      <c r="AN87" s="113"/>
      <c r="EK87" s="7"/>
    </row>
    <row r="88" spans="2:141" s="10" customFormat="1" ht="21" customHeight="1">
      <c r="B88" s="494"/>
      <c r="C88" s="495"/>
      <c r="D88" s="495"/>
      <c r="E88" s="495"/>
      <c r="F88" s="495"/>
      <c r="G88" s="495"/>
      <c r="H88" s="495"/>
      <c r="I88" s="495"/>
      <c r="J88" s="495"/>
      <c r="K88" s="495"/>
      <c r="L88" s="495"/>
      <c r="M88" s="495"/>
      <c r="N88" s="495"/>
      <c r="O88" s="496"/>
      <c r="P88" s="273"/>
      <c r="Q88" s="274"/>
      <c r="R88" s="274"/>
      <c r="S88" s="274"/>
      <c r="T88" s="274"/>
      <c r="U88" s="274"/>
      <c r="V88" s="274"/>
      <c r="W88" s="274"/>
      <c r="X88" s="274"/>
      <c r="Y88" s="275"/>
      <c r="Z88" s="497" t="s">
        <v>29</v>
      </c>
      <c r="AA88" s="470"/>
      <c r="AB88" s="470"/>
      <c r="AC88" s="470"/>
      <c r="AD88" s="470"/>
      <c r="AE88" s="470"/>
      <c r="AF88" s="471"/>
      <c r="AG88" s="497" t="s">
        <v>30</v>
      </c>
      <c r="AH88" s="470"/>
      <c r="AI88" s="470"/>
      <c r="AJ88" s="470"/>
      <c r="AK88" s="470"/>
      <c r="AL88" s="470"/>
      <c r="AM88" s="471"/>
      <c r="AN88" s="113"/>
      <c r="EK88" s="7"/>
    </row>
    <row r="89" spans="2:141" s="10" customFormat="1" ht="21" customHeight="1">
      <c r="B89" s="267" t="s">
        <v>33</v>
      </c>
      <c r="C89" s="492"/>
      <c r="D89" s="492"/>
      <c r="E89" s="492"/>
      <c r="F89" s="492"/>
      <c r="G89" s="492"/>
      <c r="H89" s="492"/>
      <c r="I89" s="492"/>
      <c r="J89" s="492"/>
      <c r="K89" s="492"/>
      <c r="L89" s="492"/>
      <c r="M89" s="492"/>
      <c r="N89" s="492"/>
      <c r="O89" s="493"/>
      <c r="P89" s="585"/>
      <c r="Q89" s="586"/>
      <c r="R89" s="586"/>
      <c r="S89" s="586"/>
      <c r="T89" s="586"/>
      <c r="U89" s="586"/>
      <c r="V89" s="586"/>
      <c r="W89" s="586"/>
      <c r="X89" s="586"/>
      <c r="Y89" s="587"/>
      <c r="Z89" s="585">
        <f>P89</f>
        <v>0</v>
      </c>
      <c r="AA89" s="586"/>
      <c r="AB89" s="586"/>
      <c r="AC89" s="586"/>
      <c r="AD89" s="586"/>
      <c r="AE89" s="586"/>
      <c r="AF89" s="587"/>
      <c r="AG89" s="567">
        <f>P89-Z89</f>
        <v>0</v>
      </c>
      <c r="AH89" s="568"/>
      <c r="AI89" s="568"/>
      <c r="AJ89" s="568"/>
      <c r="AK89" s="568"/>
      <c r="AL89" s="568"/>
      <c r="AM89" s="569"/>
      <c r="AN89" s="113"/>
      <c r="EK89" s="7"/>
    </row>
    <row r="90" spans="2:141" s="10" customFormat="1" ht="21" customHeight="1">
      <c r="B90" s="33"/>
      <c r="C90" s="34"/>
      <c r="D90" s="497" t="s">
        <v>34</v>
      </c>
      <c r="E90" s="470"/>
      <c r="F90" s="470"/>
      <c r="G90" s="470"/>
      <c r="H90" s="470"/>
      <c r="I90" s="470"/>
      <c r="J90" s="470"/>
      <c r="K90" s="470"/>
      <c r="L90" s="470"/>
      <c r="M90" s="470"/>
      <c r="N90" s="470"/>
      <c r="O90" s="471"/>
      <c r="P90" s="585"/>
      <c r="Q90" s="586"/>
      <c r="R90" s="586"/>
      <c r="S90" s="586"/>
      <c r="T90" s="586"/>
      <c r="U90" s="586"/>
      <c r="V90" s="586"/>
      <c r="W90" s="586"/>
      <c r="X90" s="586"/>
      <c r="Y90" s="587"/>
      <c r="Z90" s="585">
        <f>P90</f>
        <v>0</v>
      </c>
      <c r="AA90" s="586"/>
      <c r="AB90" s="586"/>
      <c r="AC90" s="586"/>
      <c r="AD90" s="586"/>
      <c r="AE90" s="586"/>
      <c r="AF90" s="587"/>
      <c r="AG90" s="567">
        <f>P90-Z90</f>
        <v>0</v>
      </c>
      <c r="AH90" s="568"/>
      <c r="AI90" s="568"/>
      <c r="AJ90" s="568"/>
      <c r="AK90" s="568"/>
      <c r="AL90" s="568"/>
      <c r="AM90" s="569"/>
      <c r="AN90" s="113"/>
      <c r="EK90" s="7"/>
    </row>
    <row r="91" spans="2:141" s="10" customFormat="1" ht="21" customHeight="1">
      <c r="B91" s="502" t="s">
        <v>36</v>
      </c>
      <c r="C91" s="503"/>
      <c r="D91" s="497" t="s">
        <v>37</v>
      </c>
      <c r="E91" s="470"/>
      <c r="F91" s="470"/>
      <c r="G91" s="470"/>
      <c r="H91" s="470"/>
      <c r="I91" s="470"/>
      <c r="J91" s="470"/>
      <c r="K91" s="470"/>
      <c r="L91" s="470"/>
      <c r="M91" s="470"/>
      <c r="N91" s="470"/>
      <c r="O91" s="471"/>
      <c r="P91" s="585"/>
      <c r="Q91" s="586"/>
      <c r="R91" s="586"/>
      <c r="S91" s="586"/>
      <c r="T91" s="586"/>
      <c r="U91" s="586"/>
      <c r="V91" s="586"/>
      <c r="W91" s="586"/>
      <c r="X91" s="586"/>
      <c r="Y91" s="587"/>
      <c r="Z91" s="567">
        <f>P91</f>
        <v>0</v>
      </c>
      <c r="AA91" s="568"/>
      <c r="AB91" s="568"/>
      <c r="AC91" s="568"/>
      <c r="AD91" s="568"/>
      <c r="AE91" s="568"/>
      <c r="AF91" s="569"/>
      <c r="AG91" s="588"/>
      <c r="AH91" s="589"/>
      <c r="AI91" s="589"/>
      <c r="AJ91" s="589"/>
      <c r="AK91" s="589"/>
      <c r="AL91" s="589"/>
      <c r="AM91" s="590"/>
      <c r="AN91" s="113"/>
      <c r="EK91" s="7"/>
    </row>
    <row r="92" spans="2:141" s="10" customFormat="1" ht="21" customHeight="1">
      <c r="B92" s="610"/>
      <c r="C92" s="611"/>
      <c r="D92" s="497" t="s">
        <v>35</v>
      </c>
      <c r="E92" s="470"/>
      <c r="F92" s="470"/>
      <c r="G92" s="470"/>
      <c r="H92" s="470"/>
      <c r="I92" s="470"/>
      <c r="J92" s="470"/>
      <c r="K92" s="470"/>
      <c r="L92" s="470"/>
      <c r="M92" s="470"/>
      <c r="N92" s="470"/>
      <c r="O92" s="471"/>
      <c r="P92" s="585"/>
      <c r="Q92" s="586"/>
      <c r="R92" s="586"/>
      <c r="S92" s="586"/>
      <c r="T92" s="586"/>
      <c r="U92" s="586"/>
      <c r="V92" s="586"/>
      <c r="W92" s="586"/>
      <c r="X92" s="586"/>
      <c r="Y92" s="587"/>
      <c r="Z92" s="567">
        <f>P92</f>
        <v>0</v>
      </c>
      <c r="AA92" s="568"/>
      <c r="AB92" s="568"/>
      <c r="AC92" s="568"/>
      <c r="AD92" s="568"/>
      <c r="AE92" s="568"/>
      <c r="AF92" s="569"/>
      <c r="AG92" s="588"/>
      <c r="AH92" s="589"/>
      <c r="AI92" s="589"/>
      <c r="AJ92" s="589"/>
      <c r="AK92" s="589"/>
      <c r="AL92" s="589"/>
      <c r="AM92" s="590"/>
      <c r="AN92" s="113"/>
      <c r="EK92" s="7"/>
    </row>
    <row r="93" spans="2:141" s="10" customFormat="1" ht="21" customHeight="1">
      <c r="B93" s="229"/>
      <c r="C93" s="541"/>
      <c r="D93" s="497" t="s">
        <v>6</v>
      </c>
      <c r="E93" s="470"/>
      <c r="F93" s="470"/>
      <c r="G93" s="470"/>
      <c r="H93" s="470"/>
      <c r="I93" s="470"/>
      <c r="J93" s="470"/>
      <c r="K93" s="470"/>
      <c r="L93" s="470"/>
      <c r="M93" s="470"/>
      <c r="N93" s="470"/>
      <c r="O93" s="471"/>
      <c r="P93" s="567">
        <f>SUM(P91:P92)</f>
        <v>0</v>
      </c>
      <c r="Q93" s="568"/>
      <c r="R93" s="568"/>
      <c r="S93" s="568"/>
      <c r="T93" s="568"/>
      <c r="U93" s="568"/>
      <c r="V93" s="568"/>
      <c r="W93" s="568"/>
      <c r="X93" s="568"/>
      <c r="Y93" s="569"/>
      <c r="Z93" s="567">
        <f>SUM(Z91:Z92)</f>
        <v>0</v>
      </c>
      <c r="AA93" s="568"/>
      <c r="AB93" s="568"/>
      <c r="AC93" s="568"/>
      <c r="AD93" s="568"/>
      <c r="AE93" s="568"/>
      <c r="AF93" s="569"/>
      <c r="AG93" s="588"/>
      <c r="AH93" s="589"/>
      <c r="AI93" s="589"/>
      <c r="AJ93" s="589"/>
      <c r="AK93" s="589"/>
      <c r="AL93" s="589"/>
      <c r="AM93" s="590"/>
      <c r="AN93" s="113"/>
      <c r="EK93" s="7"/>
    </row>
    <row r="94" spans="2:141" s="10" customFormat="1" ht="21" customHeight="1">
      <c r="B94" s="497" t="s">
        <v>39</v>
      </c>
      <c r="C94" s="470"/>
      <c r="D94" s="470"/>
      <c r="E94" s="470"/>
      <c r="F94" s="470"/>
      <c r="G94" s="470"/>
      <c r="H94" s="470"/>
      <c r="I94" s="470"/>
      <c r="J94" s="470"/>
      <c r="K94" s="470"/>
      <c r="L94" s="470"/>
      <c r="M94" s="470"/>
      <c r="N94" s="470"/>
      <c r="O94" s="471"/>
      <c r="P94" s="567">
        <f>P93+P89</f>
        <v>0</v>
      </c>
      <c r="Q94" s="568"/>
      <c r="R94" s="568"/>
      <c r="S94" s="568"/>
      <c r="T94" s="568"/>
      <c r="U94" s="568"/>
      <c r="V94" s="568"/>
      <c r="W94" s="568"/>
      <c r="X94" s="568"/>
      <c r="Y94" s="569"/>
      <c r="Z94" s="567">
        <f>Z93+Z89</f>
        <v>0</v>
      </c>
      <c r="AA94" s="568"/>
      <c r="AB94" s="568"/>
      <c r="AC94" s="568"/>
      <c r="AD94" s="568"/>
      <c r="AE94" s="568"/>
      <c r="AF94" s="569"/>
      <c r="AG94" s="567">
        <f>AG89</f>
        <v>0</v>
      </c>
      <c r="AH94" s="568"/>
      <c r="AI94" s="568"/>
      <c r="AJ94" s="568"/>
      <c r="AK94" s="568"/>
      <c r="AL94" s="568"/>
      <c r="AM94" s="569"/>
      <c r="AN94" s="113"/>
      <c r="EK94" s="7"/>
    </row>
    <row r="95" spans="2:141" s="10" customFormat="1" ht="21" customHeight="1">
      <c r="B95" s="592" t="s">
        <v>340</v>
      </c>
      <c r="C95" s="492"/>
      <c r="D95" s="492"/>
      <c r="E95" s="492"/>
      <c r="F95" s="492"/>
      <c r="G95" s="492"/>
      <c r="H95" s="492"/>
      <c r="I95" s="492"/>
      <c r="J95" s="492"/>
      <c r="K95" s="492"/>
      <c r="L95" s="492"/>
      <c r="M95" s="492"/>
      <c r="N95" s="492"/>
      <c r="O95" s="493"/>
      <c r="P95" s="570"/>
      <c r="Q95" s="571"/>
      <c r="R95" s="571"/>
      <c r="S95" s="571"/>
      <c r="T95" s="571"/>
      <c r="U95" s="571"/>
      <c r="V95" s="571"/>
      <c r="W95" s="571"/>
      <c r="X95" s="571"/>
      <c r="Y95" s="572"/>
      <c r="Z95" s="543"/>
      <c r="AA95" s="544"/>
      <c r="AB95" s="544"/>
      <c r="AC95" s="544"/>
      <c r="AD95" s="544"/>
      <c r="AE95" s="544"/>
      <c r="AF95" s="544"/>
      <c r="AG95" s="544"/>
      <c r="AH95" s="544"/>
      <c r="AI95" s="544"/>
      <c r="AJ95" s="544"/>
      <c r="AK95" s="544"/>
      <c r="AL95" s="544"/>
      <c r="AM95" s="545"/>
      <c r="AN95" s="113"/>
      <c r="EK95" s="7"/>
    </row>
    <row r="96" spans="2:141" s="10" customFormat="1" ht="21" customHeight="1">
      <c r="B96" s="35"/>
      <c r="C96" s="36"/>
      <c r="D96" s="612" t="s">
        <v>341</v>
      </c>
      <c r="E96" s="470"/>
      <c r="F96" s="470"/>
      <c r="G96" s="470"/>
      <c r="H96" s="470"/>
      <c r="I96" s="470"/>
      <c r="J96" s="470"/>
      <c r="K96" s="470"/>
      <c r="L96" s="470"/>
      <c r="M96" s="470"/>
      <c r="N96" s="470"/>
      <c r="O96" s="471"/>
      <c r="P96" s="552">
        <v>1</v>
      </c>
      <c r="Q96" s="553"/>
      <c r="R96" s="553"/>
      <c r="S96" s="553"/>
      <c r="T96" s="553"/>
      <c r="U96" s="553"/>
      <c r="V96" s="553"/>
      <c r="W96" s="553"/>
      <c r="X96" s="553"/>
      <c r="Y96" s="554"/>
      <c r="Z96" s="546"/>
      <c r="AA96" s="547"/>
      <c r="AB96" s="547"/>
      <c r="AC96" s="547"/>
      <c r="AD96" s="547"/>
      <c r="AE96" s="547"/>
      <c r="AF96" s="547"/>
      <c r="AG96" s="547"/>
      <c r="AH96" s="547"/>
      <c r="AI96" s="547"/>
      <c r="AJ96" s="547"/>
      <c r="AK96" s="547"/>
      <c r="AL96" s="547"/>
      <c r="AM96" s="548"/>
      <c r="AN96" s="113"/>
      <c r="EK96" s="7"/>
    </row>
    <row r="97" spans="2:141" s="10" customFormat="1" ht="21" customHeight="1">
      <c r="B97" s="35"/>
      <c r="C97" s="36"/>
      <c r="D97" s="592" t="s">
        <v>342</v>
      </c>
      <c r="E97" s="492"/>
      <c r="F97" s="492"/>
      <c r="G97" s="492"/>
      <c r="H97" s="492"/>
      <c r="I97" s="492"/>
      <c r="J97" s="492"/>
      <c r="K97" s="492"/>
      <c r="L97" s="492"/>
      <c r="M97" s="492"/>
      <c r="N97" s="492"/>
      <c r="O97" s="493"/>
      <c r="P97" s="555">
        <v>0</v>
      </c>
      <c r="Q97" s="556"/>
      <c r="R97" s="556"/>
      <c r="S97" s="556"/>
      <c r="T97" s="556"/>
      <c r="U97" s="556"/>
      <c r="V97" s="556"/>
      <c r="W97" s="556"/>
      <c r="X97" s="556"/>
      <c r="Y97" s="557"/>
      <c r="Z97" s="546"/>
      <c r="AA97" s="547"/>
      <c r="AB97" s="547"/>
      <c r="AC97" s="547"/>
      <c r="AD97" s="547"/>
      <c r="AE97" s="547"/>
      <c r="AF97" s="547"/>
      <c r="AG97" s="547"/>
      <c r="AH97" s="547"/>
      <c r="AI97" s="547"/>
      <c r="AJ97" s="547"/>
      <c r="AK97" s="547"/>
      <c r="AL97" s="547"/>
      <c r="AM97" s="548"/>
      <c r="AN97" s="113"/>
      <c r="EK97" s="7"/>
    </row>
    <row r="98" spans="2:141" s="10" customFormat="1" ht="21" customHeight="1">
      <c r="B98" s="35"/>
      <c r="C98" s="36"/>
      <c r="D98" s="273" t="s">
        <v>26</v>
      </c>
      <c r="E98" s="495"/>
      <c r="F98" s="495"/>
      <c r="G98" s="495"/>
      <c r="H98" s="495"/>
      <c r="I98" s="495"/>
      <c r="J98" s="495"/>
      <c r="K98" s="495"/>
      <c r="L98" s="495"/>
      <c r="M98" s="495"/>
      <c r="N98" s="495"/>
      <c r="O98" s="496"/>
      <c r="P98" s="558"/>
      <c r="Q98" s="559"/>
      <c r="R98" s="559"/>
      <c r="S98" s="559"/>
      <c r="T98" s="559"/>
      <c r="U98" s="559"/>
      <c r="V98" s="559"/>
      <c r="W98" s="559"/>
      <c r="X98" s="559"/>
      <c r="Y98" s="560"/>
      <c r="Z98" s="546"/>
      <c r="AA98" s="547"/>
      <c r="AB98" s="547"/>
      <c r="AC98" s="547"/>
      <c r="AD98" s="547"/>
      <c r="AE98" s="547"/>
      <c r="AF98" s="547"/>
      <c r="AG98" s="547"/>
      <c r="AH98" s="547"/>
      <c r="AI98" s="547"/>
      <c r="AJ98" s="547"/>
      <c r="AK98" s="547"/>
      <c r="AL98" s="547"/>
      <c r="AM98" s="548"/>
      <c r="AN98" s="113"/>
      <c r="EK98" s="7"/>
    </row>
    <row r="99" spans="2:141" s="10" customFormat="1" ht="21" customHeight="1">
      <c r="B99" s="35"/>
      <c r="C99" s="36"/>
      <c r="D99" s="592" t="s">
        <v>343</v>
      </c>
      <c r="E99" s="492"/>
      <c r="F99" s="492"/>
      <c r="G99" s="492"/>
      <c r="H99" s="492"/>
      <c r="I99" s="492"/>
      <c r="J99" s="492"/>
      <c r="K99" s="492"/>
      <c r="L99" s="492"/>
      <c r="M99" s="492"/>
      <c r="N99" s="492"/>
      <c r="O99" s="493"/>
      <c r="P99" s="555">
        <v>0</v>
      </c>
      <c r="Q99" s="556"/>
      <c r="R99" s="556"/>
      <c r="S99" s="556"/>
      <c r="T99" s="556"/>
      <c r="U99" s="556"/>
      <c r="V99" s="556"/>
      <c r="W99" s="556"/>
      <c r="X99" s="556"/>
      <c r="Y99" s="557"/>
      <c r="Z99" s="546"/>
      <c r="AA99" s="547"/>
      <c r="AB99" s="547"/>
      <c r="AC99" s="547"/>
      <c r="AD99" s="547"/>
      <c r="AE99" s="547"/>
      <c r="AF99" s="547"/>
      <c r="AG99" s="547"/>
      <c r="AH99" s="547"/>
      <c r="AI99" s="547"/>
      <c r="AJ99" s="547"/>
      <c r="AK99" s="547"/>
      <c r="AL99" s="547"/>
      <c r="AM99" s="548"/>
      <c r="AN99" s="113"/>
      <c r="EK99" s="7"/>
    </row>
    <row r="100" spans="2:141" s="10" customFormat="1" ht="21" customHeight="1">
      <c r="B100" s="35"/>
      <c r="C100" s="36"/>
      <c r="D100" s="273" t="s">
        <v>27</v>
      </c>
      <c r="E100" s="495"/>
      <c r="F100" s="495"/>
      <c r="G100" s="495"/>
      <c r="H100" s="495"/>
      <c r="I100" s="495"/>
      <c r="J100" s="495"/>
      <c r="K100" s="495"/>
      <c r="L100" s="495"/>
      <c r="M100" s="495"/>
      <c r="N100" s="495"/>
      <c r="O100" s="496"/>
      <c r="P100" s="558"/>
      <c r="Q100" s="559"/>
      <c r="R100" s="559"/>
      <c r="S100" s="559"/>
      <c r="T100" s="559"/>
      <c r="U100" s="559"/>
      <c r="V100" s="559"/>
      <c r="W100" s="559"/>
      <c r="X100" s="559"/>
      <c r="Y100" s="560"/>
      <c r="Z100" s="546"/>
      <c r="AA100" s="547"/>
      <c r="AB100" s="547"/>
      <c r="AC100" s="547"/>
      <c r="AD100" s="547"/>
      <c r="AE100" s="547"/>
      <c r="AF100" s="547"/>
      <c r="AG100" s="547"/>
      <c r="AH100" s="547"/>
      <c r="AI100" s="547"/>
      <c r="AJ100" s="547"/>
      <c r="AK100" s="547"/>
      <c r="AL100" s="547"/>
      <c r="AM100" s="548"/>
      <c r="AN100" s="113"/>
      <c r="EK100" s="7"/>
    </row>
    <row r="101" spans="2:141" s="10" customFormat="1" ht="21" customHeight="1">
      <c r="B101" s="33"/>
      <c r="C101" s="34"/>
      <c r="D101" s="497" t="s">
        <v>38</v>
      </c>
      <c r="E101" s="470"/>
      <c r="F101" s="470"/>
      <c r="G101" s="470"/>
      <c r="H101" s="470"/>
      <c r="I101" s="470"/>
      <c r="J101" s="470"/>
      <c r="K101" s="470"/>
      <c r="L101" s="470"/>
      <c r="M101" s="470"/>
      <c r="N101" s="470"/>
      <c r="O101" s="471"/>
      <c r="P101" s="552">
        <v>0</v>
      </c>
      <c r="Q101" s="553"/>
      <c r="R101" s="553"/>
      <c r="S101" s="553"/>
      <c r="T101" s="553"/>
      <c r="U101" s="553"/>
      <c r="V101" s="553"/>
      <c r="W101" s="553"/>
      <c r="X101" s="553"/>
      <c r="Y101" s="554"/>
      <c r="Z101" s="546"/>
      <c r="AA101" s="547"/>
      <c r="AB101" s="547"/>
      <c r="AC101" s="547"/>
      <c r="AD101" s="547"/>
      <c r="AE101" s="547"/>
      <c r="AF101" s="547"/>
      <c r="AG101" s="547"/>
      <c r="AH101" s="547"/>
      <c r="AI101" s="547"/>
      <c r="AJ101" s="547"/>
      <c r="AK101" s="547"/>
      <c r="AL101" s="547"/>
      <c r="AM101" s="548"/>
      <c r="AN101" s="113"/>
      <c r="EK101" s="7"/>
    </row>
    <row r="102" spans="2:141" s="10" customFormat="1" ht="21" customHeight="1">
      <c r="B102" s="497" t="s">
        <v>39</v>
      </c>
      <c r="C102" s="470"/>
      <c r="D102" s="470"/>
      <c r="E102" s="470"/>
      <c r="F102" s="470"/>
      <c r="G102" s="470"/>
      <c r="H102" s="470"/>
      <c r="I102" s="470"/>
      <c r="J102" s="470"/>
      <c r="K102" s="470"/>
      <c r="L102" s="470"/>
      <c r="M102" s="470"/>
      <c r="N102" s="470"/>
      <c r="O102" s="471"/>
      <c r="P102" s="573">
        <f>SUM(P96:P101)</f>
        <v>1</v>
      </c>
      <c r="Q102" s="574"/>
      <c r="R102" s="574"/>
      <c r="S102" s="574"/>
      <c r="T102" s="574"/>
      <c r="U102" s="574"/>
      <c r="V102" s="574"/>
      <c r="W102" s="574"/>
      <c r="X102" s="574"/>
      <c r="Y102" s="575"/>
      <c r="Z102" s="546"/>
      <c r="AA102" s="547"/>
      <c r="AB102" s="547"/>
      <c r="AC102" s="547"/>
      <c r="AD102" s="547"/>
      <c r="AE102" s="547"/>
      <c r="AF102" s="547"/>
      <c r="AG102" s="547"/>
      <c r="AH102" s="547"/>
      <c r="AI102" s="547"/>
      <c r="AJ102" s="547"/>
      <c r="AK102" s="547"/>
      <c r="AL102" s="547"/>
      <c r="AM102" s="548"/>
      <c r="AN102" s="113"/>
      <c r="EK102" s="7"/>
    </row>
    <row r="103" spans="2:141" s="10" customFormat="1" ht="21" customHeight="1">
      <c r="B103" s="497" t="s">
        <v>28</v>
      </c>
      <c r="C103" s="470"/>
      <c r="D103" s="470"/>
      <c r="E103" s="470"/>
      <c r="F103" s="470"/>
      <c r="G103" s="470"/>
      <c r="H103" s="470"/>
      <c r="I103" s="470"/>
      <c r="J103" s="470"/>
      <c r="K103" s="470"/>
      <c r="L103" s="470"/>
      <c r="M103" s="470"/>
      <c r="N103" s="470"/>
      <c r="O103" s="471"/>
      <c r="P103" s="552">
        <v>0</v>
      </c>
      <c r="Q103" s="553"/>
      <c r="R103" s="553"/>
      <c r="S103" s="553"/>
      <c r="T103" s="553"/>
      <c r="U103" s="553"/>
      <c r="V103" s="553"/>
      <c r="W103" s="553"/>
      <c r="X103" s="553"/>
      <c r="Y103" s="554"/>
      <c r="Z103" s="549"/>
      <c r="AA103" s="550"/>
      <c r="AB103" s="550"/>
      <c r="AC103" s="550"/>
      <c r="AD103" s="550"/>
      <c r="AE103" s="550"/>
      <c r="AF103" s="550"/>
      <c r="AG103" s="550"/>
      <c r="AH103" s="550"/>
      <c r="AI103" s="550"/>
      <c r="AJ103" s="550"/>
      <c r="AK103" s="550"/>
      <c r="AL103" s="550"/>
      <c r="AM103" s="551"/>
      <c r="AN103" s="113"/>
      <c r="EK103" s="7"/>
    </row>
    <row r="104" spans="40:141" s="10" customFormat="1" ht="18" customHeight="1">
      <c r="AN104" s="113"/>
      <c r="EK104" s="7"/>
    </row>
    <row r="105" spans="1:41" s="25" customFormat="1" ht="15" customHeight="1">
      <c r="A105" s="22"/>
      <c r="B105" s="22"/>
      <c r="C105" s="22" t="s">
        <v>0</v>
      </c>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111"/>
      <c r="AO105" s="22"/>
    </row>
    <row r="106" spans="1:41" s="25" customFormat="1" ht="15" customHeight="1">
      <c r="A106" s="22"/>
      <c r="B106" s="22"/>
      <c r="C106" s="37" t="s">
        <v>115</v>
      </c>
      <c r="D106" s="177" t="s">
        <v>118</v>
      </c>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c r="AI106" s="564"/>
      <c r="AJ106" s="240"/>
      <c r="AK106" s="240"/>
      <c r="AL106" s="240"/>
      <c r="AM106" s="22"/>
      <c r="AN106" s="111"/>
      <c r="AO106" s="22"/>
    </row>
    <row r="107" spans="1:41" s="25" customFormat="1" ht="26.25" customHeight="1">
      <c r="A107" s="22"/>
      <c r="B107" s="22"/>
      <c r="C107" s="37" t="s">
        <v>119</v>
      </c>
      <c r="D107" s="177" t="s">
        <v>344</v>
      </c>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22"/>
      <c r="AN107" s="111"/>
      <c r="AO107" s="22"/>
    </row>
    <row r="108" spans="1:41" s="25" customFormat="1" ht="30" customHeight="1">
      <c r="A108" s="22"/>
      <c r="B108" s="22"/>
      <c r="C108" s="37" t="s">
        <v>120</v>
      </c>
      <c r="D108" s="177" t="s">
        <v>345</v>
      </c>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2"/>
      <c r="AN108" s="111"/>
      <c r="AO108" s="22"/>
    </row>
    <row r="109" spans="1:41" s="25" customFormat="1" ht="18" customHeight="1">
      <c r="A109" s="22"/>
      <c r="B109" s="22"/>
      <c r="C109" s="37"/>
      <c r="D109" s="38"/>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22"/>
      <c r="AN109" s="111"/>
      <c r="AO109" s="22"/>
    </row>
    <row r="110" spans="1:41" s="25" customFormat="1" ht="18" customHeight="1">
      <c r="A110" s="22"/>
      <c r="B110" s="22"/>
      <c r="C110" s="37"/>
      <c r="D110" s="38"/>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22"/>
      <c r="AN110" s="111"/>
      <c r="AO110" s="22"/>
    </row>
    <row r="111" spans="2:40" ht="24" customHeight="1">
      <c r="B111" s="540" t="s">
        <v>40</v>
      </c>
      <c r="C111" s="540"/>
      <c r="D111" s="540"/>
      <c r="E111" s="540"/>
      <c r="F111" s="540"/>
      <c r="G111" s="540"/>
      <c r="H111" s="540"/>
      <c r="I111" s="540"/>
      <c r="J111" s="54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13"/>
    </row>
    <row r="112" spans="2:40" ht="30" customHeight="1">
      <c r="B112" s="267" t="s">
        <v>44</v>
      </c>
      <c r="C112" s="492"/>
      <c r="D112" s="492"/>
      <c r="E112" s="492"/>
      <c r="F112" s="492"/>
      <c r="G112" s="493"/>
      <c r="H112" s="267" t="s">
        <v>45</v>
      </c>
      <c r="I112" s="492"/>
      <c r="J112" s="492"/>
      <c r="K112" s="492"/>
      <c r="L112" s="493"/>
      <c r="M112" s="227" t="s">
        <v>451</v>
      </c>
      <c r="N112" s="228"/>
      <c r="O112" s="228"/>
      <c r="P112" s="228"/>
      <c r="Q112" s="503"/>
      <c r="R112" s="502" t="s">
        <v>43</v>
      </c>
      <c r="S112" s="228"/>
      <c r="T112" s="228"/>
      <c r="U112" s="228"/>
      <c r="V112" s="228"/>
      <c r="W112" s="503"/>
      <c r="X112" s="322" t="s">
        <v>42</v>
      </c>
      <c r="Y112" s="232"/>
      <c r="Z112" s="232"/>
      <c r="AA112" s="232"/>
      <c r="AB112" s="232"/>
      <c r="AC112" s="232"/>
      <c r="AD112" s="232"/>
      <c r="AE112" s="232"/>
      <c r="AF112" s="232"/>
      <c r="AG112" s="233"/>
      <c r="AH112" s="267" t="s">
        <v>41</v>
      </c>
      <c r="AI112" s="492"/>
      <c r="AJ112" s="492"/>
      <c r="AK112" s="492"/>
      <c r="AL112" s="492"/>
      <c r="AM112" s="493"/>
      <c r="AN112" s="113"/>
    </row>
    <row r="113" spans="2:40" ht="30" customHeight="1">
      <c r="B113" s="494"/>
      <c r="C113" s="495"/>
      <c r="D113" s="495"/>
      <c r="E113" s="495"/>
      <c r="F113" s="495"/>
      <c r="G113" s="496"/>
      <c r="H113" s="494"/>
      <c r="I113" s="495"/>
      <c r="J113" s="495"/>
      <c r="K113" s="495"/>
      <c r="L113" s="496"/>
      <c r="M113" s="229"/>
      <c r="N113" s="230"/>
      <c r="O113" s="230"/>
      <c r="P113" s="230"/>
      <c r="Q113" s="541"/>
      <c r="R113" s="229"/>
      <c r="S113" s="230"/>
      <c r="T113" s="230"/>
      <c r="U113" s="230"/>
      <c r="V113" s="230"/>
      <c r="W113" s="541"/>
      <c r="X113" s="561" t="s">
        <v>237</v>
      </c>
      <c r="Y113" s="562"/>
      <c r="Z113" s="562"/>
      <c r="AA113" s="562"/>
      <c r="AB113" s="563"/>
      <c r="AC113" s="561" t="s">
        <v>238</v>
      </c>
      <c r="AD113" s="562"/>
      <c r="AE113" s="562"/>
      <c r="AF113" s="562"/>
      <c r="AG113" s="563"/>
      <c r="AH113" s="494"/>
      <c r="AI113" s="495"/>
      <c r="AJ113" s="495"/>
      <c r="AK113" s="495"/>
      <c r="AL113" s="495"/>
      <c r="AM113" s="496"/>
      <c r="AN113" s="113"/>
    </row>
    <row r="114" spans="2:40" ht="27" customHeight="1">
      <c r="B114" s="542"/>
      <c r="C114" s="531"/>
      <c r="D114" s="531"/>
      <c r="E114" s="531"/>
      <c r="F114" s="531"/>
      <c r="G114" s="532"/>
      <c r="H114" s="385"/>
      <c r="I114" s="386"/>
      <c r="J114" s="386"/>
      <c r="K114" s="386"/>
      <c r="L114" s="387"/>
      <c r="M114" s="440"/>
      <c r="N114" s="441"/>
      <c r="O114" s="441"/>
      <c r="P114" s="441"/>
      <c r="Q114" s="442"/>
      <c r="R114" s="402"/>
      <c r="S114" s="403"/>
      <c r="T114" s="403"/>
      <c r="U114" s="403"/>
      <c r="V114" s="403"/>
      <c r="W114" s="404"/>
      <c r="X114" s="539"/>
      <c r="Y114" s="422"/>
      <c r="Z114" s="422"/>
      <c r="AA114" s="422"/>
      <c r="AB114" s="423"/>
      <c r="AC114" s="421"/>
      <c r="AD114" s="422"/>
      <c r="AE114" s="422"/>
      <c r="AF114" s="422"/>
      <c r="AG114" s="423"/>
      <c r="AH114" s="437"/>
      <c r="AI114" s="438"/>
      <c r="AJ114" s="438"/>
      <c r="AK114" s="438"/>
      <c r="AL114" s="438"/>
      <c r="AM114" s="439"/>
      <c r="AN114" s="113"/>
    </row>
    <row r="115" spans="2:40" ht="27" customHeight="1">
      <c r="B115" s="530"/>
      <c r="C115" s="531"/>
      <c r="D115" s="531"/>
      <c r="E115" s="531"/>
      <c r="F115" s="531"/>
      <c r="G115" s="532"/>
      <c r="H115" s="385"/>
      <c r="I115" s="386"/>
      <c r="J115" s="386"/>
      <c r="K115" s="386"/>
      <c r="L115" s="387"/>
      <c r="M115" s="440"/>
      <c r="N115" s="441"/>
      <c r="O115" s="441"/>
      <c r="P115" s="441"/>
      <c r="Q115" s="442"/>
      <c r="R115" s="402"/>
      <c r="S115" s="403"/>
      <c r="T115" s="403"/>
      <c r="U115" s="403"/>
      <c r="V115" s="403"/>
      <c r="W115" s="404"/>
      <c r="X115" s="421"/>
      <c r="Y115" s="422"/>
      <c r="Z115" s="422"/>
      <c r="AA115" s="422"/>
      <c r="AB115" s="423"/>
      <c r="AC115" s="421"/>
      <c r="AD115" s="422"/>
      <c r="AE115" s="422"/>
      <c r="AF115" s="422"/>
      <c r="AG115" s="423"/>
      <c r="AH115" s="437"/>
      <c r="AI115" s="438"/>
      <c r="AJ115" s="438"/>
      <c r="AK115" s="438"/>
      <c r="AL115" s="438"/>
      <c r="AM115" s="439"/>
      <c r="AN115" s="113"/>
    </row>
    <row r="116" spans="2:40" ht="27" customHeight="1">
      <c r="B116" s="530"/>
      <c r="C116" s="531"/>
      <c r="D116" s="531"/>
      <c r="E116" s="531"/>
      <c r="F116" s="531"/>
      <c r="G116" s="532"/>
      <c r="H116" s="385"/>
      <c r="I116" s="386"/>
      <c r="J116" s="386"/>
      <c r="K116" s="386"/>
      <c r="L116" s="387"/>
      <c r="M116" s="440"/>
      <c r="N116" s="441"/>
      <c r="O116" s="441"/>
      <c r="P116" s="441"/>
      <c r="Q116" s="442"/>
      <c r="R116" s="402"/>
      <c r="S116" s="403"/>
      <c r="T116" s="403"/>
      <c r="U116" s="403"/>
      <c r="V116" s="403"/>
      <c r="W116" s="404"/>
      <c r="X116" s="421"/>
      <c r="Y116" s="422"/>
      <c r="Z116" s="422"/>
      <c r="AA116" s="422"/>
      <c r="AB116" s="423"/>
      <c r="AC116" s="421"/>
      <c r="AD116" s="422"/>
      <c r="AE116" s="422"/>
      <c r="AF116" s="422"/>
      <c r="AG116" s="423"/>
      <c r="AH116" s="437"/>
      <c r="AI116" s="438"/>
      <c r="AJ116" s="438"/>
      <c r="AK116" s="438"/>
      <c r="AL116" s="438"/>
      <c r="AM116" s="439"/>
      <c r="AN116" s="113"/>
    </row>
    <row r="117" spans="2:40" ht="27" customHeight="1">
      <c r="B117" s="530"/>
      <c r="C117" s="531"/>
      <c r="D117" s="531"/>
      <c r="E117" s="531"/>
      <c r="F117" s="531"/>
      <c r="G117" s="532"/>
      <c r="H117" s="385"/>
      <c r="I117" s="386"/>
      <c r="J117" s="386"/>
      <c r="K117" s="386"/>
      <c r="L117" s="387"/>
      <c r="M117" s="440"/>
      <c r="N117" s="441"/>
      <c r="O117" s="441"/>
      <c r="P117" s="441"/>
      <c r="Q117" s="442"/>
      <c r="R117" s="402"/>
      <c r="S117" s="403"/>
      <c r="T117" s="403"/>
      <c r="U117" s="403"/>
      <c r="V117" s="403"/>
      <c r="W117" s="404"/>
      <c r="X117" s="421"/>
      <c r="Y117" s="422"/>
      <c r="Z117" s="422"/>
      <c r="AA117" s="422"/>
      <c r="AB117" s="423"/>
      <c r="AC117" s="421"/>
      <c r="AD117" s="422"/>
      <c r="AE117" s="422"/>
      <c r="AF117" s="422"/>
      <c r="AG117" s="423"/>
      <c r="AH117" s="437"/>
      <c r="AI117" s="438"/>
      <c r="AJ117" s="438"/>
      <c r="AK117" s="438"/>
      <c r="AL117" s="438"/>
      <c r="AM117" s="439"/>
      <c r="AN117" s="113"/>
    </row>
    <row r="118" spans="2:40" ht="27" customHeight="1">
      <c r="B118" s="530"/>
      <c r="C118" s="531"/>
      <c r="D118" s="531"/>
      <c r="E118" s="531"/>
      <c r="F118" s="531"/>
      <c r="G118" s="532"/>
      <c r="H118" s="385"/>
      <c r="I118" s="386"/>
      <c r="J118" s="386"/>
      <c r="K118" s="386"/>
      <c r="L118" s="387"/>
      <c r="M118" s="440"/>
      <c r="N118" s="441"/>
      <c r="O118" s="441"/>
      <c r="P118" s="441"/>
      <c r="Q118" s="442"/>
      <c r="R118" s="402"/>
      <c r="S118" s="403"/>
      <c r="T118" s="403"/>
      <c r="U118" s="403"/>
      <c r="V118" s="403"/>
      <c r="W118" s="404"/>
      <c r="X118" s="421"/>
      <c r="Y118" s="422"/>
      <c r="Z118" s="422"/>
      <c r="AA118" s="422"/>
      <c r="AB118" s="423"/>
      <c r="AC118" s="421"/>
      <c r="AD118" s="422"/>
      <c r="AE118" s="422"/>
      <c r="AF118" s="422"/>
      <c r="AG118" s="423"/>
      <c r="AH118" s="437"/>
      <c r="AI118" s="438"/>
      <c r="AJ118" s="438"/>
      <c r="AK118" s="438"/>
      <c r="AL118" s="438"/>
      <c r="AM118" s="439"/>
      <c r="AN118" s="113"/>
    </row>
    <row r="119" spans="2:40" ht="27" customHeight="1">
      <c r="B119" s="530"/>
      <c r="C119" s="531"/>
      <c r="D119" s="531"/>
      <c r="E119" s="531"/>
      <c r="F119" s="531"/>
      <c r="G119" s="532"/>
      <c r="H119" s="385"/>
      <c r="I119" s="386"/>
      <c r="J119" s="386"/>
      <c r="K119" s="386"/>
      <c r="L119" s="387"/>
      <c r="M119" s="440"/>
      <c r="N119" s="441"/>
      <c r="O119" s="441"/>
      <c r="P119" s="441"/>
      <c r="Q119" s="442"/>
      <c r="R119" s="402"/>
      <c r="S119" s="403"/>
      <c r="T119" s="403"/>
      <c r="U119" s="403"/>
      <c r="V119" s="403"/>
      <c r="W119" s="404"/>
      <c r="X119" s="421"/>
      <c r="Y119" s="422"/>
      <c r="Z119" s="422"/>
      <c r="AA119" s="422"/>
      <c r="AB119" s="423"/>
      <c r="AC119" s="421"/>
      <c r="AD119" s="422"/>
      <c r="AE119" s="422"/>
      <c r="AF119" s="422"/>
      <c r="AG119" s="423"/>
      <c r="AH119" s="437"/>
      <c r="AI119" s="438"/>
      <c r="AJ119" s="438"/>
      <c r="AK119" s="438"/>
      <c r="AL119" s="438"/>
      <c r="AM119" s="439"/>
      <c r="AN119" s="113"/>
    </row>
    <row r="120" spans="2:40" ht="27" customHeight="1">
      <c r="B120" s="530"/>
      <c r="C120" s="531"/>
      <c r="D120" s="531"/>
      <c r="E120" s="531"/>
      <c r="F120" s="531"/>
      <c r="G120" s="532"/>
      <c r="H120" s="385"/>
      <c r="I120" s="386"/>
      <c r="J120" s="386"/>
      <c r="K120" s="386"/>
      <c r="L120" s="387"/>
      <c r="M120" s="440"/>
      <c r="N120" s="441"/>
      <c r="O120" s="441"/>
      <c r="P120" s="441"/>
      <c r="Q120" s="442"/>
      <c r="R120" s="402"/>
      <c r="S120" s="403"/>
      <c r="T120" s="403"/>
      <c r="U120" s="403"/>
      <c r="V120" s="403"/>
      <c r="W120" s="404"/>
      <c r="X120" s="421"/>
      <c r="Y120" s="422"/>
      <c r="Z120" s="422"/>
      <c r="AA120" s="422"/>
      <c r="AB120" s="423"/>
      <c r="AC120" s="421"/>
      <c r="AD120" s="422"/>
      <c r="AE120" s="422"/>
      <c r="AF120" s="422"/>
      <c r="AG120" s="423"/>
      <c r="AH120" s="437"/>
      <c r="AI120" s="438"/>
      <c r="AJ120" s="438"/>
      <c r="AK120" s="438"/>
      <c r="AL120" s="438"/>
      <c r="AM120" s="439"/>
      <c r="AN120" s="113"/>
    </row>
    <row r="121" spans="2:40" ht="27" customHeight="1">
      <c r="B121" s="530"/>
      <c r="C121" s="531"/>
      <c r="D121" s="531"/>
      <c r="E121" s="531"/>
      <c r="F121" s="531"/>
      <c r="G121" s="532"/>
      <c r="H121" s="385"/>
      <c r="I121" s="386"/>
      <c r="J121" s="386"/>
      <c r="K121" s="386"/>
      <c r="L121" s="387"/>
      <c r="M121" s="440"/>
      <c r="N121" s="441"/>
      <c r="O121" s="441"/>
      <c r="P121" s="441"/>
      <c r="Q121" s="442"/>
      <c r="R121" s="402"/>
      <c r="S121" s="403"/>
      <c r="T121" s="403"/>
      <c r="U121" s="403"/>
      <c r="V121" s="403"/>
      <c r="W121" s="404"/>
      <c r="X121" s="421"/>
      <c r="Y121" s="422"/>
      <c r="Z121" s="422"/>
      <c r="AA121" s="422"/>
      <c r="AB121" s="423"/>
      <c r="AC121" s="421"/>
      <c r="AD121" s="422"/>
      <c r="AE121" s="422"/>
      <c r="AF121" s="422"/>
      <c r="AG121" s="423"/>
      <c r="AH121" s="437"/>
      <c r="AI121" s="438"/>
      <c r="AJ121" s="438"/>
      <c r="AK121" s="438"/>
      <c r="AL121" s="438"/>
      <c r="AM121" s="439"/>
      <c r="AN121" s="113"/>
    </row>
    <row r="122" spans="2:47" ht="27" customHeight="1">
      <c r="B122" s="530"/>
      <c r="C122" s="531"/>
      <c r="D122" s="531"/>
      <c r="E122" s="531"/>
      <c r="F122" s="531"/>
      <c r="G122" s="532"/>
      <c r="H122" s="385"/>
      <c r="I122" s="386"/>
      <c r="J122" s="386"/>
      <c r="K122" s="386"/>
      <c r="L122" s="387"/>
      <c r="M122" s="440"/>
      <c r="N122" s="441"/>
      <c r="O122" s="441"/>
      <c r="P122" s="441"/>
      <c r="Q122" s="442"/>
      <c r="R122" s="402"/>
      <c r="S122" s="403"/>
      <c r="T122" s="403"/>
      <c r="U122" s="403"/>
      <c r="V122" s="403"/>
      <c r="W122" s="404"/>
      <c r="X122" s="421"/>
      <c r="Y122" s="422"/>
      <c r="Z122" s="422"/>
      <c r="AA122" s="422"/>
      <c r="AB122" s="423"/>
      <c r="AC122" s="421"/>
      <c r="AD122" s="422"/>
      <c r="AE122" s="422"/>
      <c r="AF122" s="422"/>
      <c r="AG122" s="423"/>
      <c r="AH122" s="437"/>
      <c r="AI122" s="438"/>
      <c r="AJ122" s="438"/>
      <c r="AK122" s="438"/>
      <c r="AL122" s="438"/>
      <c r="AM122" s="439"/>
      <c r="AN122" s="113"/>
      <c r="AU122" s="101"/>
    </row>
    <row r="123" spans="2:40" ht="27" customHeight="1">
      <c r="B123" s="530"/>
      <c r="C123" s="531"/>
      <c r="D123" s="531"/>
      <c r="E123" s="531"/>
      <c r="F123" s="531"/>
      <c r="G123" s="532"/>
      <c r="H123" s="385"/>
      <c r="I123" s="386"/>
      <c r="J123" s="386"/>
      <c r="K123" s="386"/>
      <c r="L123" s="387"/>
      <c r="M123" s="440"/>
      <c r="N123" s="441"/>
      <c r="O123" s="441"/>
      <c r="P123" s="441"/>
      <c r="Q123" s="442"/>
      <c r="R123" s="402"/>
      <c r="S123" s="403"/>
      <c r="T123" s="403"/>
      <c r="U123" s="403"/>
      <c r="V123" s="403"/>
      <c r="W123" s="404"/>
      <c r="X123" s="421"/>
      <c r="Y123" s="422"/>
      <c r="Z123" s="422"/>
      <c r="AA123" s="422"/>
      <c r="AB123" s="423"/>
      <c r="AC123" s="421"/>
      <c r="AD123" s="422"/>
      <c r="AE123" s="422"/>
      <c r="AF123" s="422"/>
      <c r="AG123" s="423"/>
      <c r="AH123" s="437"/>
      <c r="AI123" s="438"/>
      <c r="AJ123" s="438"/>
      <c r="AK123" s="438"/>
      <c r="AL123" s="438"/>
      <c r="AM123" s="439"/>
      <c r="AN123" s="113"/>
    </row>
    <row r="124" spans="2:40" ht="6" customHeight="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13"/>
    </row>
    <row r="125" spans="1:41" s="25" customFormat="1" ht="15" customHeight="1">
      <c r="A125" s="22"/>
      <c r="B125" s="22"/>
      <c r="C125" s="22" t="s">
        <v>0</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111"/>
      <c r="AO125" s="22"/>
    </row>
    <row r="126" spans="1:41" s="25" customFormat="1" ht="26.25" customHeight="1">
      <c r="A126" s="22"/>
      <c r="B126" s="22"/>
      <c r="C126" s="37" t="s">
        <v>115</v>
      </c>
      <c r="D126" s="177" t="s">
        <v>121</v>
      </c>
      <c r="E126" s="240"/>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240"/>
      <c r="AK126" s="240"/>
      <c r="AL126" s="240"/>
      <c r="AM126" s="424"/>
      <c r="AN126" s="111"/>
      <c r="AO126" s="22"/>
    </row>
    <row r="127" spans="1:41" s="25" customFormat="1" ht="15" customHeight="1">
      <c r="A127" s="22"/>
      <c r="B127" s="22"/>
      <c r="C127" s="37" t="s">
        <v>119</v>
      </c>
      <c r="D127" s="177" t="s">
        <v>122</v>
      </c>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22"/>
      <c r="AN127" s="111"/>
      <c r="AO127" s="22"/>
    </row>
    <row r="128" spans="1:41" s="25" customFormat="1" ht="27" customHeight="1">
      <c r="A128" s="22"/>
      <c r="B128" s="22"/>
      <c r="C128" s="37" t="s">
        <v>123</v>
      </c>
      <c r="D128" s="177" t="s">
        <v>124</v>
      </c>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22"/>
      <c r="AN128" s="111"/>
      <c r="AO128" s="22"/>
    </row>
    <row r="129" spans="1:41" s="25" customFormat="1" ht="15" customHeight="1">
      <c r="A129" s="22"/>
      <c r="B129" s="22"/>
      <c r="C129" s="37" t="s">
        <v>125</v>
      </c>
      <c r="D129" s="177" t="s">
        <v>126</v>
      </c>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22"/>
      <c r="AN129" s="111"/>
      <c r="AO129" s="22"/>
    </row>
    <row r="130" spans="2:40" ht="9.75" customHeight="1">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13"/>
    </row>
    <row r="131" spans="2:40" ht="18" customHeight="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13"/>
    </row>
    <row r="132" spans="1:141" s="42" customFormat="1" ht="24" customHeight="1">
      <c r="A132" s="41"/>
      <c r="B132" s="10" t="s">
        <v>46</v>
      </c>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41"/>
      <c r="AL132" s="41"/>
      <c r="AM132" s="41"/>
      <c r="AN132" s="115"/>
      <c r="AO132" s="41"/>
      <c r="EK132" s="124"/>
    </row>
    <row r="133" spans="1:141" s="42" customFormat="1" ht="22.5" customHeight="1">
      <c r="A133" s="41"/>
      <c r="B133" s="425" t="s">
        <v>326</v>
      </c>
      <c r="C133" s="426"/>
      <c r="D133" s="426"/>
      <c r="E133" s="426"/>
      <c r="F133" s="426"/>
      <c r="G133" s="426"/>
      <c r="H133" s="426"/>
      <c r="I133" s="426"/>
      <c r="J133" s="426"/>
      <c r="K133" s="426"/>
      <c r="L133" s="427"/>
      <c r="M133" s="388" t="s">
        <v>225</v>
      </c>
      <c r="N133" s="389"/>
      <c r="O133" s="389"/>
      <c r="P133" s="389"/>
      <c r="Q133" s="389"/>
      <c r="R133" s="43"/>
      <c r="S133" s="43"/>
      <c r="T133" s="43"/>
      <c r="U133" s="44"/>
      <c r="V133" s="388" t="s">
        <v>226</v>
      </c>
      <c r="W133" s="389"/>
      <c r="X133" s="389"/>
      <c r="Y133" s="389"/>
      <c r="Z133" s="389"/>
      <c r="AA133" s="389"/>
      <c r="AB133" s="389"/>
      <c r="AC133" s="43"/>
      <c r="AD133" s="43"/>
      <c r="AE133" s="43"/>
      <c r="AF133" s="44"/>
      <c r="AG133" s="388" t="s">
        <v>227</v>
      </c>
      <c r="AH133" s="389"/>
      <c r="AI133" s="389"/>
      <c r="AJ133" s="389"/>
      <c r="AK133" s="431"/>
      <c r="AL133" s="45"/>
      <c r="AM133" s="46"/>
      <c r="AN133" s="115"/>
      <c r="AO133" s="41"/>
      <c r="EK133" s="124"/>
    </row>
    <row r="134" spans="1:141" s="42" customFormat="1" ht="22.5" customHeight="1">
      <c r="A134" s="41"/>
      <c r="B134" s="428"/>
      <c r="C134" s="429"/>
      <c r="D134" s="429"/>
      <c r="E134" s="429"/>
      <c r="F134" s="429"/>
      <c r="G134" s="429"/>
      <c r="H134" s="429"/>
      <c r="I134" s="429"/>
      <c r="J134" s="429"/>
      <c r="K134" s="429"/>
      <c r="L134" s="430"/>
      <c r="M134" s="390"/>
      <c r="N134" s="391"/>
      <c r="O134" s="391"/>
      <c r="P134" s="391"/>
      <c r="Q134" s="391"/>
      <c r="R134" s="413" t="s">
        <v>228</v>
      </c>
      <c r="S134" s="352"/>
      <c r="T134" s="352"/>
      <c r="U134" s="396"/>
      <c r="V134" s="537"/>
      <c r="W134" s="538"/>
      <c r="X134" s="538"/>
      <c r="Y134" s="538"/>
      <c r="Z134" s="538"/>
      <c r="AA134" s="538"/>
      <c r="AB134" s="538"/>
      <c r="AC134" s="413" t="s">
        <v>228</v>
      </c>
      <c r="AD134" s="352"/>
      <c r="AE134" s="352"/>
      <c r="AF134" s="396"/>
      <c r="AG134" s="390"/>
      <c r="AH134" s="391"/>
      <c r="AI134" s="391"/>
      <c r="AJ134" s="391"/>
      <c r="AK134" s="408"/>
      <c r="AL134" s="45"/>
      <c r="AM134" s="46"/>
      <c r="AN134" s="115"/>
      <c r="AO134" s="41"/>
      <c r="EK134" s="124"/>
    </row>
    <row r="135" spans="1:141" s="42" customFormat="1" ht="18.75" customHeight="1">
      <c r="A135" s="41"/>
      <c r="B135" s="533" t="s">
        <v>229</v>
      </c>
      <c r="C135" s="534"/>
      <c r="D135" s="47"/>
      <c r="E135" s="397" t="s">
        <v>90</v>
      </c>
      <c r="F135" s="397"/>
      <c r="G135" s="397"/>
      <c r="H135" s="397"/>
      <c r="I135" s="397"/>
      <c r="J135" s="397"/>
      <c r="K135" s="397"/>
      <c r="L135" s="48"/>
      <c r="M135" s="392" t="s">
        <v>272</v>
      </c>
      <c r="N135" s="393"/>
      <c r="O135" s="393"/>
      <c r="P135" s="393"/>
      <c r="Q135" s="49" t="s">
        <v>230</v>
      </c>
      <c r="R135" s="409">
        <f>IF(ISERROR(M135/$M$144),0,ROUNDDOWN(M135/$M$144,4))</f>
        <v>0</v>
      </c>
      <c r="S135" s="410"/>
      <c r="T135" s="410"/>
      <c r="U135" s="415"/>
      <c r="V135" s="392" t="s">
        <v>254</v>
      </c>
      <c r="W135" s="393"/>
      <c r="X135" s="393"/>
      <c r="Y135" s="393"/>
      <c r="Z135" s="393"/>
      <c r="AA135" s="417" t="str">
        <f>AA140</f>
        <v>千円</v>
      </c>
      <c r="AB135" s="418"/>
      <c r="AC135" s="409">
        <f>IF(ISERROR(V135/$V$144),0,ROUNDDOWN(V135/$V$144,4))</f>
        <v>0</v>
      </c>
      <c r="AD135" s="410"/>
      <c r="AE135" s="410"/>
      <c r="AF135" s="410"/>
      <c r="AG135" s="398" t="s">
        <v>254</v>
      </c>
      <c r="AH135" s="399"/>
      <c r="AI135" s="399"/>
      <c r="AJ135" s="399"/>
      <c r="AK135" s="50" t="s">
        <v>231</v>
      </c>
      <c r="AL135" s="51">
        <f>IF(ISERROR(V135/V140*AG135),0,ROUNDDOWN(V135/V140,4)*AG135)</f>
        <v>0</v>
      </c>
      <c r="AM135" s="361">
        <f>IF(ISERROR(AC135*AG135),0,ROUNDDOWN(AC135,4)*AG135)</f>
        <v>0</v>
      </c>
      <c r="AN135" s="361"/>
      <c r="AO135" s="41"/>
      <c r="EK135" s="124"/>
    </row>
    <row r="136" spans="1:141" s="42" customFormat="1" ht="18.75" customHeight="1">
      <c r="A136" s="41"/>
      <c r="B136" s="535"/>
      <c r="C136" s="536"/>
      <c r="D136" s="52"/>
      <c r="E136" s="405" t="s">
        <v>232</v>
      </c>
      <c r="F136" s="405"/>
      <c r="G136" s="405"/>
      <c r="H136" s="405"/>
      <c r="I136" s="405"/>
      <c r="J136" s="405"/>
      <c r="K136" s="405"/>
      <c r="L136" s="53"/>
      <c r="M136" s="394"/>
      <c r="N136" s="395"/>
      <c r="O136" s="395"/>
      <c r="P136" s="395"/>
      <c r="Q136" s="54"/>
      <c r="R136" s="411"/>
      <c r="S136" s="412"/>
      <c r="T136" s="412"/>
      <c r="U136" s="416"/>
      <c r="V136" s="394"/>
      <c r="W136" s="395"/>
      <c r="X136" s="395"/>
      <c r="Y136" s="395"/>
      <c r="Z136" s="395"/>
      <c r="AA136" s="391"/>
      <c r="AB136" s="408"/>
      <c r="AC136" s="411"/>
      <c r="AD136" s="412"/>
      <c r="AE136" s="412"/>
      <c r="AF136" s="412"/>
      <c r="AG136" s="400"/>
      <c r="AH136" s="401"/>
      <c r="AI136" s="401"/>
      <c r="AJ136" s="401"/>
      <c r="AK136" s="55"/>
      <c r="AL136" s="56"/>
      <c r="AM136" s="361"/>
      <c r="AN136" s="361"/>
      <c r="AO136" s="41"/>
      <c r="EK136" s="124"/>
    </row>
    <row r="137" spans="1:141" s="42" customFormat="1" ht="18.75" customHeight="1">
      <c r="A137" s="41"/>
      <c r="B137" s="535"/>
      <c r="C137" s="536"/>
      <c r="D137" s="47"/>
      <c r="E137" s="397" t="s">
        <v>233</v>
      </c>
      <c r="F137" s="397"/>
      <c r="G137" s="397"/>
      <c r="H137" s="397"/>
      <c r="I137" s="397"/>
      <c r="J137" s="397"/>
      <c r="K137" s="397"/>
      <c r="L137" s="48"/>
      <c r="M137" s="392" t="s">
        <v>288</v>
      </c>
      <c r="N137" s="393"/>
      <c r="O137" s="393"/>
      <c r="P137" s="393"/>
      <c r="Q137" s="406"/>
      <c r="R137" s="409">
        <f>IF(ISERROR(M137/$M$144),0,ROUNDDOWN(M137/$M$144,4))</f>
        <v>0</v>
      </c>
      <c r="S137" s="410"/>
      <c r="T137" s="410"/>
      <c r="U137" s="415"/>
      <c r="V137" s="392" t="s">
        <v>254</v>
      </c>
      <c r="W137" s="393"/>
      <c r="X137" s="393"/>
      <c r="Y137" s="393"/>
      <c r="Z137" s="393"/>
      <c r="AA137" s="389"/>
      <c r="AB137" s="431"/>
      <c r="AC137" s="409">
        <f>IF(ISERROR(V137/$V$144),0,ROUNDDOWN(V137/$V$144,4))</f>
        <v>0</v>
      </c>
      <c r="AD137" s="410"/>
      <c r="AE137" s="410"/>
      <c r="AF137" s="410"/>
      <c r="AG137" s="362" t="s">
        <v>254</v>
      </c>
      <c r="AH137" s="363"/>
      <c r="AI137" s="363"/>
      <c r="AJ137" s="363"/>
      <c r="AK137" s="50"/>
      <c r="AL137" s="51">
        <f>IF(ISERROR(V137/V140*AG137),0,ROUNDDOWN(V137/V140,4)*AG137)</f>
        <v>0</v>
      </c>
      <c r="AM137" s="361">
        <f>IF(ISERROR(AC137*AG137),0,ROUNDDOWN(AC137,4)*AG137)</f>
        <v>0</v>
      </c>
      <c r="AN137" s="361"/>
      <c r="AO137" s="41"/>
      <c r="EK137" s="124"/>
    </row>
    <row r="138" spans="1:141" s="42" customFormat="1" ht="18.75" customHeight="1">
      <c r="A138" s="41"/>
      <c r="B138" s="535"/>
      <c r="C138" s="536"/>
      <c r="D138" s="52"/>
      <c r="E138" s="405" t="s">
        <v>232</v>
      </c>
      <c r="F138" s="405"/>
      <c r="G138" s="405"/>
      <c r="H138" s="405"/>
      <c r="I138" s="405"/>
      <c r="J138" s="405"/>
      <c r="K138" s="405"/>
      <c r="L138" s="53"/>
      <c r="M138" s="394"/>
      <c r="N138" s="395"/>
      <c r="O138" s="395"/>
      <c r="P138" s="395"/>
      <c r="Q138" s="407"/>
      <c r="R138" s="411"/>
      <c r="S138" s="412"/>
      <c r="T138" s="412"/>
      <c r="U138" s="416"/>
      <c r="V138" s="394"/>
      <c r="W138" s="395"/>
      <c r="X138" s="395"/>
      <c r="Y138" s="395"/>
      <c r="Z138" s="395"/>
      <c r="AA138" s="391"/>
      <c r="AB138" s="408"/>
      <c r="AC138" s="411"/>
      <c r="AD138" s="412"/>
      <c r="AE138" s="412"/>
      <c r="AF138" s="412"/>
      <c r="AG138" s="364"/>
      <c r="AH138" s="365"/>
      <c r="AI138" s="365"/>
      <c r="AJ138" s="365"/>
      <c r="AK138" s="55"/>
      <c r="AL138" s="56"/>
      <c r="AM138" s="361"/>
      <c r="AN138" s="361"/>
      <c r="AO138" s="41"/>
      <c r="EK138" s="124"/>
    </row>
    <row r="139" spans="1:141" s="42" customFormat="1" ht="30" customHeight="1">
      <c r="A139" s="41"/>
      <c r="B139" s="535"/>
      <c r="C139" s="536"/>
      <c r="D139" s="47"/>
      <c r="E139" s="397" t="s">
        <v>234</v>
      </c>
      <c r="F139" s="397"/>
      <c r="G139" s="397"/>
      <c r="H139" s="397"/>
      <c r="I139" s="397"/>
      <c r="J139" s="397"/>
      <c r="K139" s="397"/>
      <c r="L139" s="48"/>
      <c r="M139" s="372" t="s">
        <v>254</v>
      </c>
      <c r="N139" s="373"/>
      <c r="O139" s="373"/>
      <c r="P139" s="373"/>
      <c r="Q139" s="57"/>
      <c r="R139" s="368">
        <f>IF(ISERROR(M139/$M$144),0,ROUNDDOWN(M139/$M$144,4))</f>
        <v>0</v>
      </c>
      <c r="S139" s="369"/>
      <c r="T139" s="369"/>
      <c r="U139" s="376"/>
      <c r="V139" s="372" t="s">
        <v>254</v>
      </c>
      <c r="W139" s="373"/>
      <c r="X139" s="373"/>
      <c r="Y139" s="373"/>
      <c r="Z139" s="373"/>
      <c r="AA139" s="352"/>
      <c r="AB139" s="396"/>
      <c r="AC139" s="368">
        <f>IF(ISERROR(V139/$V$144),0,ROUNDDOWN(V139/$V$144,4))</f>
        <v>0</v>
      </c>
      <c r="AD139" s="369"/>
      <c r="AE139" s="369"/>
      <c r="AF139" s="369"/>
      <c r="AG139" s="366" t="s">
        <v>254</v>
      </c>
      <c r="AH139" s="367"/>
      <c r="AI139" s="367"/>
      <c r="AJ139" s="367"/>
      <c r="AK139" s="58"/>
      <c r="AL139" s="51">
        <f>IF(ISERROR(V139/V140*AG139),0,ROUNDDOWN(V139/V140,4)*AG139)</f>
        <v>0</v>
      </c>
      <c r="AM139" s="361">
        <f>IF(ISERROR(AC139*AG139),0,ROUNDDOWN(AC139,4)*AG139)</f>
        <v>0</v>
      </c>
      <c r="AN139" s="361"/>
      <c r="AO139" s="41"/>
      <c r="EK139" s="124"/>
    </row>
    <row r="140" spans="1:141" s="42" customFormat="1" ht="30" customHeight="1">
      <c r="A140" s="41"/>
      <c r="B140" s="535"/>
      <c r="C140" s="536"/>
      <c r="D140" s="47"/>
      <c r="E140" s="528" t="s">
        <v>6</v>
      </c>
      <c r="F140" s="528"/>
      <c r="G140" s="528"/>
      <c r="H140" s="528"/>
      <c r="I140" s="528"/>
      <c r="J140" s="528"/>
      <c r="K140" s="528"/>
      <c r="L140" s="48"/>
      <c r="M140" s="383">
        <f>SUM(M135)+SUM(M137)+SUM(M139)</f>
        <v>0</v>
      </c>
      <c r="N140" s="384"/>
      <c r="O140" s="384"/>
      <c r="P140" s="384"/>
      <c r="Q140" s="59" t="s">
        <v>230</v>
      </c>
      <c r="R140" s="379">
        <f>SUM(R135:U139)</f>
        <v>0</v>
      </c>
      <c r="S140" s="380"/>
      <c r="T140" s="380"/>
      <c r="U140" s="529"/>
      <c r="V140" s="370">
        <f>SUM(V135:Z139)</f>
        <v>0</v>
      </c>
      <c r="W140" s="371"/>
      <c r="X140" s="371"/>
      <c r="Y140" s="371"/>
      <c r="Z140" s="371"/>
      <c r="AA140" s="344" t="str">
        <f>AA143</f>
        <v>千円</v>
      </c>
      <c r="AB140" s="345"/>
      <c r="AC140" s="379">
        <f>IF(ISERROR(V140/$V$144),0,ROUNDDOWN(V140/$V$144,4))</f>
        <v>0</v>
      </c>
      <c r="AD140" s="380"/>
      <c r="AE140" s="380"/>
      <c r="AF140" s="380"/>
      <c r="AG140" s="381">
        <f>ROUNDDOWN(AL135+AL137+AL139,2)</f>
        <v>0</v>
      </c>
      <c r="AH140" s="382"/>
      <c r="AI140" s="382"/>
      <c r="AJ140" s="382"/>
      <c r="AK140" s="58" t="s">
        <v>231</v>
      </c>
      <c r="AL140" s="56"/>
      <c r="AM140" s="106"/>
      <c r="AN140" s="106"/>
      <c r="AO140" s="41"/>
      <c r="EK140" s="124"/>
    </row>
    <row r="141" spans="1:141" s="42" customFormat="1" ht="30" customHeight="1">
      <c r="A141" s="41"/>
      <c r="B141" s="524" t="s">
        <v>49</v>
      </c>
      <c r="C141" s="525"/>
      <c r="D141" s="526" t="s">
        <v>47</v>
      </c>
      <c r="E141" s="527"/>
      <c r="F141" s="527"/>
      <c r="G141" s="527"/>
      <c r="H141" s="527"/>
      <c r="I141" s="527"/>
      <c r="J141" s="527"/>
      <c r="K141" s="527"/>
      <c r="L141" s="527"/>
      <c r="M141" s="357" t="s">
        <v>254</v>
      </c>
      <c r="N141" s="357"/>
      <c r="O141" s="357"/>
      <c r="P141" s="357"/>
      <c r="Q141" s="60"/>
      <c r="R141" s="339">
        <f>IF(ISERROR(M141/$M$144),0,ROUNDDOWN(M141/$M$144,4))</f>
        <v>0</v>
      </c>
      <c r="S141" s="340"/>
      <c r="T141" s="340"/>
      <c r="U141" s="341"/>
      <c r="V141" s="372" t="s">
        <v>254</v>
      </c>
      <c r="W141" s="373"/>
      <c r="X141" s="373"/>
      <c r="Y141" s="373"/>
      <c r="Z141" s="373"/>
      <c r="AA141" s="358"/>
      <c r="AB141" s="359"/>
      <c r="AC141" s="339">
        <f>IF(ISERROR(V141/$V$144),0,ROUNDDOWN(V141/$V$144,4))</f>
        <v>0</v>
      </c>
      <c r="AD141" s="340"/>
      <c r="AE141" s="340"/>
      <c r="AF141" s="341"/>
      <c r="AG141" s="353" t="s">
        <v>254</v>
      </c>
      <c r="AH141" s="354"/>
      <c r="AI141" s="354"/>
      <c r="AJ141" s="354"/>
      <c r="AK141" s="61"/>
      <c r="AL141" s="51">
        <f>IF(ISERROR(V141/$V$143*AG141),0,ROUNDDOWN(V141/$V$143,4)*AG141)</f>
        <v>0</v>
      </c>
      <c r="AM141" s="348">
        <f>IF(ISERROR(AC141*AG141),0,AC141*AG141)</f>
        <v>0</v>
      </c>
      <c r="AN141" s="348"/>
      <c r="AO141" s="41"/>
      <c r="EK141" s="124"/>
    </row>
    <row r="142" spans="1:141" s="42" customFormat="1" ht="30" customHeight="1">
      <c r="A142" s="41"/>
      <c r="B142" s="525"/>
      <c r="C142" s="525"/>
      <c r="D142" s="62"/>
      <c r="E142" s="360" t="s">
        <v>235</v>
      </c>
      <c r="F142" s="360"/>
      <c r="G142" s="360"/>
      <c r="H142" s="360"/>
      <c r="I142" s="360"/>
      <c r="J142" s="360"/>
      <c r="K142" s="360"/>
      <c r="L142" s="44"/>
      <c r="M142" s="357" t="s">
        <v>289</v>
      </c>
      <c r="N142" s="357"/>
      <c r="O142" s="357"/>
      <c r="P142" s="357"/>
      <c r="Q142" s="60"/>
      <c r="R142" s="339">
        <f>IF(ISERROR(M142/$M$144),0,ROUNDDOWN(M142/$M$144,4))</f>
        <v>0</v>
      </c>
      <c r="S142" s="340"/>
      <c r="T142" s="340"/>
      <c r="U142" s="341"/>
      <c r="V142" s="372" t="s">
        <v>254</v>
      </c>
      <c r="W142" s="373"/>
      <c r="X142" s="373"/>
      <c r="Y142" s="373"/>
      <c r="Z142" s="373"/>
      <c r="AA142" s="358"/>
      <c r="AB142" s="359"/>
      <c r="AC142" s="339">
        <f>IF(ISERROR(V142/$V$144),0,ROUNDDOWN(V142/$V$144,4))</f>
        <v>0</v>
      </c>
      <c r="AD142" s="340"/>
      <c r="AE142" s="340"/>
      <c r="AF142" s="341"/>
      <c r="AG142" s="353" t="s">
        <v>254</v>
      </c>
      <c r="AH142" s="354"/>
      <c r="AI142" s="354"/>
      <c r="AJ142" s="354"/>
      <c r="AK142" s="61"/>
      <c r="AL142" s="51">
        <f>IF(ISERROR(V142/$V$143*AG142),0,ROUNDDOWN(V142/$V$143,4)*AG142)</f>
        <v>0</v>
      </c>
      <c r="AM142" s="348">
        <f>IF(ISERROR(AC142*AG142),0,AC142*AG142)</f>
        <v>0</v>
      </c>
      <c r="AN142" s="348"/>
      <c r="AO142" s="41"/>
      <c r="EK142" s="124"/>
    </row>
    <row r="143" spans="1:141" s="42" customFormat="1" ht="30" customHeight="1">
      <c r="A143" s="41"/>
      <c r="B143" s="525"/>
      <c r="C143" s="525"/>
      <c r="D143" s="62"/>
      <c r="E143" s="352" t="s">
        <v>6</v>
      </c>
      <c r="F143" s="352"/>
      <c r="G143" s="352"/>
      <c r="H143" s="352"/>
      <c r="I143" s="352"/>
      <c r="J143" s="352"/>
      <c r="K143" s="352"/>
      <c r="L143" s="63"/>
      <c r="M143" s="377">
        <f>SUM(M141:P142)</f>
        <v>0</v>
      </c>
      <c r="N143" s="377"/>
      <c r="O143" s="377"/>
      <c r="P143" s="377"/>
      <c r="Q143" s="64" t="s">
        <v>230</v>
      </c>
      <c r="R143" s="349">
        <f>SUM(R141:U142)</f>
        <v>0</v>
      </c>
      <c r="S143" s="350"/>
      <c r="T143" s="350"/>
      <c r="U143" s="351"/>
      <c r="V143" s="374">
        <f>SUM(V141:Z142)</f>
        <v>0</v>
      </c>
      <c r="W143" s="375"/>
      <c r="X143" s="375"/>
      <c r="Y143" s="375"/>
      <c r="Z143" s="375"/>
      <c r="AA143" s="344" t="str">
        <f>AA144</f>
        <v>千円</v>
      </c>
      <c r="AB143" s="345"/>
      <c r="AC143" s="349">
        <f>IF(ISERROR(V143/$V$144),0,ROUNDDOWN(V143/$V$144,4))</f>
        <v>0</v>
      </c>
      <c r="AD143" s="350"/>
      <c r="AE143" s="350"/>
      <c r="AF143" s="351"/>
      <c r="AG143" s="355">
        <f>ROUNDDOWN(AL141+AL142,2)</f>
        <v>0</v>
      </c>
      <c r="AH143" s="356"/>
      <c r="AI143" s="356"/>
      <c r="AJ143" s="356"/>
      <c r="AK143" s="65" t="s">
        <v>231</v>
      </c>
      <c r="AL143" s="56"/>
      <c r="AM143" s="66"/>
      <c r="AN143" s="66"/>
      <c r="AO143" s="41"/>
      <c r="EK143" s="124"/>
    </row>
    <row r="144" spans="1:141" s="42" customFormat="1" ht="30" customHeight="1">
      <c r="A144" s="41"/>
      <c r="B144" s="390" t="s">
        <v>236</v>
      </c>
      <c r="C144" s="391"/>
      <c r="D144" s="391"/>
      <c r="E144" s="391"/>
      <c r="F144" s="391"/>
      <c r="G144" s="391"/>
      <c r="H144" s="391"/>
      <c r="I144" s="391"/>
      <c r="J144" s="391"/>
      <c r="K144" s="391"/>
      <c r="L144" s="408"/>
      <c r="M144" s="378">
        <f>M143+M140</f>
        <v>0</v>
      </c>
      <c r="N144" s="377"/>
      <c r="O144" s="377"/>
      <c r="P144" s="377"/>
      <c r="Q144" s="67"/>
      <c r="R144" s="339">
        <v>1</v>
      </c>
      <c r="S144" s="340"/>
      <c r="T144" s="340"/>
      <c r="U144" s="341"/>
      <c r="V144" s="346">
        <f>V143+V140</f>
        <v>0</v>
      </c>
      <c r="W144" s="347"/>
      <c r="X144" s="347"/>
      <c r="Y144" s="347"/>
      <c r="Z144" s="347"/>
      <c r="AA144" s="344" t="str">
        <f>AA145</f>
        <v>千円</v>
      </c>
      <c r="AB144" s="345"/>
      <c r="AC144" s="339">
        <v>1</v>
      </c>
      <c r="AD144" s="340"/>
      <c r="AE144" s="340"/>
      <c r="AF144" s="341"/>
      <c r="AG144" s="342">
        <f>ROUNDDOWN(AM135+AM137+AM139+AM141+AM142,2)</f>
        <v>0</v>
      </c>
      <c r="AH144" s="343"/>
      <c r="AI144" s="343"/>
      <c r="AJ144" s="343"/>
      <c r="AK144" s="61" t="s">
        <v>231</v>
      </c>
      <c r="AL144" s="68"/>
      <c r="AM144" s="68"/>
      <c r="AN144" s="115"/>
      <c r="AO144" s="41"/>
      <c r="EK144" s="124"/>
    </row>
    <row r="145" spans="1:141" s="42" customFormat="1" ht="30" customHeight="1">
      <c r="A145" s="41"/>
      <c r="B145" s="390" t="s">
        <v>7</v>
      </c>
      <c r="C145" s="391"/>
      <c r="D145" s="391"/>
      <c r="E145" s="391"/>
      <c r="F145" s="391"/>
      <c r="G145" s="391"/>
      <c r="H145" s="391"/>
      <c r="I145" s="391"/>
      <c r="J145" s="391"/>
      <c r="K145" s="391"/>
      <c r="L145" s="408"/>
      <c r="M145" s="335"/>
      <c r="N145" s="336"/>
      <c r="O145" s="336"/>
      <c r="P145" s="336"/>
      <c r="Q145" s="69" t="s">
        <v>230</v>
      </c>
      <c r="R145" s="328"/>
      <c r="S145" s="329"/>
      <c r="T145" s="329"/>
      <c r="U145" s="70"/>
      <c r="V145" s="337"/>
      <c r="W145" s="338"/>
      <c r="X145" s="338"/>
      <c r="Y145" s="338"/>
      <c r="Z145" s="338"/>
      <c r="AA145" s="330" t="str">
        <f>Z163</f>
        <v>千円</v>
      </c>
      <c r="AB145" s="331"/>
      <c r="AC145" s="328"/>
      <c r="AD145" s="329"/>
      <c r="AE145" s="329"/>
      <c r="AF145" s="70"/>
      <c r="AG145" s="332"/>
      <c r="AH145" s="333"/>
      <c r="AI145" s="333"/>
      <c r="AJ145" s="333"/>
      <c r="AK145" s="334"/>
      <c r="AL145" s="71"/>
      <c r="AM145" s="10"/>
      <c r="AN145" s="115"/>
      <c r="AO145" s="41"/>
      <c r="EK145" s="124"/>
    </row>
    <row r="146" spans="1:141" s="42" customFormat="1" ht="6.75" customHeight="1" hidden="1">
      <c r="A146" s="41"/>
      <c r="B146" s="10"/>
      <c r="C146" s="10"/>
      <c r="D146" s="10"/>
      <c r="E146" s="10"/>
      <c r="F146" s="10"/>
      <c r="G146" s="10"/>
      <c r="H146" s="10"/>
      <c r="I146" s="10"/>
      <c r="J146" s="10"/>
      <c r="K146" s="10"/>
      <c r="L146" s="10"/>
      <c r="M146" s="72"/>
      <c r="N146" s="72"/>
      <c r="O146" s="72"/>
      <c r="P146" s="72"/>
      <c r="Q146" s="72"/>
      <c r="R146" s="72"/>
      <c r="S146" s="72"/>
      <c r="T146" s="72"/>
      <c r="U146" s="72"/>
      <c r="V146" s="72"/>
      <c r="W146" s="72"/>
      <c r="X146" s="72"/>
      <c r="Y146" s="72"/>
      <c r="Z146" s="72"/>
      <c r="AA146" s="72"/>
      <c r="AB146" s="72"/>
      <c r="AC146" s="73"/>
      <c r="AD146" s="74"/>
      <c r="AE146" s="72"/>
      <c r="AF146" s="72"/>
      <c r="AG146" s="72"/>
      <c r="AH146" s="72"/>
      <c r="AI146" s="72"/>
      <c r="AJ146" s="72"/>
      <c r="AK146" s="75"/>
      <c r="AL146" s="41"/>
      <c r="AM146" s="41"/>
      <c r="AN146" s="115"/>
      <c r="AO146" s="41"/>
      <c r="EK146" s="124"/>
    </row>
    <row r="147" spans="1:141" s="42" customFormat="1" ht="6.75" customHeight="1" hidden="1">
      <c r="A147" s="41"/>
      <c r="B147" s="10"/>
      <c r="C147" s="10"/>
      <c r="D147" s="10"/>
      <c r="E147" s="10"/>
      <c r="F147" s="10"/>
      <c r="G147" s="10"/>
      <c r="H147" s="10"/>
      <c r="I147" s="10"/>
      <c r="J147" s="10"/>
      <c r="K147" s="10"/>
      <c r="L147" s="10"/>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5"/>
      <c r="AL147" s="41"/>
      <c r="AM147" s="41"/>
      <c r="AN147" s="115"/>
      <c r="AO147" s="41"/>
      <c r="EK147" s="124"/>
    </row>
    <row r="148" spans="1:141" s="42" customFormat="1" ht="6.75" customHeight="1">
      <c r="A148" s="41"/>
      <c r="B148" s="10"/>
      <c r="C148" s="10"/>
      <c r="D148" s="10"/>
      <c r="E148" s="10"/>
      <c r="F148" s="10"/>
      <c r="G148" s="10"/>
      <c r="H148" s="10"/>
      <c r="I148" s="10"/>
      <c r="J148" s="10"/>
      <c r="K148" s="10"/>
      <c r="L148" s="10"/>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5"/>
      <c r="AL148" s="41"/>
      <c r="AM148" s="41"/>
      <c r="AN148" s="115"/>
      <c r="AO148" s="41"/>
      <c r="EK148" s="124"/>
    </row>
    <row r="149" spans="1:48" s="25" customFormat="1" ht="15" customHeight="1">
      <c r="A149" s="22"/>
      <c r="B149" s="22"/>
      <c r="C149" s="22" t="s">
        <v>0</v>
      </c>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111"/>
      <c r="AV149" s="102"/>
    </row>
    <row r="150" spans="1:48" s="25" customFormat="1" ht="12">
      <c r="A150" s="22"/>
      <c r="B150" s="22"/>
      <c r="C150" s="37" t="s">
        <v>255</v>
      </c>
      <c r="D150" s="177" t="s">
        <v>127</v>
      </c>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240"/>
      <c r="AK150" s="240"/>
      <c r="AL150" s="240"/>
      <c r="AM150" s="22"/>
      <c r="AN150" s="111"/>
      <c r="AV150" s="102"/>
    </row>
    <row r="151" spans="1:40" s="25" customFormat="1" ht="25.5" customHeight="1">
      <c r="A151" s="22"/>
      <c r="B151" s="22"/>
      <c r="C151" s="37" t="s">
        <v>102</v>
      </c>
      <c r="D151" s="177" t="s">
        <v>128</v>
      </c>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39"/>
      <c r="AN151" s="116"/>
    </row>
    <row r="152" spans="1:40" s="25" customFormat="1" ht="12.75">
      <c r="A152" s="22"/>
      <c r="B152" s="22"/>
      <c r="C152" s="38" t="s">
        <v>103</v>
      </c>
      <c r="D152" s="177" t="s">
        <v>129</v>
      </c>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40"/>
      <c r="AL152" s="240"/>
      <c r="AM152" s="39"/>
      <c r="AN152" s="116"/>
    </row>
    <row r="153" spans="1:40" s="25" customFormat="1" ht="15" customHeight="1">
      <c r="A153" s="22"/>
      <c r="B153" s="22"/>
      <c r="C153" s="38" t="s">
        <v>104</v>
      </c>
      <c r="D153" s="177" t="s">
        <v>130</v>
      </c>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240"/>
      <c r="AK153" s="240"/>
      <c r="AL153" s="240"/>
      <c r="AM153" s="39"/>
      <c r="AN153" s="116"/>
    </row>
    <row r="154" spans="1:40" s="25" customFormat="1" ht="27" customHeight="1">
      <c r="A154" s="22"/>
      <c r="B154" s="22"/>
      <c r="C154" s="38" t="s">
        <v>258</v>
      </c>
      <c r="D154" s="177" t="s">
        <v>131</v>
      </c>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39"/>
      <c r="AN154" s="116"/>
    </row>
    <row r="155" spans="1:40" s="25" customFormat="1" ht="25.5" customHeight="1">
      <c r="A155" s="22"/>
      <c r="B155" s="22"/>
      <c r="C155" s="38" t="s">
        <v>257</v>
      </c>
      <c r="D155" s="177" t="s">
        <v>132</v>
      </c>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240"/>
      <c r="AM155" s="39"/>
      <c r="AN155" s="116"/>
    </row>
    <row r="156" spans="1:40" s="25" customFormat="1" ht="12.75">
      <c r="A156" s="22"/>
      <c r="B156" s="22"/>
      <c r="C156" s="38" t="s">
        <v>256</v>
      </c>
      <c r="D156" s="177" t="s">
        <v>133</v>
      </c>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240"/>
      <c r="AM156" s="39"/>
      <c r="AN156" s="116"/>
    </row>
    <row r="157" spans="1:40" s="25" customFormat="1" ht="15" customHeight="1">
      <c r="A157" s="22"/>
      <c r="B157" s="41"/>
      <c r="C157" s="38"/>
      <c r="AM157" s="39"/>
      <c r="AN157" s="116"/>
    </row>
    <row r="158" spans="1:40" s="25" customFormat="1" ht="6" customHeight="1">
      <c r="A158" s="22"/>
      <c r="B158" s="41"/>
      <c r="C158" s="22"/>
      <c r="D158" s="76"/>
      <c r="E158" s="22"/>
      <c r="F158" s="76"/>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41"/>
      <c r="AH158" s="41"/>
      <c r="AI158" s="22"/>
      <c r="AJ158" s="22"/>
      <c r="AK158" s="22"/>
      <c r="AL158" s="22"/>
      <c r="AM158" s="22"/>
      <c r="AN158" s="116"/>
    </row>
    <row r="159" spans="1:41" s="25" customFormat="1" ht="18" customHeight="1">
      <c r="A159" s="22"/>
      <c r="B159" s="22"/>
      <c r="C159" s="24"/>
      <c r="D159" s="76"/>
      <c r="E159" s="24"/>
      <c r="F159" s="76"/>
      <c r="G159" s="76"/>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22"/>
      <c r="AL159" s="22"/>
      <c r="AM159" s="22"/>
      <c r="AN159" s="111"/>
      <c r="AO159" s="22"/>
    </row>
    <row r="160" spans="1:41" s="25" customFormat="1" ht="24" customHeight="1">
      <c r="A160" s="22"/>
      <c r="B160" s="128" t="s">
        <v>429</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22"/>
      <c r="AL160" s="22"/>
      <c r="AM160" s="22"/>
      <c r="AN160" s="111"/>
      <c r="AO160" s="22"/>
    </row>
    <row r="161" spans="1:41" s="25" customFormat="1" ht="21" customHeight="1">
      <c r="A161" s="22"/>
      <c r="B161" s="517" t="s">
        <v>50</v>
      </c>
      <c r="C161" s="518"/>
      <c r="D161" s="518"/>
      <c r="E161" s="518"/>
      <c r="F161" s="518"/>
      <c r="G161" s="518"/>
      <c r="H161" s="518"/>
      <c r="I161" s="518"/>
      <c r="J161" s="518"/>
      <c r="K161" s="519"/>
      <c r="L161" s="227" t="s">
        <v>243</v>
      </c>
      <c r="M161" s="518"/>
      <c r="N161" s="518"/>
      <c r="O161" s="518"/>
      <c r="P161" s="518"/>
      <c r="Q161" s="518"/>
      <c r="R161" s="518"/>
      <c r="S161" s="518"/>
      <c r="T161" s="518"/>
      <c r="U161" s="518"/>
      <c r="V161" s="518"/>
      <c r="W161" s="518"/>
      <c r="X161" s="518"/>
      <c r="Y161" s="518"/>
      <c r="Z161" s="518"/>
      <c r="AA161" s="518"/>
      <c r="AB161" s="518"/>
      <c r="AC161" s="519"/>
      <c r="AD161" s="227" t="s">
        <v>244</v>
      </c>
      <c r="AE161" s="518"/>
      <c r="AF161" s="518"/>
      <c r="AG161" s="518"/>
      <c r="AH161" s="518"/>
      <c r="AI161" s="518"/>
      <c r="AJ161" s="518"/>
      <c r="AK161" s="518"/>
      <c r="AL161" s="518"/>
      <c r="AM161" s="519"/>
      <c r="AN161" s="111"/>
      <c r="AO161" s="22"/>
    </row>
    <row r="162" spans="1:41" s="25" customFormat="1" ht="21" customHeight="1">
      <c r="A162" s="22"/>
      <c r="B162" s="520"/>
      <c r="C162" s="521"/>
      <c r="D162" s="521"/>
      <c r="E162" s="521"/>
      <c r="F162" s="521"/>
      <c r="G162" s="521"/>
      <c r="H162" s="521"/>
      <c r="I162" s="521"/>
      <c r="J162" s="521"/>
      <c r="K162" s="522"/>
      <c r="L162" s="520"/>
      <c r="M162" s="521"/>
      <c r="N162" s="521"/>
      <c r="O162" s="521"/>
      <c r="P162" s="521"/>
      <c r="Q162" s="521"/>
      <c r="R162" s="521"/>
      <c r="S162" s="521"/>
      <c r="T162" s="521"/>
      <c r="U162" s="521"/>
      <c r="V162" s="521"/>
      <c r="W162" s="521"/>
      <c r="X162" s="521"/>
      <c r="Y162" s="521"/>
      <c r="Z162" s="521"/>
      <c r="AA162" s="521"/>
      <c r="AB162" s="521"/>
      <c r="AC162" s="522"/>
      <c r="AD162" s="520"/>
      <c r="AE162" s="521"/>
      <c r="AF162" s="521"/>
      <c r="AG162" s="521"/>
      <c r="AH162" s="521"/>
      <c r="AI162" s="521"/>
      <c r="AJ162" s="521"/>
      <c r="AK162" s="521"/>
      <c r="AL162" s="521"/>
      <c r="AM162" s="522"/>
      <c r="AN162" s="111"/>
      <c r="AO162" s="22"/>
    </row>
    <row r="163" spans="1:41" s="25" customFormat="1" ht="21" customHeight="1">
      <c r="A163" s="22"/>
      <c r="B163" s="301" t="s">
        <v>84</v>
      </c>
      <c r="C163" s="302"/>
      <c r="D163" s="302"/>
      <c r="E163" s="302"/>
      <c r="F163" s="302"/>
      <c r="G163" s="302"/>
      <c r="H163" s="302"/>
      <c r="I163" s="302"/>
      <c r="J163" s="302"/>
      <c r="K163" s="303"/>
      <c r="L163" s="136"/>
      <c r="M163" s="137"/>
      <c r="N163" s="289"/>
      <c r="O163" s="287"/>
      <c r="P163" s="287"/>
      <c r="Q163" s="287"/>
      <c r="R163" s="287"/>
      <c r="S163" s="287"/>
      <c r="T163" s="287"/>
      <c r="U163" s="287"/>
      <c r="V163" s="287"/>
      <c r="W163" s="287"/>
      <c r="X163" s="287"/>
      <c r="Y163" s="287"/>
      <c r="Z163" s="512" t="str">
        <f>Z183</f>
        <v>千円</v>
      </c>
      <c r="AA163" s="515"/>
      <c r="AB163" s="515"/>
      <c r="AC163" s="516"/>
      <c r="AD163" s="136"/>
      <c r="AE163" s="137"/>
      <c r="AF163" s="264">
        <f>IF(ISERROR(N163/$N$189),0,ROUNDDOWN(N163/$N$189,4))</f>
        <v>0</v>
      </c>
      <c r="AG163" s="264"/>
      <c r="AH163" s="264"/>
      <c r="AI163" s="264"/>
      <c r="AJ163" s="264"/>
      <c r="AK163" s="264"/>
      <c r="AL163" s="299"/>
      <c r="AM163" s="300"/>
      <c r="AN163" s="111"/>
      <c r="AO163" s="22"/>
    </row>
    <row r="164" spans="1:41" s="25" customFormat="1" ht="21" customHeight="1">
      <c r="A164" s="22"/>
      <c r="B164" s="304"/>
      <c r="C164" s="305"/>
      <c r="D164" s="305"/>
      <c r="E164" s="305"/>
      <c r="F164" s="305"/>
      <c r="G164" s="305"/>
      <c r="H164" s="305"/>
      <c r="I164" s="305"/>
      <c r="J164" s="305"/>
      <c r="K164" s="306"/>
      <c r="L164" s="138"/>
      <c r="M164" s="139" t="s">
        <v>355</v>
      </c>
      <c r="N164" s="321"/>
      <c r="O164" s="288"/>
      <c r="P164" s="288"/>
      <c r="Q164" s="288"/>
      <c r="R164" s="288"/>
      <c r="S164" s="288"/>
      <c r="T164" s="288"/>
      <c r="U164" s="288"/>
      <c r="V164" s="288"/>
      <c r="W164" s="288"/>
      <c r="X164" s="288"/>
      <c r="Y164" s="288"/>
      <c r="Z164" s="326" t="str">
        <f>Z184</f>
        <v>千円）</v>
      </c>
      <c r="AA164" s="326"/>
      <c r="AB164" s="326"/>
      <c r="AC164" s="327"/>
      <c r="AD164" s="138"/>
      <c r="AE164" s="139" t="s">
        <v>355</v>
      </c>
      <c r="AF164" s="263">
        <f>IF(ISERROR(N164/$N$190),0,ROUNDDOWN(N164/$N$190,4))</f>
        <v>0</v>
      </c>
      <c r="AG164" s="263"/>
      <c r="AH164" s="263"/>
      <c r="AI164" s="263"/>
      <c r="AJ164" s="263"/>
      <c r="AK164" s="263"/>
      <c r="AL164" s="88" t="s">
        <v>356</v>
      </c>
      <c r="AM164" s="89"/>
      <c r="AN164" s="111"/>
      <c r="AO164" s="22"/>
    </row>
    <row r="165" spans="1:41" s="25" customFormat="1" ht="21" customHeight="1">
      <c r="A165" s="22"/>
      <c r="B165" s="140"/>
      <c r="C165" s="141"/>
      <c r="D165" s="517" t="s">
        <v>51</v>
      </c>
      <c r="E165" s="518"/>
      <c r="F165" s="518"/>
      <c r="G165" s="518"/>
      <c r="H165" s="518"/>
      <c r="I165" s="518"/>
      <c r="J165" s="518"/>
      <c r="K165" s="519"/>
      <c r="L165" s="136"/>
      <c r="M165" s="137"/>
      <c r="N165" s="289"/>
      <c r="O165" s="287"/>
      <c r="P165" s="287"/>
      <c r="Q165" s="287"/>
      <c r="R165" s="287"/>
      <c r="S165" s="287"/>
      <c r="T165" s="287"/>
      <c r="U165" s="287"/>
      <c r="V165" s="287"/>
      <c r="W165" s="287"/>
      <c r="X165" s="287"/>
      <c r="Y165" s="287"/>
      <c r="Z165" s="84"/>
      <c r="AA165" s="84"/>
      <c r="AB165" s="84"/>
      <c r="AC165" s="85"/>
      <c r="AD165" s="136"/>
      <c r="AE165" s="137"/>
      <c r="AF165" s="264">
        <f>IF(ISERROR(N165/$N$189),0,ROUNDDOWN(N165/$N$189,4))</f>
        <v>0</v>
      </c>
      <c r="AG165" s="264"/>
      <c r="AH165" s="264"/>
      <c r="AI165" s="264"/>
      <c r="AJ165" s="264"/>
      <c r="AK165" s="264"/>
      <c r="AL165" s="299"/>
      <c r="AM165" s="300"/>
      <c r="AN165" s="111"/>
      <c r="AO165" s="22"/>
    </row>
    <row r="166" spans="1:41" s="25" customFormat="1" ht="21" customHeight="1">
      <c r="A166" s="22"/>
      <c r="B166" s="140"/>
      <c r="C166" s="141"/>
      <c r="D166" s="520"/>
      <c r="E166" s="521"/>
      <c r="F166" s="521"/>
      <c r="G166" s="521"/>
      <c r="H166" s="521"/>
      <c r="I166" s="521"/>
      <c r="J166" s="521"/>
      <c r="K166" s="522"/>
      <c r="L166" s="138"/>
      <c r="M166" s="139" t="s">
        <v>355</v>
      </c>
      <c r="N166" s="321"/>
      <c r="O166" s="288"/>
      <c r="P166" s="288"/>
      <c r="Q166" s="288"/>
      <c r="R166" s="288"/>
      <c r="S166" s="288"/>
      <c r="T166" s="288"/>
      <c r="U166" s="288"/>
      <c r="V166" s="288"/>
      <c r="W166" s="288"/>
      <c r="X166" s="288"/>
      <c r="Y166" s="288"/>
      <c r="Z166" s="86" t="s">
        <v>357</v>
      </c>
      <c r="AA166" s="86"/>
      <c r="AB166" s="86"/>
      <c r="AC166" s="87"/>
      <c r="AD166" s="138"/>
      <c r="AE166" s="139" t="s">
        <v>355</v>
      </c>
      <c r="AF166" s="263">
        <f>IF(ISERROR(N166/$N$190),0,ROUNDDOWN(N166/$N$190,4))</f>
        <v>0</v>
      </c>
      <c r="AG166" s="263"/>
      <c r="AH166" s="263"/>
      <c r="AI166" s="263"/>
      <c r="AJ166" s="263"/>
      <c r="AK166" s="263"/>
      <c r="AL166" s="88" t="s">
        <v>356</v>
      </c>
      <c r="AM166" s="89"/>
      <c r="AN166" s="111"/>
      <c r="AO166" s="22"/>
    </row>
    <row r="167" spans="1:41" s="25" customFormat="1" ht="21" customHeight="1">
      <c r="A167" s="22"/>
      <c r="B167" s="140"/>
      <c r="C167" s="141"/>
      <c r="D167" s="517" t="s">
        <v>52</v>
      </c>
      <c r="E167" s="518"/>
      <c r="F167" s="518"/>
      <c r="G167" s="518"/>
      <c r="H167" s="518"/>
      <c r="I167" s="518"/>
      <c r="J167" s="518"/>
      <c r="K167" s="519"/>
      <c r="L167" s="136"/>
      <c r="M167" s="137"/>
      <c r="N167" s="287"/>
      <c r="O167" s="287"/>
      <c r="P167" s="287"/>
      <c r="Q167" s="287"/>
      <c r="R167" s="287"/>
      <c r="S167" s="287"/>
      <c r="T167" s="287"/>
      <c r="U167" s="287"/>
      <c r="V167" s="287"/>
      <c r="W167" s="287"/>
      <c r="X167" s="287"/>
      <c r="Y167" s="287"/>
      <c r="Z167" s="84"/>
      <c r="AA167" s="84"/>
      <c r="AB167" s="84"/>
      <c r="AC167" s="85"/>
      <c r="AD167" s="136"/>
      <c r="AE167" s="137"/>
      <c r="AF167" s="264">
        <f>IF(ISERROR(N167/$N$189),0,ROUNDDOWN(N167/$N$189,4))</f>
        <v>0</v>
      </c>
      <c r="AG167" s="264"/>
      <c r="AH167" s="264"/>
      <c r="AI167" s="264"/>
      <c r="AJ167" s="264"/>
      <c r="AK167" s="264"/>
      <c r="AL167" s="299"/>
      <c r="AM167" s="300"/>
      <c r="AN167" s="111"/>
      <c r="AO167" s="22"/>
    </row>
    <row r="168" spans="1:41" s="25" customFormat="1" ht="21" customHeight="1">
      <c r="A168" s="22"/>
      <c r="B168" s="140"/>
      <c r="C168" s="141"/>
      <c r="D168" s="520"/>
      <c r="E168" s="521"/>
      <c r="F168" s="521"/>
      <c r="G168" s="521"/>
      <c r="H168" s="521"/>
      <c r="I168" s="521"/>
      <c r="J168" s="521"/>
      <c r="K168" s="522"/>
      <c r="L168" s="138"/>
      <c r="M168" s="139" t="s">
        <v>355</v>
      </c>
      <c r="N168" s="288"/>
      <c r="O168" s="288"/>
      <c r="P168" s="288"/>
      <c r="Q168" s="288"/>
      <c r="R168" s="288"/>
      <c r="S168" s="288"/>
      <c r="T168" s="288"/>
      <c r="U168" s="288"/>
      <c r="V168" s="288"/>
      <c r="W168" s="288"/>
      <c r="X168" s="288"/>
      <c r="Y168" s="288"/>
      <c r="Z168" s="86" t="s">
        <v>357</v>
      </c>
      <c r="AA168" s="86"/>
      <c r="AB168" s="86"/>
      <c r="AC168" s="87"/>
      <c r="AD168" s="138"/>
      <c r="AE168" s="139" t="s">
        <v>355</v>
      </c>
      <c r="AF168" s="263">
        <f>IF(ISERROR(N168/$N$190),0,ROUNDDOWN(N168/$N$190,4))</f>
        <v>0</v>
      </c>
      <c r="AG168" s="263"/>
      <c r="AH168" s="263"/>
      <c r="AI168" s="263"/>
      <c r="AJ168" s="263"/>
      <c r="AK168" s="263"/>
      <c r="AL168" s="88" t="s">
        <v>356</v>
      </c>
      <c r="AM168" s="89"/>
      <c r="AN168" s="111"/>
      <c r="AO168" s="22"/>
    </row>
    <row r="169" spans="1:41" s="25" customFormat="1" ht="21" customHeight="1">
      <c r="A169" s="22"/>
      <c r="B169" s="140"/>
      <c r="C169" s="141"/>
      <c r="D169" s="517" t="s">
        <v>53</v>
      </c>
      <c r="E169" s="518"/>
      <c r="F169" s="518"/>
      <c r="G169" s="518"/>
      <c r="H169" s="518"/>
      <c r="I169" s="518"/>
      <c r="J169" s="518"/>
      <c r="K169" s="519"/>
      <c r="L169" s="136"/>
      <c r="M169" s="137"/>
      <c r="N169" s="289"/>
      <c r="O169" s="287"/>
      <c r="P169" s="287"/>
      <c r="Q169" s="287"/>
      <c r="R169" s="287"/>
      <c r="S169" s="287"/>
      <c r="T169" s="287"/>
      <c r="U169" s="287"/>
      <c r="V169" s="287"/>
      <c r="W169" s="287"/>
      <c r="X169" s="287"/>
      <c r="Y169" s="287"/>
      <c r="Z169" s="84"/>
      <c r="AA169" s="84"/>
      <c r="AB169" s="84"/>
      <c r="AC169" s="85"/>
      <c r="AD169" s="136"/>
      <c r="AE169" s="137"/>
      <c r="AF169" s="264">
        <f>IF(ISERROR(N169/$N$189),0,ROUNDDOWN(N169/$N$189,4))</f>
        <v>0</v>
      </c>
      <c r="AG169" s="264"/>
      <c r="AH169" s="264"/>
      <c r="AI169" s="264"/>
      <c r="AJ169" s="264"/>
      <c r="AK169" s="264"/>
      <c r="AL169" s="299"/>
      <c r="AM169" s="300"/>
      <c r="AN169" s="111"/>
      <c r="AO169" s="22"/>
    </row>
    <row r="170" spans="1:41" s="25" customFormat="1" ht="21" customHeight="1">
      <c r="A170" s="22"/>
      <c r="B170" s="138"/>
      <c r="C170" s="142"/>
      <c r="D170" s="520"/>
      <c r="E170" s="521"/>
      <c r="F170" s="521"/>
      <c r="G170" s="521"/>
      <c r="H170" s="521"/>
      <c r="I170" s="521"/>
      <c r="J170" s="521"/>
      <c r="K170" s="522"/>
      <c r="L170" s="138"/>
      <c r="M170" s="139" t="s">
        <v>355</v>
      </c>
      <c r="N170" s="321"/>
      <c r="O170" s="288"/>
      <c r="P170" s="288"/>
      <c r="Q170" s="288"/>
      <c r="R170" s="288"/>
      <c r="S170" s="288"/>
      <c r="T170" s="288"/>
      <c r="U170" s="288"/>
      <c r="V170" s="288"/>
      <c r="W170" s="288"/>
      <c r="X170" s="288"/>
      <c r="Y170" s="288"/>
      <c r="Z170" s="86" t="s">
        <v>357</v>
      </c>
      <c r="AA170" s="86"/>
      <c r="AB170" s="86"/>
      <c r="AC170" s="87"/>
      <c r="AD170" s="138"/>
      <c r="AE170" s="139" t="s">
        <v>355</v>
      </c>
      <c r="AF170" s="263">
        <f>IF(ISERROR(N170/$N$190),0,ROUNDDOWN(N170/$N$190,4))</f>
        <v>0</v>
      </c>
      <c r="AG170" s="263"/>
      <c r="AH170" s="263"/>
      <c r="AI170" s="263"/>
      <c r="AJ170" s="263"/>
      <c r="AK170" s="263"/>
      <c r="AL170" s="88" t="s">
        <v>356</v>
      </c>
      <c r="AM170" s="89"/>
      <c r="AN170" s="111"/>
      <c r="AO170" s="22"/>
    </row>
    <row r="171" spans="1:41" s="25" customFormat="1" ht="21" customHeight="1">
      <c r="A171" s="22"/>
      <c r="B171" s="301" t="s">
        <v>85</v>
      </c>
      <c r="C171" s="302"/>
      <c r="D171" s="302"/>
      <c r="E171" s="302"/>
      <c r="F171" s="302"/>
      <c r="G171" s="302"/>
      <c r="H171" s="302"/>
      <c r="I171" s="302"/>
      <c r="J171" s="302"/>
      <c r="K171" s="303"/>
      <c r="L171" s="136"/>
      <c r="M171" s="137"/>
      <c r="N171" s="289"/>
      <c r="O171" s="287"/>
      <c r="P171" s="287"/>
      <c r="Q171" s="287"/>
      <c r="R171" s="287"/>
      <c r="S171" s="287"/>
      <c r="T171" s="287"/>
      <c r="U171" s="287"/>
      <c r="V171" s="287"/>
      <c r="W171" s="287"/>
      <c r="X171" s="287"/>
      <c r="Y171" s="287"/>
      <c r="Z171" s="84"/>
      <c r="AA171" s="84"/>
      <c r="AB171" s="84"/>
      <c r="AC171" s="85"/>
      <c r="AD171" s="136"/>
      <c r="AE171" s="137"/>
      <c r="AF171" s="264">
        <f>IF(ISERROR(N171/$N$189),0,ROUNDDOWN(N171/$N$189,4))</f>
        <v>0</v>
      </c>
      <c r="AG171" s="264"/>
      <c r="AH171" s="264"/>
      <c r="AI171" s="264"/>
      <c r="AJ171" s="264"/>
      <c r="AK171" s="264"/>
      <c r="AL171" s="299"/>
      <c r="AM171" s="300"/>
      <c r="AN171" s="111"/>
      <c r="AO171" s="22"/>
    </row>
    <row r="172" spans="1:41" s="25" customFormat="1" ht="21" customHeight="1">
      <c r="A172" s="22"/>
      <c r="B172" s="304"/>
      <c r="C172" s="305"/>
      <c r="D172" s="305"/>
      <c r="E172" s="305"/>
      <c r="F172" s="305"/>
      <c r="G172" s="305"/>
      <c r="H172" s="305"/>
      <c r="I172" s="305"/>
      <c r="J172" s="305"/>
      <c r="K172" s="306"/>
      <c r="L172" s="138"/>
      <c r="M172" s="139" t="s">
        <v>355</v>
      </c>
      <c r="N172" s="321"/>
      <c r="O172" s="288"/>
      <c r="P172" s="288"/>
      <c r="Q172" s="288"/>
      <c r="R172" s="288"/>
      <c r="S172" s="288"/>
      <c r="T172" s="288"/>
      <c r="U172" s="288"/>
      <c r="V172" s="288"/>
      <c r="W172" s="288"/>
      <c r="X172" s="288"/>
      <c r="Y172" s="288"/>
      <c r="Z172" s="86" t="s">
        <v>357</v>
      </c>
      <c r="AA172" s="86"/>
      <c r="AB172" s="86"/>
      <c r="AC172" s="87"/>
      <c r="AD172" s="138"/>
      <c r="AE172" s="139" t="s">
        <v>355</v>
      </c>
      <c r="AF172" s="263">
        <f>IF(ISERROR(N172/$N$190),0,ROUNDDOWN(N172/$N$190,4))</f>
        <v>0</v>
      </c>
      <c r="AG172" s="263"/>
      <c r="AH172" s="263"/>
      <c r="AI172" s="263"/>
      <c r="AJ172" s="263"/>
      <c r="AK172" s="263"/>
      <c r="AL172" s="88" t="s">
        <v>356</v>
      </c>
      <c r="AM172" s="89"/>
      <c r="AN172" s="111"/>
      <c r="AO172" s="22"/>
    </row>
    <row r="173" spans="1:41" s="25" customFormat="1" ht="21" customHeight="1">
      <c r="A173" s="22"/>
      <c r="B173" s="140"/>
      <c r="C173" s="141"/>
      <c r="D173" s="517" t="s">
        <v>54</v>
      </c>
      <c r="E173" s="518"/>
      <c r="F173" s="518"/>
      <c r="G173" s="518"/>
      <c r="H173" s="518"/>
      <c r="I173" s="518"/>
      <c r="J173" s="518"/>
      <c r="K173" s="519"/>
      <c r="L173" s="136"/>
      <c r="M173" s="137"/>
      <c r="N173" s="287"/>
      <c r="O173" s="287"/>
      <c r="P173" s="287"/>
      <c r="Q173" s="287"/>
      <c r="R173" s="287"/>
      <c r="S173" s="287"/>
      <c r="T173" s="287"/>
      <c r="U173" s="287"/>
      <c r="V173" s="287"/>
      <c r="W173" s="287"/>
      <c r="X173" s="287"/>
      <c r="Y173" s="287"/>
      <c r="Z173" s="84"/>
      <c r="AA173" s="84"/>
      <c r="AB173" s="84"/>
      <c r="AC173" s="85"/>
      <c r="AD173" s="136"/>
      <c r="AE173" s="137"/>
      <c r="AF173" s="264">
        <f>IF(ISERROR(N173/$N$189),0,ROUNDDOWN(N173/$N$189,4))</f>
        <v>0</v>
      </c>
      <c r="AG173" s="264"/>
      <c r="AH173" s="264"/>
      <c r="AI173" s="264"/>
      <c r="AJ173" s="264"/>
      <c r="AK173" s="264"/>
      <c r="AL173" s="299"/>
      <c r="AM173" s="300"/>
      <c r="AN173" s="111"/>
      <c r="AO173" s="22"/>
    </row>
    <row r="174" spans="1:41" s="25" customFormat="1" ht="21" customHeight="1">
      <c r="A174" s="22"/>
      <c r="B174" s="138"/>
      <c r="C174" s="142"/>
      <c r="D174" s="520"/>
      <c r="E174" s="521"/>
      <c r="F174" s="521"/>
      <c r="G174" s="521"/>
      <c r="H174" s="521"/>
      <c r="I174" s="521"/>
      <c r="J174" s="521"/>
      <c r="K174" s="522"/>
      <c r="L174" s="138"/>
      <c r="M174" s="139" t="s">
        <v>355</v>
      </c>
      <c r="N174" s="288"/>
      <c r="O174" s="288"/>
      <c r="P174" s="288"/>
      <c r="Q174" s="288"/>
      <c r="R174" s="288"/>
      <c r="S174" s="288"/>
      <c r="T174" s="288"/>
      <c r="U174" s="288"/>
      <c r="V174" s="288"/>
      <c r="W174" s="288"/>
      <c r="X174" s="288"/>
      <c r="Y174" s="288"/>
      <c r="Z174" s="86" t="s">
        <v>357</v>
      </c>
      <c r="AA174" s="86"/>
      <c r="AB174" s="86"/>
      <c r="AC174" s="87"/>
      <c r="AD174" s="138"/>
      <c r="AE174" s="139" t="s">
        <v>355</v>
      </c>
      <c r="AF174" s="263">
        <f>IF(ISERROR(N174/$N$190),0,ROUNDDOWN(N174/$N$190,4))</f>
        <v>0</v>
      </c>
      <c r="AG174" s="263"/>
      <c r="AH174" s="263"/>
      <c r="AI174" s="263"/>
      <c r="AJ174" s="263"/>
      <c r="AK174" s="263"/>
      <c r="AL174" s="88" t="s">
        <v>356</v>
      </c>
      <c r="AM174" s="89"/>
      <c r="AN174" s="111"/>
      <c r="AO174" s="22"/>
    </row>
    <row r="175" spans="1:41" s="25" customFormat="1" ht="21" customHeight="1">
      <c r="A175" s="22"/>
      <c r="B175" s="301" t="s">
        <v>86</v>
      </c>
      <c r="C175" s="302"/>
      <c r="D175" s="302"/>
      <c r="E175" s="302"/>
      <c r="F175" s="302"/>
      <c r="G175" s="302"/>
      <c r="H175" s="302"/>
      <c r="I175" s="302"/>
      <c r="J175" s="302"/>
      <c r="K175" s="303"/>
      <c r="L175" s="136"/>
      <c r="M175" s="137"/>
      <c r="N175" s="289"/>
      <c r="O175" s="287"/>
      <c r="P175" s="287"/>
      <c r="Q175" s="287"/>
      <c r="R175" s="287"/>
      <c r="S175" s="287"/>
      <c r="T175" s="287"/>
      <c r="U175" s="287"/>
      <c r="V175" s="287"/>
      <c r="W175" s="287"/>
      <c r="X175" s="287"/>
      <c r="Y175" s="287"/>
      <c r="Z175" s="84"/>
      <c r="AA175" s="84"/>
      <c r="AB175" s="84"/>
      <c r="AC175" s="85"/>
      <c r="AD175" s="136"/>
      <c r="AE175" s="137"/>
      <c r="AF175" s="264">
        <f>IF(ISERROR(N175/$N$189),0,ROUNDDOWN(N175/$N$189,4))</f>
        <v>0</v>
      </c>
      <c r="AG175" s="264"/>
      <c r="AH175" s="264"/>
      <c r="AI175" s="264"/>
      <c r="AJ175" s="264"/>
      <c r="AK175" s="264"/>
      <c r="AL175" s="299"/>
      <c r="AM175" s="300"/>
      <c r="AN175" s="111"/>
      <c r="AO175" s="22"/>
    </row>
    <row r="176" spans="1:41" s="25" customFormat="1" ht="21" customHeight="1">
      <c r="A176" s="22"/>
      <c r="B176" s="304"/>
      <c r="C176" s="305"/>
      <c r="D176" s="305"/>
      <c r="E176" s="305"/>
      <c r="F176" s="305"/>
      <c r="G176" s="305"/>
      <c r="H176" s="305"/>
      <c r="I176" s="305"/>
      <c r="J176" s="305"/>
      <c r="K176" s="306"/>
      <c r="L176" s="138"/>
      <c r="M176" s="139" t="s">
        <v>355</v>
      </c>
      <c r="N176" s="321"/>
      <c r="O176" s="288"/>
      <c r="P176" s="288"/>
      <c r="Q176" s="288"/>
      <c r="R176" s="288"/>
      <c r="S176" s="288"/>
      <c r="T176" s="288"/>
      <c r="U176" s="288"/>
      <c r="V176" s="288"/>
      <c r="W176" s="288"/>
      <c r="X176" s="288"/>
      <c r="Y176" s="288"/>
      <c r="Z176" s="86" t="s">
        <v>357</v>
      </c>
      <c r="AA176" s="86"/>
      <c r="AB176" s="86"/>
      <c r="AC176" s="87"/>
      <c r="AD176" s="138"/>
      <c r="AE176" s="139" t="s">
        <v>355</v>
      </c>
      <c r="AF176" s="263">
        <f>IF(ISERROR(N176/$N$190),0,ROUNDDOWN(N176/$N$190,4))</f>
        <v>0</v>
      </c>
      <c r="AG176" s="263"/>
      <c r="AH176" s="263"/>
      <c r="AI176" s="263"/>
      <c r="AJ176" s="263"/>
      <c r="AK176" s="263"/>
      <c r="AL176" s="88" t="s">
        <v>356</v>
      </c>
      <c r="AM176" s="89"/>
      <c r="AN176" s="111"/>
      <c r="AO176" s="22"/>
    </row>
    <row r="177" spans="1:41" s="25" customFormat="1" ht="21" customHeight="1">
      <c r="A177" s="22"/>
      <c r="B177" s="301" t="s">
        <v>87</v>
      </c>
      <c r="C177" s="302"/>
      <c r="D177" s="302"/>
      <c r="E177" s="302"/>
      <c r="F177" s="302"/>
      <c r="G177" s="302"/>
      <c r="H177" s="302"/>
      <c r="I177" s="302"/>
      <c r="J177" s="302"/>
      <c r="K177" s="303"/>
      <c r="L177" s="136"/>
      <c r="M177" s="137"/>
      <c r="N177" s="289"/>
      <c r="O177" s="287"/>
      <c r="P177" s="287"/>
      <c r="Q177" s="287"/>
      <c r="R177" s="287"/>
      <c r="S177" s="287"/>
      <c r="T177" s="287"/>
      <c r="U177" s="287"/>
      <c r="V177" s="287"/>
      <c r="W177" s="287"/>
      <c r="X177" s="287"/>
      <c r="Y177" s="287"/>
      <c r="Z177" s="84"/>
      <c r="AA177" s="84"/>
      <c r="AB177" s="84"/>
      <c r="AC177" s="85"/>
      <c r="AD177" s="136"/>
      <c r="AE177" s="137"/>
      <c r="AF177" s="264">
        <f>IF(ISERROR(N177/$N$189),0,ROUNDDOWN(N177/$N$189,4))</f>
        <v>0</v>
      </c>
      <c r="AG177" s="264"/>
      <c r="AH177" s="264"/>
      <c r="AI177" s="264"/>
      <c r="AJ177" s="264"/>
      <c r="AK177" s="264"/>
      <c r="AL177" s="299"/>
      <c r="AM177" s="300"/>
      <c r="AN177" s="111"/>
      <c r="AO177" s="22"/>
    </row>
    <row r="178" spans="1:41" s="25" customFormat="1" ht="21" customHeight="1">
      <c r="A178" s="22"/>
      <c r="B178" s="304"/>
      <c r="C178" s="305"/>
      <c r="D178" s="305"/>
      <c r="E178" s="305"/>
      <c r="F178" s="305"/>
      <c r="G178" s="305"/>
      <c r="H178" s="305"/>
      <c r="I178" s="305"/>
      <c r="J178" s="305"/>
      <c r="K178" s="306"/>
      <c r="L178" s="138"/>
      <c r="M178" s="139" t="s">
        <v>355</v>
      </c>
      <c r="N178" s="321"/>
      <c r="O178" s="288"/>
      <c r="P178" s="288"/>
      <c r="Q178" s="288"/>
      <c r="R178" s="288"/>
      <c r="S178" s="288"/>
      <c r="T178" s="288"/>
      <c r="U178" s="288"/>
      <c r="V178" s="288"/>
      <c r="W178" s="288"/>
      <c r="X178" s="288"/>
      <c r="Y178" s="288"/>
      <c r="Z178" s="86" t="s">
        <v>357</v>
      </c>
      <c r="AA178" s="86"/>
      <c r="AB178" s="86"/>
      <c r="AC178" s="87"/>
      <c r="AD178" s="138"/>
      <c r="AE178" s="139" t="s">
        <v>355</v>
      </c>
      <c r="AF178" s="263">
        <f>IF(ISERROR(N178/$N$190),0,ROUNDDOWN(N178/$N$190,4))</f>
        <v>0</v>
      </c>
      <c r="AG178" s="263"/>
      <c r="AH178" s="263"/>
      <c r="AI178" s="263"/>
      <c r="AJ178" s="263"/>
      <c r="AK178" s="263"/>
      <c r="AL178" s="88" t="s">
        <v>356</v>
      </c>
      <c r="AM178" s="89"/>
      <c r="AN178" s="111"/>
      <c r="AO178" s="22"/>
    </row>
    <row r="179" spans="1:41" s="25" customFormat="1" ht="21" customHeight="1">
      <c r="A179" s="22"/>
      <c r="B179" s="301" t="s">
        <v>88</v>
      </c>
      <c r="C179" s="302"/>
      <c r="D179" s="302"/>
      <c r="E179" s="302"/>
      <c r="F179" s="302"/>
      <c r="G179" s="302"/>
      <c r="H179" s="302"/>
      <c r="I179" s="302"/>
      <c r="J179" s="302"/>
      <c r="K179" s="303"/>
      <c r="L179" s="136"/>
      <c r="M179" s="137"/>
      <c r="N179" s="289"/>
      <c r="O179" s="287"/>
      <c r="P179" s="287"/>
      <c r="Q179" s="287"/>
      <c r="R179" s="287"/>
      <c r="S179" s="287"/>
      <c r="T179" s="287"/>
      <c r="U179" s="287"/>
      <c r="V179" s="287"/>
      <c r="W179" s="287"/>
      <c r="X179" s="287"/>
      <c r="Y179" s="287"/>
      <c r="Z179" s="84"/>
      <c r="AA179" s="84"/>
      <c r="AB179" s="84"/>
      <c r="AC179" s="85"/>
      <c r="AD179" s="136"/>
      <c r="AE179" s="137"/>
      <c r="AF179" s="264">
        <f>IF(ISERROR(N179/$N$189),0,ROUNDDOWN(N179/$N$189,4))</f>
        <v>0</v>
      </c>
      <c r="AG179" s="264"/>
      <c r="AH179" s="264"/>
      <c r="AI179" s="264"/>
      <c r="AJ179" s="264"/>
      <c r="AK179" s="264"/>
      <c r="AL179" s="299"/>
      <c r="AM179" s="300"/>
      <c r="AN179" s="111"/>
      <c r="AO179" s="22"/>
    </row>
    <row r="180" spans="1:41" s="25" customFormat="1" ht="21" customHeight="1">
      <c r="A180" s="22"/>
      <c r="B180" s="304"/>
      <c r="C180" s="305"/>
      <c r="D180" s="305"/>
      <c r="E180" s="305"/>
      <c r="F180" s="305"/>
      <c r="G180" s="305"/>
      <c r="H180" s="305"/>
      <c r="I180" s="305"/>
      <c r="J180" s="305"/>
      <c r="K180" s="306"/>
      <c r="L180" s="138"/>
      <c r="M180" s="139" t="s">
        <v>355</v>
      </c>
      <c r="N180" s="321"/>
      <c r="O180" s="288"/>
      <c r="P180" s="288"/>
      <c r="Q180" s="288"/>
      <c r="R180" s="288"/>
      <c r="S180" s="288"/>
      <c r="T180" s="288"/>
      <c r="U180" s="288"/>
      <c r="V180" s="288"/>
      <c r="W180" s="288"/>
      <c r="X180" s="288"/>
      <c r="Y180" s="288"/>
      <c r="Z180" s="86" t="s">
        <v>357</v>
      </c>
      <c r="AA180" s="86"/>
      <c r="AB180" s="86"/>
      <c r="AC180" s="87"/>
      <c r="AD180" s="138"/>
      <c r="AE180" s="139" t="s">
        <v>355</v>
      </c>
      <c r="AF180" s="263">
        <f>IF(ISERROR(N180/$N$190),0,ROUNDDOWN(N180/$N$190,4))</f>
        <v>0</v>
      </c>
      <c r="AG180" s="263"/>
      <c r="AH180" s="263"/>
      <c r="AI180" s="263"/>
      <c r="AJ180" s="263"/>
      <c r="AK180" s="263"/>
      <c r="AL180" s="88" t="s">
        <v>356</v>
      </c>
      <c r="AM180" s="89"/>
      <c r="AN180" s="111"/>
      <c r="AO180" s="22"/>
    </row>
    <row r="181" spans="1:41" s="25" customFormat="1" ht="21" customHeight="1">
      <c r="A181" s="22"/>
      <c r="B181" s="301" t="s">
        <v>82</v>
      </c>
      <c r="C181" s="302"/>
      <c r="D181" s="302"/>
      <c r="E181" s="302"/>
      <c r="F181" s="302"/>
      <c r="G181" s="302"/>
      <c r="H181" s="302"/>
      <c r="I181" s="302"/>
      <c r="J181" s="302"/>
      <c r="K181" s="303"/>
      <c r="L181" s="136"/>
      <c r="M181" s="137"/>
      <c r="N181" s="289"/>
      <c r="O181" s="287"/>
      <c r="P181" s="287"/>
      <c r="Q181" s="287"/>
      <c r="R181" s="287"/>
      <c r="S181" s="287"/>
      <c r="T181" s="287"/>
      <c r="U181" s="287"/>
      <c r="V181" s="287"/>
      <c r="W181" s="287"/>
      <c r="X181" s="287"/>
      <c r="Y181" s="287"/>
      <c r="Z181" s="84"/>
      <c r="AA181" s="84"/>
      <c r="AB181" s="84"/>
      <c r="AC181" s="85"/>
      <c r="AD181" s="136"/>
      <c r="AE181" s="137"/>
      <c r="AF181" s="264">
        <f>IF(ISERROR(N181/$N$189),0,ROUNDDOWN(N181/$N$189,4))</f>
        <v>0</v>
      </c>
      <c r="AG181" s="264"/>
      <c r="AH181" s="264"/>
      <c r="AI181" s="264"/>
      <c r="AJ181" s="264"/>
      <c r="AK181" s="264"/>
      <c r="AL181" s="299"/>
      <c r="AM181" s="300"/>
      <c r="AN181" s="111"/>
      <c r="AO181" s="22"/>
    </row>
    <row r="182" spans="1:41" s="25" customFormat="1" ht="21" customHeight="1">
      <c r="A182" s="22"/>
      <c r="B182" s="304"/>
      <c r="C182" s="305"/>
      <c r="D182" s="305"/>
      <c r="E182" s="305"/>
      <c r="F182" s="305"/>
      <c r="G182" s="305"/>
      <c r="H182" s="305"/>
      <c r="I182" s="305"/>
      <c r="J182" s="305"/>
      <c r="K182" s="306"/>
      <c r="L182" s="138"/>
      <c r="M182" s="139" t="s">
        <v>355</v>
      </c>
      <c r="N182" s="321"/>
      <c r="O182" s="288"/>
      <c r="P182" s="288"/>
      <c r="Q182" s="288"/>
      <c r="R182" s="288"/>
      <c r="S182" s="288"/>
      <c r="T182" s="288"/>
      <c r="U182" s="288"/>
      <c r="V182" s="288"/>
      <c r="W182" s="288"/>
      <c r="X182" s="288"/>
      <c r="Y182" s="288"/>
      <c r="Z182" s="86" t="s">
        <v>357</v>
      </c>
      <c r="AA182" s="86"/>
      <c r="AB182" s="86"/>
      <c r="AC182" s="87"/>
      <c r="AD182" s="138"/>
      <c r="AE182" s="139" t="s">
        <v>355</v>
      </c>
      <c r="AF182" s="263">
        <f>IF(ISERROR(N182/$N$190),0,ROUNDDOWN(N182/$N$190,4))</f>
        <v>0</v>
      </c>
      <c r="AG182" s="263"/>
      <c r="AH182" s="263"/>
      <c r="AI182" s="263"/>
      <c r="AJ182" s="263"/>
      <c r="AK182" s="263"/>
      <c r="AL182" s="88" t="s">
        <v>356</v>
      </c>
      <c r="AM182" s="89"/>
      <c r="AN182" s="111"/>
      <c r="AO182" s="22"/>
    </row>
    <row r="183" spans="1:41" s="25" customFormat="1" ht="21" customHeight="1">
      <c r="A183" s="22"/>
      <c r="B183" s="517" t="s">
        <v>6</v>
      </c>
      <c r="C183" s="518"/>
      <c r="D183" s="518"/>
      <c r="E183" s="518"/>
      <c r="F183" s="518"/>
      <c r="G183" s="518"/>
      <c r="H183" s="518"/>
      <c r="I183" s="518"/>
      <c r="J183" s="518"/>
      <c r="K183" s="519"/>
      <c r="L183" s="136"/>
      <c r="M183" s="137"/>
      <c r="N183" s="511">
        <f>SUM(N163)+SUM(N179)+SUM(N177)+SUM(N175)+SUM(N171)+SUM(N181)</f>
        <v>0</v>
      </c>
      <c r="O183" s="511"/>
      <c r="P183" s="511"/>
      <c r="Q183" s="511"/>
      <c r="R183" s="511"/>
      <c r="S183" s="511"/>
      <c r="T183" s="511"/>
      <c r="U183" s="511"/>
      <c r="V183" s="511"/>
      <c r="W183" s="511"/>
      <c r="X183" s="511"/>
      <c r="Y183" s="511"/>
      <c r="Z183" s="512" t="str">
        <f>Z189</f>
        <v>千円</v>
      </c>
      <c r="AA183" s="515"/>
      <c r="AB183" s="515"/>
      <c r="AC183" s="516"/>
      <c r="AD183" s="136"/>
      <c r="AE183" s="137"/>
      <c r="AF183" s="264">
        <f>SUM(AF181)+SUM(AF179)+SUM(AF177)+SUM(AF175)+SUM(AF171)+SUM(AF163)</f>
        <v>0</v>
      </c>
      <c r="AG183" s="264"/>
      <c r="AH183" s="264"/>
      <c r="AI183" s="264"/>
      <c r="AJ183" s="264"/>
      <c r="AK183" s="264"/>
      <c r="AL183" s="299"/>
      <c r="AM183" s="300"/>
      <c r="AN183" s="111"/>
      <c r="AO183" s="22"/>
    </row>
    <row r="184" spans="1:46" s="25" customFormat="1" ht="21" customHeight="1">
      <c r="A184" s="22"/>
      <c r="B184" s="520"/>
      <c r="C184" s="521"/>
      <c r="D184" s="521"/>
      <c r="E184" s="521"/>
      <c r="F184" s="521"/>
      <c r="G184" s="521"/>
      <c r="H184" s="521"/>
      <c r="I184" s="521"/>
      <c r="J184" s="521"/>
      <c r="K184" s="522"/>
      <c r="L184" s="138"/>
      <c r="M184" s="139" t="s">
        <v>355</v>
      </c>
      <c r="N184" s="523">
        <f>SUM(N182)+SUM(N180)+SUM(N178)+SUM(N176)+SUM(N172)+SUM(N164)</f>
        <v>0</v>
      </c>
      <c r="O184" s="523"/>
      <c r="P184" s="523"/>
      <c r="Q184" s="523"/>
      <c r="R184" s="523"/>
      <c r="S184" s="523"/>
      <c r="T184" s="523"/>
      <c r="U184" s="523"/>
      <c r="V184" s="523"/>
      <c r="W184" s="523"/>
      <c r="X184" s="523"/>
      <c r="Y184" s="523"/>
      <c r="Z184" s="326" t="str">
        <f>Z190</f>
        <v>千円）</v>
      </c>
      <c r="AA184" s="326"/>
      <c r="AB184" s="326"/>
      <c r="AC184" s="327"/>
      <c r="AD184" s="138"/>
      <c r="AE184" s="139" t="s">
        <v>355</v>
      </c>
      <c r="AF184" s="263">
        <f>SUM(AF182)+SUM(AF180)+SUM(AF178)+SUM(AF176)+SUM(AF172)+SUM(AF164)</f>
        <v>0</v>
      </c>
      <c r="AG184" s="263"/>
      <c r="AH184" s="263"/>
      <c r="AI184" s="263"/>
      <c r="AJ184" s="263"/>
      <c r="AK184" s="263"/>
      <c r="AL184" s="88" t="s">
        <v>356</v>
      </c>
      <c r="AM184" s="89"/>
      <c r="AN184" s="111"/>
      <c r="AO184" s="22"/>
      <c r="AT184" s="102"/>
    </row>
    <row r="185" spans="1:41" s="25" customFormat="1" ht="21" customHeight="1">
      <c r="A185" s="22"/>
      <c r="B185" s="301" t="s">
        <v>89</v>
      </c>
      <c r="C185" s="302"/>
      <c r="D185" s="302"/>
      <c r="E185" s="302"/>
      <c r="F185" s="302"/>
      <c r="G185" s="302"/>
      <c r="H185" s="302"/>
      <c r="I185" s="302"/>
      <c r="J185" s="302"/>
      <c r="K185" s="303"/>
      <c r="L185" s="136"/>
      <c r="M185" s="137"/>
      <c r="N185" s="289"/>
      <c r="O185" s="287"/>
      <c r="P185" s="287"/>
      <c r="Q185" s="287"/>
      <c r="R185" s="287"/>
      <c r="S185" s="287"/>
      <c r="T185" s="287"/>
      <c r="U185" s="287"/>
      <c r="V185" s="287"/>
      <c r="W185" s="287"/>
      <c r="X185" s="287"/>
      <c r="Y185" s="287"/>
      <c r="Z185" s="84"/>
      <c r="AA185" s="84"/>
      <c r="AB185" s="84"/>
      <c r="AC185" s="85"/>
      <c r="AD185" s="136"/>
      <c r="AE185" s="137"/>
      <c r="AF185" s="264">
        <f>IF(ISERROR(N185/$N$189),0,ROUNDDOWN(N185/$N$189,4))</f>
        <v>0</v>
      </c>
      <c r="AG185" s="264"/>
      <c r="AH185" s="264"/>
      <c r="AI185" s="264"/>
      <c r="AJ185" s="264"/>
      <c r="AK185" s="264"/>
      <c r="AL185" s="299"/>
      <c r="AM185" s="300"/>
      <c r="AN185" s="111"/>
      <c r="AO185" s="22"/>
    </row>
    <row r="186" spans="1:41" s="25" customFormat="1" ht="21" customHeight="1">
      <c r="A186" s="22"/>
      <c r="B186" s="304"/>
      <c r="C186" s="305"/>
      <c r="D186" s="305"/>
      <c r="E186" s="305"/>
      <c r="F186" s="305"/>
      <c r="G186" s="305"/>
      <c r="H186" s="305"/>
      <c r="I186" s="305"/>
      <c r="J186" s="305"/>
      <c r="K186" s="306"/>
      <c r="L186" s="138"/>
      <c r="M186" s="139" t="s">
        <v>355</v>
      </c>
      <c r="N186" s="321" t="s">
        <v>358</v>
      </c>
      <c r="O186" s="288"/>
      <c r="P186" s="288"/>
      <c r="Q186" s="288"/>
      <c r="R186" s="288"/>
      <c r="S186" s="288"/>
      <c r="T186" s="288"/>
      <c r="U186" s="288"/>
      <c r="V186" s="288"/>
      <c r="W186" s="288"/>
      <c r="X186" s="288"/>
      <c r="Y186" s="288"/>
      <c r="Z186" s="86" t="s">
        <v>357</v>
      </c>
      <c r="AA186" s="86"/>
      <c r="AB186" s="86"/>
      <c r="AC186" s="87"/>
      <c r="AD186" s="138"/>
      <c r="AE186" s="139" t="s">
        <v>355</v>
      </c>
      <c r="AF186" s="263">
        <f>IF(ISERROR(N186/$N$190),0,ROUNDDOWN(N186/$N$190,4))</f>
        <v>0</v>
      </c>
      <c r="AG186" s="263"/>
      <c r="AH186" s="263"/>
      <c r="AI186" s="263"/>
      <c r="AJ186" s="263"/>
      <c r="AK186" s="263"/>
      <c r="AL186" s="88" t="s">
        <v>356</v>
      </c>
      <c r="AM186" s="89"/>
      <c r="AN186" s="111"/>
      <c r="AO186" s="22"/>
    </row>
    <row r="187" spans="1:41" s="25" customFormat="1" ht="21" customHeight="1">
      <c r="A187" s="22"/>
      <c r="B187" s="301" t="s">
        <v>90</v>
      </c>
      <c r="C187" s="302"/>
      <c r="D187" s="302"/>
      <c r="E187" s="302"/>
      <c r="F187" s="302"/>
      <c r="G187" s="302"/>
      <c r="H187" s="302"/>
      <c r="I187" s="302"/>
      <c r="J187" s="302"/>
      <c r="K187" s="303"/>
      <c r="L187" s="136"/>
      <c r="M187" s="137"/>
      <c r="N187" s="289"/>
      <c r="O187" s="287"/>
      <c r="P187" s="287"/>
      <c r="Q187" s="287"/>
      <c r="R187" s="287"/>
      <c r="S187" s="287"/>
      <c r="T187" s="287"/>
      <c r="U187" s="287"/>
      <c r="V187" s="287"/>
      <c r="W187" s="287"/>
      <c r="X187" s="287"/>
      <c r="Y187" s="287"/>
      <c r="Z187" s="84"/>
      <c r="AA187" s="84"/>
      <c r="AB187" s="84"/>
      <c r="AC187" s="85"/>
      <c r="AD187" s="136"/>
      <c r="AE187" s="137"/>
      <c r="AF187" s="264">
        <f>IF(ISERROR(N187/$N$189),0,ROUNDDOWN(N187/$N$189,4))</f>
        <v>0</v>
      </c>
      <c r="AG187" s="264"/>
      <c r="AH187" s="264"/>
      <c r="AI187" s="264"/>
      <c r="AJ187" s="264"/>
      <c r="AK187" s="264"/>
      <c r="AL187" s="299"/>
      <c r="AM187" s="300"/>
      <c r="AN187" s="111"/>
      <c r="AO187" s="22"/>
    </row>
    <row r="188" spans="1:48" s="25" customFormat="1" ht="21" customHeight="1">
      <c r="A188" s="22"/>
      <c r="B188" s="304"/>
      <c r="C188" s="305"/>
      <c r="D188" s="305"/>
      <c r="E188" s="305"/>
      <c r="F188" s="305"/>
      <c r="G188" s="305"/>
      <c r="H188" s="305"/>
      <c r="I188" s="305"/>
      <c r="J188" s="305"/>
      <c r="K188" s="306"/>
      <c r="L188" s="138"/>
      <c r="M188" s="139" t="s">
        <v>355</v>
      </c>
      <c r="N188" s="321" t="s">
        <v>358</v>
      </c>
      <c r="O188" s="288"/>
      <c r="P188" s="288"/>
      <c r="Q188" s="288"/>
      <c r="R188" s="288"/>
      <c r="S188" s="288"/>
      <c r="T188" s="288"/>
      <c r="U188" s="288"/>
      <c r="V188" s="288"/>
      <c r="W188" s="288"/>
      <c r="X188" s="288"/>
      <c r="Y188" s="288"/>
      <c r="Z188" s="86" t="s">
        <v>357</v>
      </c>
      <c r="AA188" s="86"/>
      <c r="AB188" s="86"/>
      <c r="AC188" s="87"/>
      <c r="AD188" s="138"/>
      <c r="AE188" s="139" t="s">
        <v>355</v>
      </c>
      <c r="AF188" s="263">
        <f>IF(ISERROR(N188/$N$190),0,ROUNDDOWN(N188/$N$190,4))</f>
        <v>0</v>
      </c>
      <c r="AG188" s="263"/>
      <c r="AH188" s="263"/>
      <c r="AI188" s="263"/>
      <c r="AJ188" s="263"/>
      <c r="AK188" s="263"/>
      <c r="AL188" s="88" t="s">
        <v>356</v>
      </c>
      <c r="AM188" s="89"/>
      <c r="AN188" s="111"/>
      <c r="AO188" s="22"/>
      <c r="AV188" s="102"/>
    </row>
    <row r="189" spans="1:41" s="25" customFormat="1" ht="21" customHeight="1">
      <c r="A189" s="22"/>
      <c r="B189" s="301" t="s">
        <v>83</v>
      </c>
      <c r="C189" s="302"/>
      <c r="D189" s="302"/>
      <c r="E189" s="302"/>
      <c r="F189" s="302"/>
      <c r="G189" s="302"/>
      <c r="H189" s="302"/>
      <c r="I189" s="302"/>
      <c r="J189" s="302"/>
      <c r="K189" s="303"/>
      <c r="L189" s="136"/>
      <c r="M189" s="137"/>
      <c r="N189" s="511">
        <f>SUM(N187)+SUM(N185)+SUM(N183)</f>
        <v>0</v>
      </c>
      <c r="O189" s="511"/>
      <c r="P189" s="511"/>
      <c r="Q189" s="511"/>
      <c r="R189" s="511"/>
      <c r="S189" s="511"/>
      <c r="T189" s="511"/>
      <c r="U189" s="511"/>
      <c r="V189" s="511"/>
      <c r="W189" s="511"/>
      <c r="X189" s="511"/>
      <c r="Y189" s="511"/>
      <c r="Z189" s="512" t="str">
        <f>X200</f>
        <v>千円</v>
      </c>
      <c r="AA189" s="512"/>
      <c r="AB189" s="512"/>
      <c r="AC189" s="513"/>
      <c r="AD189" s="136"/>
      <c r="AE189" s="137"/>
      <c r="AF189" s="264">
        <v>1</v>
      </c>
      <c r="AG189" s="264"/>
      <c r="AH189" s="264"/>
      <c r="AI189" s="264"/>
      <c r="AJ189" s="264"/>
      <c r="AK189" s="264"/>
      <c r="AL189" s="299"/>
      <c r="AM189" s="300"/>
      <c r="AN189" s="111"/>
      <c r="AO189" s="22"/>
    </row>
    <row r="190" spans="1:41" s="25" customFormat="1" ht="21" customHeight="1">
      <c r="A190" s="22"/>
      <c r="B190" s="318"/>
      <c r="C190" s="319"/>
      <c r="D190" s="319"/>
      <c r="E190" s="319"/>
      <c r="F190" s="319"/>
      <c r="G190" s="319"/>
      <c r="H190" s="319"/>
      <c r="I190" s="319"/>
      <c r="J190" s="319"/>
      <c r="K190" s="320"/>
      <c r="L190" s="138"/>
      <c r="M190" s="139" t="s">
        <v>355</v>
      </c>
      <c r="N190" s="523">
        <f>SUM(N188)+SUM(N186)+SUM(N184)</f>
        <v>0</v>
      </c>
      <c r="O190" s="523"/>
      <c r="P190" s="523"/>
      <c r="Q190" s="523"/>
      <c r="R190" s="523"/>
      <c r="S190" s="523"/>
      <c r="T190" s="523"/>
      <c r="U190" s="523"/>
      <c r="V190" s="523"/>
      <c r="W190" s="523"/>
      <c r="X190" s="523"/>
      <c r="Y190" s="523"/>
      <c r="Z190" s="326" t="str">
        <f>X200&amp;"）"</f>
        <v>千円）</v>
      </c>
      <c r="AA190" s="326"/>
      <c r="AB190" s="326"/>
      <c r="AC190" s="327"/>
      <c r="AD190" s="138"/>
      <c r="AE190" s="139" t="s">
        <v>355</v>
      </c>
      <c r="AF190" s="263">
        <v>1</v>
      </c>
      <c r="AG190" s="263"/>
      <c r="AH190" s="263"/>
      <c r="AI190" s="263"/>
      <c r="AJ190" s="263"/>
      <c r="AK190" s="263"/>
      <c r="AL190" s="88" t="s">
        <v>356</v>
      </c>
      <c r="AM190" s="89"/>
      <c r="AN190" s="111"/>
      <c r="AO190" s="22"/>
    </row>
    <row r="191" spans="1:41" s="25" customFormat="1" ht="18" customHeight="1">
      <c r="A191" s="22"/>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22"/>
      <c r="AL191" s="22"/>
      <c r="AM191" s="22"/>
      <c r="AN191" s="111"/>
      <c r="AO191" s="22"/>
    </row>
    <row r="192" spans="1:40" s="25" customFormat="1" ht="15" customHeight="1">
      <c r="A192" s="22"/>
      <c r="B192" s="22"/>
      <c r="C192" s="22" t="s">
        <v>0</v>
      </c>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111"/>
    </row>
    <row r="193" spans="1:40" s="25" customFormat="1" ht="30" customHeight="1">
      <c r="A193" s="22"/>
      <c r="B193" s="22"/>
      <c r="C193" s="37" t="s">
        <v>359</v>
      </c>
      <c r="D193" s="177" t="s">
        <v>360</v>
      </c>
      <c r="E193" s="514"/>
      <c r="F193" s="514"/>
      <c r="G193" s="514"/>
      <c r="H193" s="514"/>
      <c r="I193" s="514"/>
      <c r="J193" s="514"/>
      <c r="K193" s="514"/>
      <c r="L193" s="514"/>
      <c r="M193" s="514"/>
      <c r="N193" s="514"/>
      <c r="O193" s="514"/>
      <c r="P193" s="514"/>
      <c r="Q193" s="514"/>
      <c r="R193" s="514"/>
      <c r="S193" s="514"/>
      <c r="T193" s="514"/>
      <c r="U193" s="514"/>
      <c r="V193" s="514"/>
      <c r="W193" s="514"/>
      <c r="X193" s="514"/>
      <c r="Y193" s="514"/>
      <c r="Z193" s="514"/>
      <c r="AA193" s="514"/>
      <c r="AB193" s="514"/>
      <c r="AC193" s="514"/>
      <c r="AD193" s="514"/>
      <c r="AE193" s="514"/>
      <c r="AF193" s="514"/>
      <c r="AG193" s="514"/>
      <c r="AH193" s="514"/>
      <c r="AI193" s="514"/>
      <c r="AJ193" s="514"/>
      <c r="AK193" s="514"/>
      <c r="AL193" s="514"/>
      <c r="AM193" s="143"/>
      <c r="AN193" s="116"/>
    </row>
    <row r="194" spans="1:40" s="25" customFormat="1" ht="15" customHeight="1">
      <c r="A194" s="22"/>
      <c r="B194" s="22"/>
      <c r="C194" s="38" t="s">
        <v>102</v>
      </c>
      <c r="D194" s="177" t="s">
        <v>142</v>
      </c>
      <c r="E194" s="514"/>
      <c r="F194" s="514"/>
      <c r="G194" s="514"/>
      <c r="H194" s="514"/>
      <c r="I194" s="514"/>
      <c r="J194" s="514"/>
      <c r="K194" s="514"/>
      <c r="L194" s="514"/>
      <c r="M194" s="514"/>
      <c r="N194" s="514"/>
      <c r="O194" s="514"/>
      <c r="P194" s="514"/>
      <c r="Q194" s="514"/>
      <c r="R194" s="514"/>
      <c r="S194" s="514"/>
      <c r="T194" s="514"/>
      <c r="U194" s="514"/>
      <c r="V194" s="514"/>
      <c r="W194" s="514"/>
      <c r="X194" s="514"/>
      <c r="Y194" s="514"/>
      <c r="Z194" s="514"/>
      <c r="AA194" s="514"/>
      <c r="AB194" s="514"/>
      <c r="AC194" s="514"/>
      <c r="AD194" s="514"/>
      <c r="AE194" s="514"/>
      <c r="AF194" s="514"/>
      <c r="AG194" s="514"/>
      <c r="AH194" s="514"/>
      <c r="AI194" s="514"/>
      <c r="AJ194" s="514"/>
      <c r="AK194" s="514"/>
      <c r="AL194" s="514"/>
      <c r="AM194" s="143"/>
      <c r="AN194" s="116"/>
    </row>
    <row r="195" spans="1:41" s="25" customFormat="1" ht="18" customHeight="1">
      <c r="A195" s="22"/>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22"/>
      <c r="AL195" s="22"/>
      <c r="AM195" s="22"/>
      <c r="AN195" s="111"/>
      <c r="AO195" s="22"/>
    </row>
    <row r="196" spans="1:41" s="25" customFormat="1" ht="18" customHeight="1">
      <c r="A196" s="22"/>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22"/>
      <c r="AL196" s="22"/>
      <c r="AM196" s="22"/>
      <c r="AN196" s="111"/>
      <c r="AO196" s="22"/>
    </row>
    <row r="197" spans="1:41" s="25" customFormat="1" ht="24" customHeight="1">
      <c r="A197" s="22"/>
      <c r="B197" s="128" t="s">
        <v>430</v>
      </c>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22"/>
      <c r="AL197" s="22"/>
      <c r="AM197" s="22"/>
      <c r="AN197" s="111"/>
      <c r="AO197" s="22"/>
    </row>
    <row r="198" spans="1:41" s="25" customFormat="1" ht="27" customHeight="1">
      <c r="A198" s="22"/>
      <c r="B198" s="565" t="s">
        <v>91</v>
      </c>
      <c r="C198" s="221"/>
      <c r="D198" s="221"/>
      <c r="E198" s="221"/>
      <c r="F198" s="221"/>
      <c r="G198" s="221"/>
      <c r="H198" s="221"/>
      <c r="I198" s="222"/>
      <c r="J198" s="510" t="s">
        <v>249</v>
      </c>
      <c r="K198" s="492"/>
      <c r="L198" s="492"/>
      <c r="M198" s="492"/>
      <c r="N198" s="492"/>
      <c r="O198" s="492"/>
      <c r="P198" s="492"/>
      <c r="Q198" s="492"/>
      <c r="R198" s="492"/>
      <c r="S198" s="492"/>
      <c r="T198" s="492"/>
      <c r="U198" s="492"/>
      <c r="V198" s="492"/>
      <c r="W198" s="493"/>
      <c r="X198" s="510" t="s">
        <v>250</v>
      </c>
      <c r="Y198" s="492"/>
      <c r="Z198" s="492"/>
      <c r="AA198" s="492"/>
      <c r="AB198" s="492"/>
      <c r="AC198" s="492"/>
      <c r="AD198" s="492"/>
      <c r="AE198" s="492"/>
      <c r="AF198" s="492"/>
      <c r="AG198" s="492"/>
      <c r="AH198" s="492"/>
      <c r="AI198" s="492"/>
      <c r="AJ198" s="492"/>
      <c r="AK198" s="492"/>
      <c r="AL198" s="492"/>
      <c r="AM198" s="493"/>
      <c r="AN198" s="111"/>
      <c r="AO198" s="22"/>
    </row>
    <row r="199" spans="1:41" s="25" customFormat="1" ht="27" customHeight="1">
      <c r="A199" s="22"/>
      <c r="B199" s="566"/>
      <c r="C199" s="225"/>
      <c r="D199" s="225"/>
      <c r="E199" s="225"/>
      <c r="F199" s="225"/>
      <c r="G199" s="225"/>
      <c r="H199" s="225"/>
      <c r="I199" s="226"/>
      <c r="J199" s="33"/>
      <c r="K199" s="40"/>
      <c r="L199" s="40"/>
      <c r="M199" s="40"/>
      <c r="N199" s="40"/>
      <c r="O199" s="40"/>
      <c r="P199" s="34"/>
      <c r="Q199" s="497" t="s">
        <v>55</v>
      </c>
      <c r="R199" s="470"/>
      <c r="S199" s="470"/>
      <c r="T199" s="470"/>
      <c r="U199" s="470"/>
      <c r="V199" s="470"/>
      <c r="W199" s="471"/>
      <c r="X199" s="33"/>
      <c r="Y199" s="40"/>
      <c r="Z199" s="40"/>
      <c r="AA199" s="40"/>
      <c r="AB199" s="40"/>
      <c r="AC199" s="40"/>
      <c r="AD199" s="40"/>
      <c r="AE199" s="34"/>
      <c r="AF199" s="497" t="s">
        <v>55</v>
      </c>
      <c r="AG199" s="470"/>
      <c r="AH199" s="470"/>
      <c r="AI199" s="470"/>
      <c r="AJ199" s="470"/>
      <c r="AK199" s="470"/>
      <c r="AL199" s="470"/>
      <c r="AM199" s="471"/>
      <c r="AN199" s="111"/>
      <c r="AO199" s="22"/>
    </row>
    <row r="200" spans="1:41" s="25" customFormat="1" ht="15" customHeight="1">
      <c r="A200" s="22"/>
      <c r="B200" s="267" t="s">
        <v>56</v>
      </c>
      <c r="C200" s="268"/>
      <c r="D200" s="268"/>
      <c r="E200" s="268"/>
      <c r="F200" s="268"/>
      <c r="G200" s="268"/>
      <c r="H200" s="268"/>
      <c r="I200" s="269"/>
      <c r="J200" s="276" t="s">
        <v>251</v>
      </c>
      <c r="K200" s="277"/>
      <c r="L200" s="277"/>
      <c r="M200" s="277"/>
      <c r="N200" s="277"/>
      <c r="O200" s="277"/>
      <c r="P200" s="278"/>
      <c r="Q200" s="276" t="s">
        <v>241</v>
      </c>
      <c r="R200" s="277"/>
      <c r="S200" s="277"/>
      <c r="T200" s="277"/>
      <c r="U200" s="277"/>
      <c r="V200" s="277"/>
      <c r="W200" s="278"/>
      <c r="X200" s="323" t="str">
        <f>AF200</f>
        <v>千円</v>
      </c>
      <c r="Y200" s="324"/>
      <c r="Z200" s="324"/>
      <c r="AA200" s="324"/>
      <c r="AB200" s="324"/>
      <c r="AC200" s="324"/>
      <c r="AD200" s="324"/>
      <c r="AE200" s="325"/>
      <c r="AF200" s="323" t="str">
        <f>X203</f>
        <v>千円</v>
      </c>
      <c r="AG200" s="324"/>
      <c r="AH200" s="324"/>
      <c r="AI200" s="324"/>
      <c r="AJ200" s="324"/>
      <c r="AK200" s="324"/>
      <c r="AL200" s="324"/>
      <c r="AM200" s="325"/>
      <c r="AN200" s="111"/>
      <c r="AO200" s="22"/>
    </row>
    <row r="201" spans="1:41" s="25" customFormat="1" ht="27" customHeight="1">
      <c r="A201" s="22"/>
      <c r="B201" s="270"/>
      <c r="C201" s="271"/>
      <c r="D201" s="271"/>
      <c r="E201" s="271"/>
      <c r="F201" s="271"/>
      <c r="G201" s="271"/>
      <c r="H201" s="271"/>
      <c r="I201" s="272"/>
      <c r="J201" s="35"/>
      <c r="K201" s="295"/>
      <c r="L201" s="295"/>
      <c r="M201" s="295"/>
      <c r="N201" s="295"/>
      <c r="O201" s="295"/>
      <c r="P201" s="36"/>
      <c r="Q201" s="35"/>
      <c r="R201" s="295"/>
      <c r="S201" s="295"/>
      <c r="T201" s="295"/>
      <c r="U201" s="295"/>
      <c r="V201" s="295"/>
      <c r="W201" s="36"/>
      <c r="X201" s="35"/>
      <c r="Y201" s="295"/>
      <c r="Z201" s="295"/>
      <c r="AA201" s="295"/>
      <c r="AB201" s="295"/>
      <c r="AC201" s="295"/>
      <c r="AD201" s="295"/>
      <c r="AE201" s="36"/>
      <c r="AF201" s="35"/>
      <c r="AG201" s="295"/>
      <c r="AH201" s="295"/>
      <c r="AI201" s="295"/>
      <c r="AJ201" s="295"/>
      <c r="AK201" s="295"/>
      <c r="AL201" s="295"/>
      <c r="AM201" s="36"/>
      <c r="AN201" s="117"/>
      <c r="AO201" s="22"/>
    </row>
    <row r="202" spans="1:41" s="25" customFormat="1" ht="27" customHeight="1">
      <c r="A202" s="22"/>
      <c r="B202" s="273"/>
      <c r="C202" s="274"/>
      <c r="D202" s="274"/>
      <c r="E202" s="274"/>
      <c r="F202" s="274"/>
      <c r="G202" s="274"/>
      <c r="H202" s="274"/>
      <c r="I202" s="275"/>
      <c r="J202" s="33" t="s">
        <v>134</v>
      </c>
      <c r="K202" s="294"/>
      <c r="L202" s="294"/>
      <c r="M202" s="294"/>
      <c r="N202" s="294"/>
      <c r="O202" s="294"/>
      <c r="P202" s="34" t="s">
        <v>135</v>
      </c>
      <c r="Q202" s="33" t="s">
        <v>134</v>
      </c>
      <c r="R202" s="294"/>
      <c r="S202" s="294"/>
      <c r="T202" s="294"/>
      <c r="U202" s="294"/>
      <c r="V202" s="294"/>
      <c r="W202" s="34" t="s">
        <v>135</v>
      </c>
      <c r="X202" s="33" t="s">
        <v>134</v>
      </c>
      <c r="Y202" s="294"/>
      <c r="Z202" s="294"/>
      <c r="AA202" s="294"/>
      <c r="AB202" s="294"/>
      <c r="AC202" s="294"/>
      <c r="AD202" s="294"/>
      <c r="AE202" s="34" t="s">
        <v>135</v>
      </c>
      <c r="AF202" s="33" t="s">
        <v>134</v>
      </c>
      <c r="AG202" s="294"/>
      <c r="AH202" s="294"/>
      <c r="AI202" s="294"/>
      <c r="AJ202" s="294"/>
      <c r="AK202" s="294"/>
      <c r="AL202" s="294"/>
      <c r="AM202" s="91" t="s">
        <v>155</v>
      </c>
      <c r="AN202" s="117"/>
      <c r="AO202" s="22"/>
    </row>
    <row r="203" spans="1:41" s="25" customFormat="1" ht="15" customHeight="1">
      <c r="A203" s="22"/>
      <c r="B203" s="267" t="s">
        <v>57</v>
      </c>
      <c r="C203" s="268"/>
      <c r="D203" s="268"/>
      <c r="E203" s="268"/>
      <c r="F203" s="268"/>
      <c r="G203" s="268"/>
      <c r="H203" s="268"/>
      <c r="I203" s="269"/>
      <c r="J203" s="276" t="s">
        <v>251</v>
      </c>
      <c r="K203" s="277"/>
      <c r="L203" s="277"/>
      <c r="M203" s="277"/>
      <c r="N203" s="277"/>
      <c r="O203" s="277"/>
      <c r="P203" s="278"/>
      <c r="Q203" s="276" t="s">
        <v>241</v>
      </c>
      <c r="R203" s="277"/>
      <c r="S203" s="277"/>
      <c r="T203" s="277"/>
      <c r="U203" s="277"/>
      <c r="V203" s="277"/>
      <c r="W203" s="278"/>
      <c r="X203" s="323" t="str">
        <f>AF203</f>
        <v>千円</v>
      </c>
      <c r="Y203" s="324"/>
      <c r="Z203" s="324"/>
      <c r="AA203" s="324"/>
      <c r="AB203" s="324"/>
      <c r="AC203" s="324"/>
      <c r="AD203" s="324"/>
      <c r="AE203" s="325"/>
      <c r="AF203" s="323" t="str">
        <f>Q216</f>
        <v>千円</v>
      </c>
      <c r="AG203" s="324"/>
      <c r="AH203" s="324"/>
      <c r="AI203" s="324"/>
      <c r="AJ203" s="324"/>
      <c r="AK203" s="324"/>
      <c r="AL203" s="324"/>
      <c r="AM203" s="325"/>
      <c r="AN203" s="111"/>
      <c r="AO203" s="22"/>
    </row>
    <row r="204" spans="1:46" s="25" customFormat="1" ht="27" customHeight="1">
      <c r="A204" s="22"/>
      <c r="B204" s="270"/>
      <c r="C204" s="271"/>
      <c r="D204" s="271"/>
      <c r="E204" s="271"/>
      <c r="F204" s="271"/>
      <c r="G204" s="271"/>
      <c r="H204" s="271"/>
      <c r="I204" s="272"/>
      <c r="J204" s="35"/>
      <c r="K204" s="295"/>
      <c r="L204" s="295"/>
      <c r="M204" s="295"/>
      <c r="N204" s="295"/>
      <c r="O204" s="295"/>
      <c r="P204" s="36"/>
      <c r="Q204" s="35"/>
      <c r="R204" s="295"/>
      <c r="S204" s="295"/>
      <c r="T204" s="295"/>
      <c r="U204" s="295"/>
      <c r="V204" s="295"/>
      <c r="W204" s="36"/>
      <c r="X204" s="35"/>
      <c r="Y204" s="295"/>
      <c r="Z204" s="295"/>
      <c r="AA204" s="295"/>
      <c r="AB204" s="295"/>
      <c r="AC204" s="295"/>
      <c r="AD204" s="295"/>
      <c r="AE204" s="36"/>
      <c r="AF204" s="35"/>
      <c r="AG204" s="295"/>
      <c r="AH204" s="295"/>
      <c r="AI204" s="295"/>
      <c r="AJ204" s="295"/>
      <c r="AK204" s="295"/>
      <c r="AL204" s="295"/>
      <c r="AM204" s="92"/>
      <c r="AN204" s="117"/>
      <c r="AO204" s="22"/>
      <c r="AT204" s="102"/>
    </row>
    <row r="205" spans="1:41" s="25" customFormat="1" ht="27" customHeight="1">
      <c r="A205" s="22"/>
      <c r="B205" s="273"/>
      <c r="C205" s="274"/>
      <c r="D205" s="274"/>
      <c r="E205" s="274"/>
      <c r="F205" s="274"/>
      <c r="G205" s="274"/>
      <c r="H205" s="274"/>
      <c r="I205" s="275"/>
      <c r="J205" s="33" t="s">
        <v>138</v>
      </c>
      <c r="K205" s="294"/>
      <c r="L205" s="294"/>
      <c r="M205" s="294"/>
      <c r="N205" s="294"/>
      <c r="O205" s="294"/>
      <c r="P205" s="34" t="s">
        <v>139</v>
      </c>
      <c r="Q205" s="33" t="s">
        <v>138</v>
      </c>
      <c r="R205" s="294"/>
      <c r="S205" s="294"/>
      <c r="T205" s="294"/>
      <c r="U205" s="294"/>
      <c r="V205" s="294"/>
      <c r="W205" s="34" t="s">
        <v>139</v>
      </c>
      <c r="X205" s="33" t="s">
        <v>138</v>
      </c>
      <c r="Y205" s="294"/>
      <c r="Z205" s="294"/>
      <c r="AA205" s="294"/>
      <c r="AB205" s="294"/>
      <c r="AC205" s="294"/>
      <c r="AD205" s="294"/>
      <c r="AE205" s="34" t="s">
        <v>139</v>
      </c>
      <c r="AF205" s="33" t="s">
        <v>138</v>
      </c>
      <c r="AG205" s="294"/>
      <c r="AH205" s="294"/>
      <c r="AI205" s="294"/>
      <c r="AJ205" s="294"/>
      <c r="AK205" s="294"/>
      <c r="AL205" s="294"/>
      <c r="AM205" s="91" t="s">
        <v>155</v>
      </c>
      <c r="AN205" s="117"/>
      <c r="AO205" s="22"/>
    </row>
    <row r="206" spans="1:41" s="25" customFormat="1" ht="18" customHeight="1">
      <c r="A206" s="22"/>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22"/>
      <c r="AL206" s="22"/>
      <c r="AM206" s="22"/>
      <c r="AN206" s="111"/>
      <c r="AO206" s="22"/>
    </row>
    <row r="207" spans="1:40" s="25" customFormat="1" ht="15" customHeight="1">
      <c r="A207" s="22"/>
      <c r="B207" s="22"/>
      <c r="C207" s="22" t="s">
        <v>0</v>
      </c>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111"/>
    </row>
    <row r="208" spans="1:40" s="25" customFormat="1" ht="15" customHeight="1">
      <c r="A208" s="22"/>
      <c r="B208" s="22"/>
      <c r="C208" s="37" t="s">
        <v>115</v>
      </c>
      <c r="D208" s="177" t="s">
        <v>143</v>
      </c>
      <c r="E208" s="240"/>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240"/>
      <c r="AK208" s="240"/>
      <c r="AL208" s="240"/>
      <c r="AM208" s="39"/>
      <c r="AN208" s="116"/>
    </row>
    <row r="209" spans="1:40" s="25" customFormat="1" ht="15" customHeight="1">
      <c r="A209" s="22"/>
      <c r="B209" s="22"/>
      <c r="C209" s="38" t="s">
        <v>119</v>
      </c>
      <c r="D209" s="177" t="s">
        <v>144</v>
      </c>
      <c r="E209" s="240"/>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240"/>
      <c r="AK209" s="240"/>
      <c r="AL209" s="240"/>
      <c r="AM209" s="39"/>
      <c r="AN209" s="116"/>
    </row>
    <row r="210" spans="1:40" s="25" customFormat="1" ht="15" customHeight="1">
      <c r="A210" s="22"/>
      <c r="B210" s="22"/>
      <c r="C210" s="38" t="s">
        <v>123</v>
      </c>
      <c r="D210" s="177" t="s">
        <v>145</v>
      </c>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39"/>
      <c r="AN210" s="116"/>
    </row>
    <row r="211" spans="1:40" s="25" customFormat="1" ht="30" customHeight="1">
      <c r="A211" s="22"/>
      <c r="B211" s="22"/>
      <c r="C211" s="38" t="s">
        <v>11</v>
      </c>
      <c r="D211" s="177" t="s">
        <v>146</v>
      </c>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39"/>
      <c r="AN211" s="116"/>
    </row>
    <row r="212" spans="1:41" s="25" customFormat="1" ht="18" customHeight="1">
      <c r="A212" s="22"/>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22"/>
      <c r="AL212" s="22"/>
      <c r="AM212" s="22"/>
      <c r="AN212" s="111"/>
      <c r="AO212" s="22"/>
    </row>
    <row r="213" spans="1:41" s="25" customFormat="1" ht="18" customHeight="1">
      <c r="A213" s="22"/>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22"/>
      <c r="AL213" s="22"/>
      <c r="AM213" s="22"/>
      <c r="AN213" s="111"/>
      <c r="AO213" s="22"/>
    </row>
    <row r="214" spans="1:41" s="25" customFormat="1" ht="24" customHeight="1">
      <c r="A214" s="22"/>
      <c r="B214" s="128" t="s">
        <v>431</v>
      </c>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22"/>
      <c r="AL214" s="22"/>
      <c r="AM214" s="22"/>
      <c r="AN214" s="111"/>
      <c r="AO214" s="22"/>
    </row>
    <row r="215" spans="1:41" s="25" customFormat="1" ht="39.75" customHeight="1">
      <c r="A215" s="22"/>
      <c r="B215" s="322" t="s">
        <v>58</v>
      </c>
      <c r="C215" s="232"/>
      <c r="D215" s="232"/>
      <c r="E215" s="232"/>
      <c r="F215" s="232"/>
      <c r="G215" s="232"/>
      <c r="H215" s="232"/>
      <c r="I215" s="232"/>
      <c r="J215" s="232"/>
      <c r="K215" s="232"/>
      <c r="L215" s="232"/>
      <c r="M215" s="232"/>
      <c r="N215" s="232"/>
      <c r="O215" s="232"/>
      <c r="P215" s="233"/>
      <c r="Q215" s="231" t="s">
        <v>243</v>
      </c>
      <c r="R215" s="232"/>
      <c r="S215" s="232"/>
      <c r="T215" s="232"/>
      <c r="U215" s="232"/>
      <c r="V215" s="232"/>
      <c r="W215" s="232"/>
      <c r="X215" s="232"/>
      <c r="Y215" s="232"/>
      <c r="Z215" s="232"/>
      <c r="AA215" s="232"/>
      <c r="AB215" s="232"/>
      <c r="AC215" s="232"/>
      <c r="AD215" s="233"/>
      <c r="AE215" s="231" t="s">
        <v>252</v>
      </c>
      <c r="AF215" s="470"/>
      <c r="AG215" s="470"/>
      <c r="AH215" s="470"/>
      <c r="AI215" s="470"/>
      <c r="AJ215" s="470"/>
      <c r="AK215" s="470"/>
      <c r="AL215" s="470"/>
      <c r="AM215" s="471"/>
      <c r="AN215" s="111"/>
      <c r="AO215" s="22"/>
    </row>
    <row r="216" spans="1:41" s="25" customFormat="1" ht="16.5" customHeight="1">
      <c r="A216" s="22"/>
      <c r="B216" s="204" t="s">
        <v>347</v>
      </c>
      <c r="C216" s="505"/>
      <c r="D216" s="505"/>
      <c r="E216" s="505"/>
      <c r="F216" s="505"/>
      <c r="G216" s="505"/>
      <c r="H216" s="505"/>
      <c r="I216" s="505"/>
      <c r="J216" s="505"/>
      <c r="K216" s="505"/>
      <c r="L216" s="505"/>
      <c r="M216" s="505"/>
      <c r="N216" s="505"/>
      <c r="O216" s="505"/>
      <c r="P216" s="506"/>
      <c r="Q216" s="309" t="str">
        <f>AB223</f>
        <v>千円</v>
      </c>
      <c r="R216" s="310"/>
      <c r="S216" s="310"/>
      <c r="T216" s="310"/>
      <c r="U216" s="310"/>
      <c r="V216" s="310"/>
      <c r="W216" s="310"/>
      <c r="X216" s="310"/>
      <c r="Y216" s="310"/>
      <c r="Z216" s="310"/>
      <c r="AA216" s="310"/>
      <c r="AB216" s="310"/>
      <c r="AC216" s="310"/>
      <c r="AD216" s="311"/>
      <c r="AE216" s="256" t="s">
        <v>253</v>
      </c>
      <c r="AF216" s="257"/>
      <c r="AG216" s="257"/>
      <c r="AH216" s="257"/>
      <c r="AI216" s="257"/>
      <c r="AJ216" s="257"/>
      <c r="AK216" s="257"/>
      <c r="AL216" s="257"/>
      <c r="AM216" s="258"/>
      <c r="AN216" s="111"/>
      <c r="AO216" s="22"/>
    </row>
    <row r="217" spans="1:43" s="25" customFormat="1" ht="34.5" customHeight="1">
      <c r="A217" s="22"/>
      <c r="B217" s="507"/>
      <c r="C217" s="508"/>
      <c r="D217" s="508"/>
      <c r="E217" s="508"/>
      <c r="F217" s="508"/>
      <c r="G217" s="508"/>
      <c r="H217" s="508"/>
      <c r="I217" s="508"/>
      <c r="J217" s="508"/>
      <c r="K217" s="508"/>
      <c r="L217" s="508"/>
      <c r="M217" s="508"/>
      <c r="N217" s="508"/>
      <c r="O217" s="508"/>
      <c r="P217" s="509"/>
      <c r="Q217" s="265"/>
      <c r="R217" s="266"/>
      <c r="S217" s="266"/>
      <c r="T217" s="266"/>
      <c r="U217" s="266"/>
      <c r="V217" s="266"/>
      <c r="W217" s="266"/>
      <c r="X217" s="266"/>
      <c r="Y217" s="266"/>
      <c r="Z217" s="266"/>
      <c r="AA217" s="266"/>
      <c r="AB217" s="316">
        <f>IF(ISERROR(Q217/$Q$223),0,ROUNDDOWN(Q217/$Q$223,4))</f>
        <v>0</v>
      </c>
      <c r="AC217" s="316"/>
      <c r="AD217" s="317"/>
      <c r="AE217" s="314"/>
      <c r="AF217" s="315"/>
      <c r="AG217" s="315"/>
      <c r="AH217" s="315"/>
      <c r="AI217" s="315"/>
      <c r="AJ217" s="315"/>
      <c r="AK217" s="315"/>
      <c r="AL217" s="290"/>
      <c r="AM217" s="291"/>
      <c r="AN217" s="118">
        <f>IF(ISERROR(AB217*AE217),0,ROUNDDOWN(AB217*AE217,4))</f>
        <v>0</v>
      </c>
      <c r="AO217" s="103"/>
      <c r="AP217" s="103"/>
      <c r="AQ217" s="103"/>
    </row>
    <row r="218" spans="1:43" s="25" customFormat="1" ht="34.5" customHeight="1">
      <c r="A218" s="22"/>
      <c r="B218" s="475" t="s">
        <v>348</v>
      </c>
      <c r="C218" s="232"/>
      <c r="D218" s="232"/>
      <c r="E218" s="232"/>
      <c r="F218" s="232"/>
      <c r="G218" s="232"/>
      <c r="H218" s="232"/>
      <c r="I218" s="232"/>
      <c r="J218" s="232"/>
      <c r="K218" s="232"/>
      <c r="L218" s="232"/>
      <c r="M218" s="232"/>
      <c r="N218" s="232"/>
      <c r="O218" s="232"/>
      <c r="P218" s="233"/>
      <c r="Q218" s="297"/>
      <c r="R218" s="298"/>
      <c r="S218" s="298"/>
      <c r="T218" s="298"/>
      <c r="U218" s="298"/>
      <c r="V218" s="298"/>
      <c r="W218" s="298"/>
      <c r="X218" s="298"/>
      <c r="Y218" s="298"/>
      <c r="Z218" s="298"/>
      <c r="AA218" s="298"/>
      <c r="AB218" s="307">
        <f>IF(ISERROR(Q218/$Q$223),0,ROUNDDOWN(Q218/$Q$223,4))</f>
        <v>0</v>
      </c>
      <c r="AC218" s="307"/>
      <c r="AD218" s="308"/>
      <c r="AE218" s="285"/>
      <c r="AF218" s="296"/>
      <c r="AG218" s="296"/>
      <c r="AH218" s="296"/>
      <c r="AI218" s="296"/>
      <c r="AJ218" s="296"/>
      <c r="AK218" s="296"/>
      <c r="AL218" s="292"/>
      <c r="AM218" s="293"/>
      <c r="AN218" s="118">
        <f>IF(ISERROR(AB218*AE218),0,ROUNDDOWN(AB218*AE218,4))</f>
        <v>0</v>
      </c>
      <c r="AO218" s="103"/>
      <c r="AP218" s="103"/>
      <c r="AQ218" s="103"/>
    </row>
    <row r="219" spans="1:43" s="25" customFormat="1" ht="34.5" customHeight="1">
      <c r="A219" s="22"/>
      <c r="B219" s="322" t="s">
        <v>60</v>
      </c>
      <c r="C219" s="232"/>
      <c r="D219" s="232"/>
      <c r="E219" s="232"/>
      <c r="F219" s="232"/>
      <c r="G219" s="232"/>
      <c r="H219" s="232"/>
      <c r="I219" s="232"/>
      <c r="J219" s="232"/>
      <c r="K219" s="232"/>
      <c r="L219" s="232"/>
      <c r="M219" s="232"/>
      <c r="N219" s="232"/>
      <c r="O219" s="232"/>
      <c r="P219" s="233"/>
      <c r="Q219" s="297"/>
      <c r="R219" s="298"/>
      <c r="S219" s="298"/>
      <c r="T219" s="298"/>
      <c r="U219" s="298"/>
      <c r="V219" s="298"/>
      <c r="W219" s="298"/>
      <c r="X219" s="298"/>
      <c r="Y219" s="298"/>
      <c r="Z219" s="298"/>
      <c r="AA219" s="298"/>
      <c r="AB219" s="307">
        <f>IF(ISERROR(Q219/$Q$223),0,ROUNDDOWN(Q219/$Q$223,4))</f>
        <v>0</v>
      </c>
      <c r="AC219" s="307"/>
      <c r="AD219" s="308"/>
      <c r="AE219" s="285"/>
      <c r="AF219" s="296"/>
      <c r="AG219" s="296"/>
      <c r="AH219" s="296"/>
      <c r="AI219" s="296"/>
      <c r="AJ219" s="296"/>
      <c r="AK219" s="296"/>
      <c r="AL219" s="292"/>
      <c r="AM219" s="293"/>
      <c r="AN219" s="118">
        <f>IF(ISERROR(AB219*AE219),0,ROUNDDOWN(AB219*AE219,4))</f>
        <v>0</v>
      </c>
      <c r="AO219" s="103"/>
      <c r="AP219" s="103"/>
      <c r="AQ219" s="103"/>
    </row>
    <row r="220" spans="1:43" s="25" customFormat="1" ht="34.5" customHeight="1">
      <c r="A220" s="22"/>
      <c r="B220" s="322" t="s">
        <v>61</v>
      </c>
      <c r="C220" s="232"/>
      <c r="D220" s="232"/>
      <c r="E220" s="232"/>
      <c r="F220" s="232"/>
      <c r="G220" s="232"/>
      <c r="H220" s="232"/>
      <c r="I220" s="232"/>
      <c r="J220" s="232"/>
      <c r="K220" s="232"/>
      <c r="L220" s="232"/>
      <c r="M220" s="232"/>
      <c r="N220" s="232"/>
      <c r="O220" s="232"/>
      <c r="P220" s="233"/>
      <c r="Q220" s="297"/>
      <c r="R220" s="298"/>
      <c r="S220" s="298"/>
      <c r="T220" s="298"/>
      <c r="U220" s="298"/>
      <c r="V220" s="298"/>
      <c r="W220" s="298"/>
      <c r="X220" s="298"/>
      <c r="Y220" s="298"/>
      <c r="Z220" s="298"/>
      <c r="AA220" s="298"/>
      <c r="AB220" s="307">
        <f>IF(ISERROR(Q220/$Q$223),0,ROUNDDOWN(Q220/$Q$223,4))</f>
        <v>0</v>
      </c>
      <c r="AC220" s="307"/>
      <c r="AD220" s="308"/>
      <c r="AE220" s="285"/>
      <c r="AF220" s="296"/>
      <c r="AG220" s="296"/>
      <c r="AH220" s="296"/>
      <c r="AI220" s="296"/>
      <c r="AJ220" s="296"/>
      <c r="AK220" s="296"/>
      <c r="AL220" s="292"/>
      <c r="AM220" s="293"/>
      <c r="AN220" s="118">
        <f>IF(ISERROR(AB220*AE220),0,ROUNDDOWN(AB220*AE220,4))</f>
        <v>0</v>
      </c>
      <c r="AO220" s="103"/>
      <c r="AP220" s="103"/>
      <c r="AQ220" s="103"/>
    </row>
    <row r="221" spans="1:43" s="25" customFormat="1" ht="30" customHeight="1">
      <c r="A221" s="22"/>
      <c r="B221" s="502" t="s">
        <v>63</v>
      </c>
      <c r="C221" s="228"/>
      <c r="D221" s="228"/>
      <c r="E221" s="228"/>
      <c r="F221" s="228"/>
      <c r="G221" s="228"/>
      <c r="H221" s="228"/>
      <c r="I221" s="228"/>
      <c r="J221" s="228"/>
      <c r="K221" s="228"/>
      <c r="L221" s="228"/>
      <c r="M221" s="228"/>
      <c r="N221" s="228"/>
      <c r="O221" s="228"/>
      <c r="P221" s="503"/>
      <c r="Q221" s="297"/>
      <c r="R221" s="298"/>
      <c r="S221" s="298"/>
      <c r="T221" s="298"/>
      <c r="U221" s="298"/>
      <c r="V221" s="298"/>
      <c r="W221" s="298"/>
      <c r="X221" s="298"/>
      <c r="Y221" s="298"/>
      <c r="Z221" s="298"/>
      <c r="AA221" s="298"/>
      <c r="AB221" s="307">
        <f>IF(ISERROR(Q221/$Q$223),0,ROUNDDOWN(Q221/$Q$223,4))</f>
        <v>0</v>
      </c>
      <c r="AC221" s="307"/>
      <c r="AD221" s="308"/>
      <c r="AE221" s="285"/>
      <c r="AF221" s="296"/>
      <c r="AG221" s="296"/>
      <c r="AH221" s="296"/>
      <c r="AI221" s="296"/>
      <c r="AJ221" s="296"/>
      <c r="AK221" s="296"/>
      <c r="AL221" s="292"/>
      <c r="AM221" s="293"/>
      <c r="AN221" s="118">
        <f>IF(ISERROR(AB221*AE221),0,ROUNDDOWN(AB221*AE221,4))</f>
        <v>0</v>
      </c>
      <c r="AO221" s="103"/>
      <c r="AP221" s="103"/>
      <c r="AQ221" s="103"/>
    </row>
    <row r="222" spans="1:41" s="25" customFormat="1" ht="30" customHeight="1">
      <c r="A222" s="22"/>
      <c r="B222" s="32"/>
      <c r="C222" s="30"/>
      <c r="D222" s="467" t="s">
        <v>59</v>
      </c>
      <c r="E222" s="232"/>
      <c r="F222" s="232"/>
      <c r="G222" s="232"/>
      <c r="H222" s="232"/>
      <c r="I222" s="232"/>
      <c r="J222" s="232"/>
      <c r="K222" s="232"/>
      <c r="L222" s="232"/>
      <c r="M222" s="232"/>
      <c r="N222" s="232"/>
      <c r="O222" s="232"/>
      <c r="P222" s="233"/>
      <c r="Q222" s="463">
        <v>0</v>
      </c>
      <c r="R222" s="464"/>
      <c r="S222" s="464"/>
      <c r="T222" s="464"/>
      <c r="U222" s="464"/>
      <c r="V222" s="464"/>
      <c r="W222" s="464"/>
      <c r="X222" s="464"/>
      <c r="Y222" s="464"/>
      <c r="Z222" s="464"/>
      <c r="AA222" s="464"/>
      <c r="AB222" s="498"/>
      <c r="AC222" s="498"/>
      <c r="AD222" s="499"/>
      <c r="AE222" s="285"/>
      <c r="AF222" s="286"/>
      <c r="AG222" s="286"/>
      <c r="AH222" s="286"/>
      <c r="AI222" s="286"/>
      <c r="AJ222" s="286"/>
      <c r="AK222" s="286"/>
      <c r="AL222" s="281"/>
      <c r="AM222" s="282"/>
      <c r="AN222" s="111"/>
      <c r="AO222" s="104"/>
    </row>
    <row r="223" spans="1:41" s="25" customFormat="1" ht="34.5" customHeight="1">
      <c r="A223" s="22"/>
      <c r="B223" s="322" t="s">
        <v>48</v>
      </c>
      <c r="C223" s="232"/>
      <c r="D223" s="232"/>
      <c r="E223" s="232"/>
      <c r="F223" s="232"/>
      <c r="G223" s="232"/>
      <c r="H223" s="232"/>
      <c r="I223" s="232"/>
      <c r="J223" s="232"/>
      <c r="K223" s="232"/>
      <c r="L223" s="232"/>
      <c r="M223" s="232"/>
      <c r="N223" s="232"/>
      <c r="O223" s="232"/>
      <c r="P223" s="233"/>
      <c r="Q223" s="504">
        <f>SUM(Q217:Q221)</f>
        <v>0</v>
      </c>
      <c r="R223" s="473"/>
      <c r="S223" s="473"/>
      <c r="T223" s="473"/>
      <c r="U223" s="473"/>
      <c r="V223" s="473"/>
      <c r="W223" s="473"/>
      <c r="X223" s="473"/>
      <c r="Y223" s="473"/>
      <c r="Z223" s="473"/>
      <c r="AA223" s="473"/>
      <c r="AB223" s="500" t="str">
        <f>K239</f>
        <v>千円</v>
      </c>
      <c r="AC223" s="500"/>
      <c r="AD223" s="501"/>
      <c r="AE223" s="279">
        <f>SUM(AN217:AN221)</f>
        <v>0</v>
      </c>
      <c r="AF223" s="280"/>
      <c r="AG223" s="280"/>
      <c r="AH223" s="280"/>
      <c r="AI223" s="280"/>
      <c r="AJ223" s="280"/>
      <c r="AK223" s="280"/>
      <c r="AL223" s="283"/>
      <c r="AM223" s="284"/>
      <c r="AN223" s="111"/>
      <c r="AO223" s="22"/>
    </row>
    <row r="224" spans="1:41" s="25" customFormat="1" ht="34.5" customHeight="1">
      <c r="A224" s="22"/>
      <c r="B224" s="502" t="s">
        <v>92</v>
      </c>
      <c r="C224" s="228"/>
      <c r="D224" s="228"/>
      <c r="E224" s="228"/>
      <c r="F224" s="228"/>
      <c r="G224" s="228"/>
      <c r="H224" s="228"/>
      <c r="I224" s="228"/>
      <c r="J224" s="228"/>
      <c r="K224" s="228"/>
      <c r="L224" s="228"/>
      <c r="M224" s="228"/>
      <c r="N224" s="228"/>
      <c r="O224" s="228"/>
      <c r="P224" s="503"/>
      <c r="Q224" s="476"/>
      <c r="R224" s="477"/>
      <c r="S224" s="477"/>
      <c r="T224" s="477"/>
      <c r="U224" s="477"/>
      <c r="V224" s="477"/>
      <c r="W224" s="477"/>
      <c r="X224" s="477"/>
      <c r="Y224" s="477"/>
      <c r="Z224" s="477"/>
      <c r="AA224" s="477"/>
      <c r="AB224" s="473"/>
      <c r="AC224" s="473"/>
      <c r="AD224" s="474"/>
      <c r="AE224" s="194"/>
      <c r="AF224" s="195"/>
      <c r="AG224" s="195"/>
      <c r="AH224" s="195"/>
      <c r="AI224" s="195"/>
      <c r="AJ224" s="195"/>
      <c r="AK224" s="195"/>
      <c r="AL224" s="195"/>
      <c r="AM224" s="196"/>
      <c r="AN224" s="111"/>
      <c r="AO224" s="22"/>
    </row>
    <row r="225" spans="1:52" s="25" customFormat="1" ht="34.5" customHeight="1">
      <c r="A225" s="22"/>
      <c r="B225" s="32"/>
      <c r="C225" s="30"/>
      <c r="D225" s="469" t="s">
        <v>62</v>
      </c>
      <c r="E225" s="470"/>
      <c r="F225" s="470"/>
      <c r="G225" s="470"/>
      <c r="H225" s="470"/>
      <c r="I225" s="470"/>
      <c r="J225" s="470"/>
      <c r="K225" s="470"/>
      <c r="L225" s="470"/>
      <c r="M225" s="470"/>
      <c r="N225" s="470"/>
      <c r="O225" s="470"/>
      <c r="P225" s="471"/>
      <c r="Q225" s="476"/>
      <c r="R225" s="477"/>
      <c r="S225" s="477"/>
      <c r="T225" s="477"/>
      <c r="U225" s="477"/>
      <c r="V225" s="477"/>
      <c r="W225" s="477"/>
      <c r="X225" s="477"/>
      <c r="Y225" s="477"/>
      <c r="Z225" s="477"/>
      <c r="AA225" s="477"/>
      <c r="AB225" s="473"/>
      <c r="AC225" s="473"/>
      <c r="AD225" s="474"/>
      <c r="AE225" s="194"/>
      <c r="AF225" s="195"/>
      <c r="AG225" s="195"/>
      <c r="AH225" s="195"/>
      <c r="AI225" s="195"/>
      <c r="AJ225" s="195"/>
      <c r="AK225" s="195"/>
      <c r="AL225" s="195"/>
      <c r="AM225" s="196"/>
      <c r="AN225" s="111"/>
      <c r="AO225" s="22"/>
      <c r="AZ225" s="102"/>
    </row>
    <row r="226" spans="1:41" s="25" customFormat="1" ht="18" customHeight="1">
      <c r="A226" s="22"/>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22"/>
      <c r="AL226" s="22"/>
      <c r="AM226" s="22"/>
      <c r="AN226" s="111"/>
      <c r="AO226" s="22"/>
    </row>
    <row r="227" spans="1:40" s="25" customFormat="1" ht="15" customHeight="1">
      <c r="A227" s="22"/>
      <c r="B227" s="22"/>
      <c r="C227" s="22" t="s">
        <v>0</v>
      </c>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111"/>
    </row>
    <row r="228" spans="1:40" s="25" customFormat="1" ht="15" customHeight="1">
      <c r="A228" s="22"/>
      <c r="B228" s="22"/>
      <c r="C228" s="37" t="s">
        <v>115</v>
      </c>
      <c r="D228" s="177" t="s">
        <v>64</v>
      </c>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0"/>
      <c r="AD228" s="240"/>
      <c r="AE228" s="240"/>
      <c r="AF228" s="240"/>
      <c r="AG228" s="240"/>
      <c r="AH228" s="240"/>
      <c r="AI228" s="240"/>
      <c r="AJ228" s="240"/>
      <c r="AK228" s="240"/>
      <c r="AL228" s="240"/>
      <c r="AM228" s="39"/>
      <c r="AN228" s="116"/>
    </row>
    <row r="229" spans="1:40" s="25" customFormat="1" ht="30" customHeight="1">
      <c r="A229" s="22"/>
      <c r="B229" s="22"/>
      <c r="C229" s="38" t="s">
        <v>147</v>
      </c>
      <c r="D229" s="177" t="s">
        <v>65</v>
      </c>
      <c r="E229" s="240"/>
      <c r="F229" s="240"/>
      <c r="G229" s="240"/>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39"/>
      <c r="AN229" s="116"/>
    </row>
    <row r="230" spans="1:40" s="25" customFormat="1" ht="30" customHeight="1">
      <c r="A230" s="22"/>
      <c r="B230" s="22"/>
      <c r="C230" s="38" t="s">
        <v>123</v>
      </c>
      <c r="D230" s="177" t="s">
        <v>66</v>
      </c>
      <c r="E230" s="240"/>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39"/>
      <c r="AN230" s="116"/>
    </row>
    <row r="231" spans="1:40" s="25" customFormat="1" ht="15" customHeight="1">
      <c r="A231" s="22"/>
      <c r="B231" s="22"/>
      <c r="C231" s="38" t="s">
        <v>11</v>
      </c>
      <c r="D231" s="177" t="s">
        <v>67</v>
      </c>
      <c r="E231" s="240"/>
      <c r="F231" s="240"/>
      <c r="G231" s="240"/>
      <c r="H231" s="240"/>
      <c r="I231" s="240"/>
      <c r="J231" s="240"/>
      <c r="K231" s="240"/>
      <c r="L231" s="240"/>
      <c r="M231" s="240"/>
      <c r="N231" s="240"/>
      <c r="O231" s="240"/>
      <c r="P231" s="240"/>
      <c r="Q231" s="240"/>
      <c r="R231" s="240"/>
      <c r="S231" s="240"/>
      <c r="T231" s="240"/>
      <c r="U231" s="240"/>
      <c r="V231" s="240"/>
      <c r="W231" s="240"/>
      <c r="X231" s="240"/>
      <c r="Y231" s="240"/>
      <c r="Z231" s="240"/>
      <c r="AA231" s="240"/>
      <c r="AB231" s="240"/>
      <c r="AC231" s="240"/>
      <c r="AD231" s="240"/>
      <c r="AE231" s="240"/>
      <c r="AF231" s="240"/>
      <c r="AG231" s="240"/>
      <c r="AH231" s="240"/>
      <c r="AI231" s="240"/>
      <c r="AJ231" s="240"/>
      <c r="AK231" s="240"/>
      <c r="AL231" s="240"/>
      <c r="AM231" s="39"/>
      <c r="AN231" s="116"/>
    </row>
    <row r="232" spans="1:41" s="25" customFormat="1" ht="30" customHeight="1">
      <c r="A232" s="22"/>
      <c r="B232" s="10"/>
      <c r="C232" s="38" t="s">
        <v>8</v>
      </c>
      <c r="D232" s="177" t="s">
        <v>68</v>
      </c>
      <c r="E232" s="240"/>
      <c r="F232" s="240"/>
      <c r="G232" s="240"/>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39"/>
      <c r="AN232" s="111"/>
      <c r="AO232" s="22"/>
    </row>
    <row r="233" spans="1:41" s="25" customFormat="1" ht="18" customHeight="1">
      <c r="A233" s="22"/>
      <c r="B233" s="10"/>
      <c r="C233" s="38" t="s">
        <v>9</v>
      </c>
      <c r="D233" s="177" t="s">
        <v>69</v>
      </c>
      <c r="E233" s="240"/>
      <c r="F233" s="240"/>
      <c r="G233" s="240"/>
      <c r="H233" s="240"/>
      <c r="I233" s="240"/>
      <c r="J233" s="240"/>
      <c r="K233" s="240"/>
      <c r="L233" s="240"/>
      <c r="M233" s="240"/>
      <c r="N233" s="240"/>
      <c r="O233" s="240"/>
      <c r="P233" s="240"/>
      <c r="Q233" s="240"/>
      <c r="R233" s="240"/>
      <c r="S233" s="240"/>
      <c r="T233" s="240"/>
      <c r="U233" s="240"/>
      <c r="V233" s="240"/>
      <c r="W233" s="240"/>
      <c r="X233" s="240"/>
      <c r="Y233" s="240"/>
      <c r="Z233" s="240"/>
      <c r="AA233" s="240"/>
      <c r="AB233" s="240"/>
      <c r="AC233" s="240"/>
      <c r="AD233" s="240"/>
      <c r="AE233" s="240"/>
      <c r="AF233" s="240"/>
      <c r="AG233" s="240"/>
      <c r="AH233" s="240"/>
      <c r="AI233" s="240"/>
      <c r="AJ233" s="240"/>
      <c r="AK233" s="240"/>
      <c r="AL233" s="240"/>
      <c r="AM233" s="39"/>
      <c r="AN233" s="111"/>
      <c r="AO233" s="22"/>
    </row>
    <row r="234" spans="1:41" s="25" customFormat="1" ht="18" customHeight="1">
      <c r="A234" s="22"/>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22"/>
      <c r="AL234" s="22"/>
      <c r="AM234" s="22"/>
      <c r="AN234" s="111"/>
      <c r="AO234" s="22"/>
    </row>
    <row r="235" spans="1:41" s="25" customFormat="1" ht="18" customHeight="1">
      <c r="A235" s="22"/>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22"/>
      <c r="AL235" s="22"/>
      <c r="AM235" s="22"/>
      <c r="AN235" s="111"/>
      <c r="AO235" s="22"/>
    </row>
    <row r="236" spans="1:41" s="25" customFormat="1" ht="24" customHeight="1">
      <c r="A236" s="22"/>
      <c r="B236" s="128" t="s">
        <v>432</v>
      </c>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22"/>
      <c r="AL236" s="22"/>
      <c r="AM236" s="22"/>
      <c r="AN236" s="111"/>
      <c r="AO236" s="22"/>
    </row>
    <row r="237" spans="1:41" s="25" customFormat="1" ht="24" customHeight="1">
      <c r="A237" s="22"/>
      <c r="B237" s="82"/>
      <c r="C237" s="83"/>
      <c r="D237" s="83"/>
      <c r="E237" s="93"/>
      <c r="F237" s="227" t="s">
        <v>248</v>
      </c>
      <c r="G237" s="228"/>
      <c r="H237" s="228"/>
      <c r="I237" s="228"/>
      <c r="J237" s="503"/>
      <c r="K237" s="613" t="s">
        <v>247</v>
      </c>
      <c r="L237" s="470"/>
      <c r="M237" s="470"/>
      <c r="N237" s="470"/>
      <c r="O237" s="470"/>
      <c r="P237" s="470"/>
      <c r="Q237" s="470"/>
      <c r="R237" s="470"/>
      <c r="S237" s="470"/>
      <c r="T237" s="470"/>
      <c r="U237" s="470"/>
      <c r="V237" s="470"/>
      <c r="W237" s="470"/>
      <c r="X237" s="470"/>
      <c r="Y237" s="470"/>
      <c r="Z237" s="470"/>
      <c r="AA237" s="470"/>
      <c r="AB237" s="470"/>
      <c r="AC237" s="470"/>
      <c r="AD237" s="470"/>
      <c r="AE237" s="471"/>
      <c r="AF237" s="227" t="s">
        <v>245</v>
      </c>
      <c r="AG237" s="492"/>
      <c r="AH237" s="492"/>
      <c r="AI237" s="493"/>
      <c r="AJ237" s="227" t="s">
        <v>246</v>
      </c>
      <c r="AK237" s="492"/>
      <c r="AL237" s="492"/>
      <c r="AM237" s="493"/>
      <c r="AN237" s="111"/>
      <c r="AO237" s="22"/>
    </row>
    <row r="238" spans="1:41" s="25" customFormat="1" ht="30" customHeight="1">
      <c r="A238" s="22"/>
      <c r="B238" s="33"/>
      <c r="C238" s="40"/>
      <c r="D238" s="40"/>
      <c r="E238" s="34"/>
      <c r="F238" s="229"/>
      <c r="G238" s="230"/>
      <c r="H238" s="230"/>
      <c r="I238" s="230"/>
      <c r="J238" s="541"/>
      <c r="K238" s="478" t="s">
        <v>93</v>
      </c>
      <c r="L238" s="479"/>
      <c r="M238" s="479"/>
      <c r="N238" s="480"/>
      <c r="O238" s="478" t="s">
        <v>94</v>
      </c>
      <c r="P238" s="479"/>
      <c r="Q238" s="479"/>
      <c r="R238" s="480"/>
      <c r="S238" s="478" t="s">
        <v>95</v>
      </c>
      <c r="T238" s="479"/>
      <c r="U238" s="479"/>
      <c r="V238" s="480"/>
      <c r="W238" s="478" t="s">
        <v>73</v>
      </c>
      <c r="X238" s="479"/>
      <c r="Y238" s="479"/>
      <c r="Z238" s="480"/>
      <c r="AA238" s="497" t="s">
        <v>6</v>
      </c>
      <c r="AB238" s="470"/>
      <c r="AC238" s="470"/>
      <c r="AD238" s="470"/>
      <c r="AE238" s="471"/>
      <c r="AF238" s="494"/>
      <c r="AG238" s="495"/>
      <c r="AH238" s="495"/>
      <c r="AI238" s="496"/>
      <c r="AJ238" s="494"/>
      <c r="AK238" s="495"/>
      <c r="AL238" s="495"/>
      <c r="AM238" s="496"/>
      <c r="AN238" s="111"/>
      <c r="AO238" s="22"/>
    </row>
    <row r="239" spans="1:41" s="25" customFormat="1" ht="12.75" customHeight="1">
      <c r="A239" s="22"/>
      <c r="B239" s="267" t="s">
        <v>70</v>
      </c>
      <c r="C239" s="268"/>
      <c r="D239" s="268"/>
      <c r="E239" s="269"/>
      <c r="F239" s="486">
        <f>V140</f>
        <v>0</v>
      </c>
      <c r="G239" s="487"/>
      <c r="H239" s="487"/>
      <c r="I239" s="487"/>
      <c r="J239" s="488"/>
      <c r="K239" s="237" t="str">
        <f>O239</f>
        <v>千円</v>
      </c>
      <c r="L239" s="312"/>
      <c r="M239" s="312"/>
      <c r="N239" s="313"/>
      <c r="O239" s="237" t="str">
        <f>S239</f>
        <v>千円</v>
      </c>
      <c r="P239" s="312"/>
      <c r="Q239" s="312"/>
      <c r="R239" s="313"/>
      <c r="S239" s="237" t="str">
        <f>W239</f>
        <v>千円</v>
      </c>
      <c r="T239" s="312"/>
      <c r="U239" s="312"/>
      <c r="V239" s="313"/>
      <c r="W239" s="237" t="str">
        <f>AA239</f>
        <v>千円</v>
      </c>
      <c r="X239" s="312"/>
      <c r="Y239" s="312"/>
      <c r="Z239" s="313"/>
      <c r="AA239" s="237" t="str">
        <f>AF239</f>
        <v>千円</v>
      </c>
      <c r="AB239" s="312"/>
      <c r="AC239" s="312"/>
      <c r="AD239" s="312"/>
      <c r="AE239" s="313"/>
      <c r="AF239" s="237" t="str">
        <f>AJ239</f>
        <v>千円</v>
      </c>
      <c r="AG239" s="312"/>
      <c r="AH239" s="312"/>
      <c r="AI239" s="313"/>
      <c r="AJ239" s="237" t="s">
        <v>450</v>
      </c>
      <c r="AK239" s="238"/>
      <c r="AL239" s="238"/>
      <c r="AM239" s="239"/>
      <c r="AN239" s="111"/>
      <c r="AO239" s="22"/>
    </row>
    <row r="240" spans="1:41" s="25" customFormat="1" ht="24" customHeight="1">
      <c r="A240" s="22"/>
      <c r="B240" s="270"/>
      <c r="C240" s="271"/>
      <c r="D240" s="271"/>
      <c r="E240" s="272"/>
      <c r="F240" s="614"/>
      <c r="G240" s="615"/>
      <c r="H240" s="615"/>
      <c r="I240" s="615"/>
      <c r="J240" s="616"/>
      <c r="K240" s="90"/>
      <c r="L240" s="482"/>
      <c r="M240" s="482"/>
      <c r="N240" s="94"/>
      <c r="O240" s="90"/>
      <c r="P240" s="482"/>
      <c r="Q240" s="482"/>
      <c r="R240" s="94"/>
      <c r="S240" s="90"/>
      <c r="T240" s="482"/>
      <c r="U240" s="482"/>
      <c r="V240" s="94"/>
      <c r="W240" s="90"/>
      <c r="X240" s="482"/>
      <c r="Y240" s="482"/>
      <c r="Z240" s="94"/>
      <c r="AA240" s="95"/>
      <c r="AB240" s="458">
        <f>SUM(X240)+SUM(T240)+SUM(P240)+SUM(L240)</f>
        <v>0</v>
      </c>
      <c r="AC240" s="458"/>
      <c r="AD240" s="458"/>
      <c r="AE240" s="96"/>
      <c r="AF240" s="90"/>
      <c r="AG240" s="482">
        <v>0</v>
      </c>
      <c r="AH240" s="482"/>
      <c r="AI240" s="94"/>
      <c r="AJ240" s="90"/>
      <c r="AK240" s="482">
        <v>0</v>
      </c>
      <c r="AL240" s="482"/>
      <c r="AM240" s="94"/>
      <c r="AN240" s="111"/>
      <c r="AO240" s="22"/>
    </row>
    <row r="241" spans="1:41" s="25" customFormat="1" ht="24" customHeight="1">
      <c r="A241" s="22"/>
      <c r="B241" s="273"/>
      <c r="C241" s="274"/>
      <c r="D241" s="274"/>
      <c r="E241" s="275"/>
      <c r="F241" s="489"/>
      <c r="G241" s="490"/>
      <c r="H241" s="490"/>
      <c r="I241" s="490"/>
      <c r="J241" s="491"/>
      <c r="K241" s="29" t="s">
        <v>136</v>
      </c>
      <c r="L241" s="453"/>
      <c r="M241" s="453"/>
      <c r="N241" s="31" t="s">
        <v>137</v>
      </c>
      <c r="O241" s="29" t="s">
        <v>136</v>
      </c>
      <c r="P241" s="453"/>
      <c r="Q241" s="453"/>
      <c r="R241" s="31" t="s">
        <v>137</v>
      </c>
      <c r="S241" s="29" t="s">
        <v>136</v>
      </c>
      <c r="T241" s="453"/>
      <c r="U241" s="453"/>
      <c r="V241" s="31" t="s">
        <v>137</v>
      </c>
      <c r="W241" s="29" t="s">
        <v>136</v>
      </c>
      <c r="X241" s="453"/>
      <c r="Y241" s="453"/>
      <c r="Z241" s="31" t="s">
        <v>137</v>
      </c>
      <c r="AA241" s="97" t="s">
        <v>136</v>
      </c>
      <c r="AB241" s="458">
        <f>SUM(X241)+SUM(T241)+SUM(P241)+SUM(L241)</f>
        <v>0</v>
      </c>
      <c r="AC241" s="458"/>
      <c r="AD241" s="458"/>
      <c r="AE241" s="98" t="s">
        <v>137</v>
      </c>
      <c r="AF241" s="29" t="s">
        <v>136</v>
      </c>
      <c r="AG241" s="453">
        <v>0</v>
      </c>
      <c r="AH241" s="453"/>
      <c r="AI241" s="31" t="s">
        <v>137</v>
      </c>
      <c r="AJ241" s="29" t="s">
        <v>136</v>
      </c>
      <c r="AK241" s="453">
        <v>0</v>
      </c>
      <c r="AL241" s="453"/>
      <c r="AM241" s="31" t="s">
        <v>137</v>
      </c>
      <c r="AN241" s="111"/>
      <c r="AO241" s="22"/>
    </row>
    <row r="242" spans="1:41" s="25" customFormat="1" ht="24" customHeight="1">
      <c r="A242" s="22"/>
      <c r="B242" s="267" t="s">
        <v>71</v>
      </c>
      <c r="C242" s="492"/>
      <c r="D242" s="492"/>
      <c r="E242" s="493"/>
      <c r="F242" s="486">
        <f>V143</f>
        <v>0</v>
      </c>
      <c r="G242" s="487"/>
      <c r="H242" s="487"/>
      <c r="I242" s="487"/>
      <c r="J242" s="488"/>
      <c r="K242" s="27"/>
      <c r="L242" s="452"/>
      <c r="M242" s="452"/>
      <c r="N242" s="28"/>
      <c r="O242" s="27"/>
      <c r="P242" s="452"/>
      <c r="Q242" s="452"/>
      <c r="R242" s="28"/>
      <c r="S242" s="27"/>
      <c r="T242" s="452"/>
      <c r="U242" s="452"/>
      <c r="V242" s="28"/>
      <c r="W242" s="27"/>
      <c r="X242" s="452"/>
      <c r="Y242" s="452"/>
      <c r="Z242" s="28"/>
      <c r="AA242" s="99"/>
      <c r="AB242" s="454">
        <f>SUM(X242)+SUM(T242)+SUM(P242)+SUM(L242)</f>
        <v>0</v>
      </c>
      <c r="AC242" s="454"/>
      <c r="AD242" s="454"/>
      <c r="AE242" s="100"/>
      <c r="AF242" s="27"/>
      <c r="AG242" s="452">
        <v>0</v>
      </c>
      <c r="AH242" s="452"/>
      <c r="AI242" s="28"/>
      <c r="AJ242" s="27"/>
      <c r="AK242" s="452">
        <v>0</v>
      </c>
      <c r="AL242" s="452"/>
      <c r="AM242" s="28"/>
      <c r="AN242" s="111"/>
      <c r="AO242" s="22"/>
    </row>
    <row r="243" spans="1:41" s="25" customFormat="1" ht="24" customHeight="1">
      <c r="A243" s="22"/>
      <c r="B243" s="494"/>
      <c r="C243" s="495"/>
      <c r="D243" s="495"/>
      <c r="E243" s="496"/>
      <c r="F243" s="489"/>
      <c r="G243" s="490"/>
      <c r="H243" s="490"/>
      <c r="I243" s="490"/>
      <c r="J243" s="491"/>
      <c r="K243" s="29" t="s">
        <v>148</v>
      </c>
      <c r="L243" s="453"/>
      <c r="M243" s="453"/>
      <c r="N243" s="31" t="s">
        <v>149</v>
      </c>
      <c r="O243" s="29" t="s">
        <v>148</v>
      </c>
      <c r="P243" s="453"/>
      <c r="Q243" s="453"/>
      <c r="R243" s="31" t="s">
        <v>149</v>
      </c>
      <c r="S243" s="29" t="s">
        <v>148</v>
      </c>
      <c r="T243" s="453"/>
      <c r="U243" s="453"/>
      <c r="V243" s="31" t="s">
        <v>149</v>
      </c>
      <c r="W243" s="29" t="s">
        <v>148</v>
      </c>
      <c r="X243" s="453"/>
      <c r="Y243" s="453"/>
      <c r="Z243" s="31" t="s">
        <v>149</v>
      </c>
      <c r="AA243" s="97" t="s">
        <v>148</v>
      </c>
      <c r="AB243" s="481">
        <f>SUM(X243)+SUM(T243)+SUM(P243)+SUM(L243)</f>
        <v>0</v>
      </c>
      <c r="AC243" s="481"/>
      <c r="AD243" s="481"/>
      <c r="AE243" s="98" t="s">
        <v>149</v>
      </c>
      <c r="AF243" s="29" t="s">
        <v>148</v>
      </c>
      <c r="AG243" s="453">
        <v>0</v>
      </c>
      <c r="AH243" s="453"/>
      <c r="AI243" s="31" t="s">
        <v>149</v>
      </c>
      <c r="AJ243" s="29" t="s">
        <v>148</v>
      </c>
      <c r="AK243" s="453">
        <v>0</v>
      </c>
      <c r="AL243" s="453"/>
      <c r="AM243" s="31" t="s">
        <v>149</v>
      </c>
      <c r="AN243" s="111"/>
      <c r="AO243" s="22"/>
    </row>
    <row r="244" spans="1:41" s="25" customFormat="1" ht="24" customHeight="1">
      <c r="A244" s="22"/>
      <c r="B244" s="267" t="s">
        <v>72</v>
      </c>
      <c r="C244" s="492"/>
      <c r="D244" s="492"/>
      <c r="E244" s="493"/>
      <c r="F244" s="486">
        <f>F242+F239</f>
        <v>0</v>
      </c>
      <c r="G244" s="487"/>
      <c r="H244" s="487"/>
      <c r="I244" s="487"/>
      <c r="J244" s="488"/>
      <c r="K244" s="27"/>
      <c r="L244" s="483">
        <f>SUM(L242)+SUM(L240)</f>
        <v>0</v>
      </c>
      <c r="M244" s="483"/>
      <c r="N244" s="28"/>
      <c r="O244" s="27"/>
      <c r="P244" s="483">
        <f>SUM(P242)+SUM(P240)</f>
        <v>0</v>
      </c>
      <c r="Q244" s="483"/>
      <c r="R244" s="28"/>
      <c r="S244" s="27"/>
      <c r="T244" s="483">
        <f>SUM(T242)+SUM(T240)</f>
        <v>0</v>
      </c>
      <c r="U244" s="483"/>
      <c r="V244" s="28"/>
      <c r="W244" s="27"/>
      <c r="X244" s="483">
        <f>SUM(X242)+SUM(X240)</f>
        <v>0</v>
      </c>
      <c r="Y244" s="483"/>
      <c r="Z244" s="28"/>
      <c r="AA244" s="99"/>
      <c r="AB244" s="454">
        <f>SUM(X244)+SUM(T244)+SUM(P244)+SUM(L244)</f>
        <v>0</v>
      </c>
      <c r="AC244" s="454"/>
      <c r="AD244" s="454"/>
      <c r="AE244" s="100"/>
      <c r="AF244" s="27"/>
      <c r="AG244" s="483">
        <f>SUM(AG242)+SUM(AG240)</f>
        <v>0</v>
      </c>
      <c r="AH244" s="483"/>
      <c r="AI244" s="28"/>
      <c r="AJ244" s="27"/>
      <c r="AK244" s="483">
        <f>SUM(AK240)+SUM(AK242)</f>
        <v>0</v>
      </c>
      <c r="AL244" s="483"/>
      <c r="AM244" s="28"/>
      <c r="AN244" s="111"/>
      <c r="AO244" s="22"/>
    </row>
    <row r="245" spans="1:41" s="25" customFormat="1" ht="24" customHeight="1">
      <c r="A245" s="22"/>
      <c r="B245" s="494"/>
      <c r="C245" s="495"/>
      <c r="D245" s="495"/>
      <c r="E245" s="496"/>
      <c r="F245" s="489"/>
      <c r="G245" s="490"/>
      <c r="H245" s="490"/>
      <c r="I245" s="490"/>
      <c r="J245" s="491"/>
      <c r="K245" s="29" t="s">
        <v>140</v>
      </c>
      <c r="L245" s="484">
        <f>SUM(L243)+SUM(L241)</f>
        <v>0</v>
      </c>
      <c r="M245" s="484"/>
      <c r="N245" s="31" t="s">
        <v>141</v>
      </c>
      <c r="O245" s="29" t="s">
        <v>140</v>
      </c>
      <c r="P245" s="484">
        <f>SUM(P243)+SUM(P241)</f>
        <v>0</v>
      </c>
      <c r="Q245" s="484"/>
      <c r="R245" s="31" t="s">
        <v>141</v>
      </c>
      <c r="S245" s="29" t="s">
        <v>140</v>
      </c>
      <c r="T245" s="484">
        <f>SUM(T243)+SUM(T241)</f>
        <v>0</v>
      </c>
      <c r="U245" s="484"/>
      <c r="V245" s="31" t="s">
        <v>141</v>
      </c>
      <c r="W245" s="29" t="s">
        <v>140</v>
      </c>
      <c r="X245" s="484">
        <f>SUM(X243)+SUM(X241)</f>
        <v>0</v>
      </c>
      <c r="Y245" s="484"/>
      <c r="Z245" s="31" t="s">
        <v>141</v>
      </c>
      <c r="AA245" s="97" t="s">
        <v>140</v>
      </c>
      <c r="AB245" s="481">
        <f>X245+T245+P245+L245</f>
        <v>0</v>
      </c>
      <c r="AC245" s="481"/>
      <c r="AD245" s="481"/>
      <c r="AE245" s="98" t="s">
        <v>141</v>
      </c>
      <c r="AF245" s="29" t="s">
        <v>140</v>
      </c>
      <c r="AG245" s="484">
        <f>SUM(AG243)+SUM(AG241)</f>
        <v>0</v>
      </c>
      <c r="AH245" s="484"/>
      <c r="AI245" s="31" t="s">
        <v>141</v>
      </c>
      <c r="AJ245" s="29" t="s">
        <v>140</v>
      </c>
      <c r="AK245" s="484">
        <f>SUM(AK241)+SUM(AK243)</f>
        <v>0</v>
      </c>
      <c r="AL245" s="484"/>
      <c r="AM245" s="31" t="s">
        <v>141</v>
      </c>
      <c r="AN245" s="111"/>
      <c r="AO245" s="22"/>
    </row>
    <row r="246" spans="1:41" s="25" customFormat="1" ht="18" customHeight="1">
      <c r="A246" s="22"/>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22"/>
      <c r="AL246" s="22"/>
      <c r="AM246" s="22"/>
      <c r="AN246" s="111"/>
      <c r="AO246" s="22"/>
    </row>
    <row r="247" spans="1:40" s="25" customFormat="1" ht="15" customHeight="1">
      <c r="A247" s="22"/>
      <c r="B247" s="22"/>
      <c r="C247" s="22" t="s">
        <v>0</v>
      </c>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111"/>
    </row>
    <row r="248" spans="1:40" s="25" customFormat="1" ht="37.5" customHeight="1">
      <c r="A248" s="22"/>
      <c r="B248" s="22"/>
      <c r="C248" s="37" t="s">
        <v>115</v>
      </c>
      <c r="D248" s="177" t="s">
        <v>96</v>
      </c>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39"/>
      <c r="AN248" s="116"/>
    </row>
    <row r="249" spans="1:41" s="25" customFormat="1" ht="18" customHeight="1">
      <c r="A249" s="22"/>
      <c r="B249" s="10"/>
      <c r="C249" s="37" t="s">
        <v>10</v>
      </c>
      <c r="D249" s="177" t="s">
        <v>75</v>
      </c>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39"/>
      <c r="AN249" s="111"/>
      <c r="AO249" s="22"/>
    </row>
    <row r="250" spans="1:41" s="25" customFormat="1" ht="51.75" customHeight="1">
      <c r="A250" s="22"/>
      <c r="B250" s="10"/>
      <c r="C250" s="37" t="s">
        <v>74</v>
      </c>
      <c r="D250" s="177" t="s">
        <v>445</v>
      </c>
      <c r="E250" s="485"/>
      <c r="F250" s="485"/>
      <c r="G250" s="485"/>
      <c r="H250" s="485"/>
      <c r="I250" s="485"/>
      <c r="J250" s="485"/>
      <c r="K250" s="485"/>
      <c r="L250" s="485"/>
      <c r="M250" s="485"/>
      <c r="N250" s="485"/>
      <c r="O250" s="485"/>
      <c r="P250" s="485"/>
      <c r="Q250" s="485"/>
      <c r="R250" s="485"/>
      <c r="S250" s="485"/>
      <c r="T250" s="485"/>
      <c r="U250" s="485"/>
      <c r="V250" s="485"/>
      <c r="W250" s="485"/>
      <c r="X250" s="485"/>
      <c r="Y250" s="485"/>
      <c r="Z250" s="485"/>
      <c r="AA250" s="485"/>
      <c r="AB250" s="485"/>
      <c r="AC250" s="485"/>
      <c r="AD250" s="485"/>
      <c r="AE250" s="485"/>
      <c r="AF250" s="485"/>
      <c r="AG250" s="485"/>
      <c r="AH250" s="485"/>
      <c r="AI250" s="485"/>
      <c r="AJ250" s="485"/>
      <c r="AK250" s="485"/>
      <c r="AL250" s="485"/>
      <c r="AM250" s="39"/>
      <c r="AN250" s="111"/>
      <c r="AO250" s="22"/>
    </row>
    <row r="251" spans="1:41" s="25" customFormat="1" ht="40.5" customHeight="1">
      <c r="A251" s="22"/>
      <c r="B251" s="10"/>
      <c r="C251" s="37" t="s">
        <v>11</v>
      </c>
      <c r="D251" s="177" t="s">
        <v>97</v>
      </c>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0"/>
      <c r="AD251" s="240"/>
      <c r="AE251" s="240"/>
      <c r="AF251" s="240"/>
      <c r="AG251" s="240"/>
      <c r="AH251" s="240"/>
      <c r="AI251" s="240"/>
      <c r="AJ251" s="240"/>
      <c r="AK251" s="240"/>
      <c r="AL251" s="240"/>
      <c r="AM251" s="39"/>
      <c r="AN251" s="111"/>
      <c r="AO251" s="22"/>
    </row>
    <row r="252" spans="1:41" s="25" customFormat="1" ht="30" customHeight="1">
      <c r="A252" s="22"/>
      <c r="B252" s="10"/>
      <c r="C252" s="37" t="s">
        <v>8</v>
      </c>
      <c r="D252" s="177" t="s">
        <v>444</v>
      </c>
      <c r="E252" s="485"/>
      <c r="F252" s="485"/>
      <c r="G252" s="485"/>
      <c r="H252" s="485"/>
      <c r="I252" s="485"/>
      <c r="J252" s="485"/>
      <c r="K252" s="485"/>
      <c r="L252" s="485"/>
      <c r="M252" s="485"/>
      <c r="N252" s="485"/>
      <c r="O252" s="485"/>
      <c r="P252" s="485"/>
      <c r="Q252" s="485"/>
      <c r="R252" s="485"/>
      <c r="S252" s="485"/>
      <c r="T252" s="485"/>
      <c r="U252" s="485"/>
      <c r="V252" s="485"/>
      <c r="W252" s="485"/>
      <c r="X252" s="485"/>
      <c r="Y252" s="485"/>
      <c r="Z252" s="485"/>
      <c r="AA252" s="485"/>
      <c r="AB252" s="485"/>
      <c r="AC252" s="485"/>
      <c r="AD252" s="485"/>
      <c r="AE252" s="485"/>
      <c r="AF252" s="485"/>
      <c r="AG252" s="485"/>
      <c r="AH252" s="485"/>
      <c r="AI252" s="485"/>
      <c r="AJ252" s="485"/>
      <c r="AK252" s="485"/>
      <c r="AL252" s="485"/>
      <c r="AM252" s="39"/>
      <c r="AN252" s="111"/>
      <c r="AO252" s="22"/>
    </row>
    <row r="253" spans="1:41" s="25" customFormat="1" ht="12" customHeight="1">
      <c r="A253" s="22"/>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22"/>
      <c r="AL253" s="22"/>
      <c r="AM253" s="22"/>
      <c r="AN253" s="111"/>
      <c r="AO253" s="22"/>
    </row>
    <row r="254" spans="1:41" s="25" customFormat="1" ht="18" customHeight="1">
      <c r="A254" s="22"/>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22"/>
      <c r="AL254" s="22"/>
      <c r="AM254" s="22"/>
      <c r="AN254" s="111"/>
      <c r="AO254" s="22"/>
    </row>
    <row r="255" spans="1:41" s="25" customFormat="1" ht="24" customHeight="1">
      <c r="A255" s="22"/>
      <c r="B255" s="128" t="s">
        <v>433</v>
      </c>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22"/>
      <c r="AL255" s="22"/>
      <c r="AM255" s="22"/>
      <c r="AN255" s="111"/>
      <c r="AO255" s="22"/>
    </row>
    <row r="256" spans="1:40" s="25" customFormat="1" ht="18" customHeight="1">
      <c r="A256" s="22"/>
      <c r="B256" s="601"/>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2"/>
      <c r="AL256" s="602"/>
      <c r="AM256" s="603"/>
      <c r="AN256" s="111"/>
    </row>
    <row r="257" spans="1:40" s="25" customFormat="1" ht="18" customHeight="1">
      <c r="A257" s="22"/>
      <c r="B257" s="604"/>
      <c r="C257" s="605"/>
      <c r="D257" s="605"/>
      <c r="E257" s="605"/>
      <c r="F257" s="605"/>
      <c r="G257" s="605"/>
      <c r="H257" s="605"/>
      <c r="I257" s="605"/>
      <c r="J257" s="605"/>
      <c r="K257" s="605"/>
      <c r="L257" s="605"/>
      <c r="M257" s="605"/>
      <c r="N257" s="605"/>
      <c r="O257" s="605"/>
      <c r="P257" s="605"/>
      <c r="Q257" s="605"/>
      <c r="R257" s="605"/>
      <c r="S257" s="605"/>
      <c r="T257" s="605"/>
      <c r="U257" s="605"/>
      <c r="V257" s="605"/>
      <c r="W257" s="605"/>
      <c r="X257" s="605"/>
      <c r="Y257" s="605"/>
      <c r="Z257" s="605"/>
      <c r="AA257" s="605"/>
      <c r="AB257" s="605"/>
      <c r="AC257" s="605"/>
      <c r="AD257" s="605"/>
      <c r="AE257" s="605"/>
      <c r="AF257" s="605"/>
      <c r="AG257" s="605"/>
      <c r="AH257" s="605"/>
      <c r="AI257" s="605"/>
      <c r="AJ257" s="605"/>
      <c r="AK257" s="605"/>
      <c r="AL257" s="605"/>
      <c r="AM257" s="606"/>
      <c r="AN257" s="111"/>
    </row>
    <row r="258" spans="1:40" s="25" customFormat="1" ht="18" customHeight="1">
      <c r="A258" s="22"/>
      <c r="B258" s="607"/>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08"/>
      <c r="AL258" s="608"/>
      <c r="AM258" s="609"/>
      <c r="AN258" s="111"/>
    </row>
    <row r="259" spans="1:41" s="25" customFormat="1" ht="18" customHeight="1">
      <c r="A259" s="22"/>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22"/>
      <c r="AL259" s="22"/>
      <c r="AM259" s="22"/>
      <c r="AN259" s="111"/>
      <c r="AO259" s="22"/>
    </row>
    <row r="260" spans="1:40" s="25" customFormat="1" ht="15" customHeight="1">
      <c r="A260" s="22"/>
      <c r="B260" s="22"/>
      <c r="C260" s="22" t="s">
        <v>0</v>
      </c>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111"/>
    </row>
    <row r="261" spans="1:40" s="25" customFormat="1" ht="34.5" customHeight="1">
      <c r="A261" s="22"/>
      <c r="B261" s="22"/>
      <c r="C261" s="37"/>
      <c r="D261" s="177" t="s">
        <v>76</v>
      </c>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240"/>
      <c r="AD261" s="240"/>
      <c r="AE261" s="240"/>
      <c r="AF261" s="240"/>
      <c r="AG261" s="240"/>
      <c r="AH261" s="240"/>
      <c r="AI261" s="240"/>
      <c r="AJ261" s="240"/>
      <c r="AK261" s="240"/>
      <c r="AL261" s="240"/>
      <c r="AM261" s="39"/>
      <c r="AN261" s="116"/>
    </row>
    <row r="262" spans="1:41" s="25" customFormat="1" ht="18" customHeight="1">
      <c r="A262" s="22"/>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22"/>
      <c r="AL262" s="22"/>
      <c r="AM262" s="22"/>
      <c r="AN262" s="111"/>
      <c r="AO262" s="22"/>
    </row>
    <row r="263" spans="1:41" s="25" customFormat="1" ht="24" customHeight="1">
      <c r="A263" s="22"/>
      <c r="B263" s="128" t="s">
        <v>434</v>
      </c>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22"/>
      <c r="AL263" s="22"/>
      <c r="AM263" s="22"/>
      <c r="AN263" s="111"/>
      <c r="AO263" s="22"/>
    </row>
    <row r="264" spans="1:41" s="25" customFormat="1" ht="18" customHeight="1">
      <c r="A264" s="22"/>
      <c r="B264" s="601"/>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2"/>
      <c r="AL264" s="602"/>
      <c r="AM264" s="603"/>
      <c r="AN264" s="111"/>
      <c r="AO264" s="22"/>
    </row>
    <row r="265" spans="1:41" s="25" customFormat="1" ht="18" customHeight="1">
      <c r="A265" s="22"/>
      <c r="B265" s="604"/>
      <c r="C265" s="605"/>
      <c r="D265" s="605"/>
      <c r="E265" s="605"/>
      <c r="F265" s="605"/>
      <c r="G265" s="605"/>
      <c r="H265" s="605"/>
      <c r="I265" s="605"/>
      <c r="J265" s="605"/>
      <c r="K265" s="605"/>
      <c r="L265" s="605"/>
      <c r="M265" s="605"/>
      <c r="N265" s="605"/>
      <c r="O265" s="605"/>
      <c r="P265" s="605"/>
      <c r="Q265" s="605"/>
      <c r="R265" s="605"/>
      <c r="S265" s="605"/>
      <c r="T265" s="605"/>
      <c r="U265" s="605"/>
      <c r="V265" s="605"/>
      <c r="W265" s="605"/>
      <c r="X265" s="605"/>
      <c r="Y265" s="605"/>
      <c r="Z265" s="605"/>
      <c r="AA265" s="605"/>
      <c r="AB265" s="605"/>
      <c r="AC265" s="605"/>
      <c r="AD265" s="605"/>
      <c r="AE265" s="605"/>
      <c r="AF265" s="605"/>
      <c r="AG265" s="605"/>
      <c r="AH265" s="605"/>
      <c r="AI265" s="605"/>
      <c r="AJ265" s="605"/>
      <c r="AK265" s="605"/>
      <c r="AL265" s="605"/>
      <c r="AM265" s="606"/>
      <c r="AN265" s="111"/>
      <c r="AO265" s="22"/>
    </row>
    <row r="266" spans="1:41" s="25" customFormat="1" ht="18" customHeight="1">
      <c r="A266" s="22"/>
      <c r="B266" s="604"/>
      <c r="C266" s="605"/>
      <c r="D266" s="605"/>
      <c r="E266" s="605"/>
      <c r="F266" s="605"/>
      <c r="G266" s="605"/>
      <c r="H266" s="605"/>
      <c r="I266" s="605"/>
      <c r="J266" s="605"/>
      <c r="K266" s="605"/>
      <c r="L266" s="605"/>
      <c r="M266" s="605"/>
      <c r="N266" s="605"/>
      <c r="O266" s="605"/>
      <c r="P266" s="605"/>
      <c r="Q266" s="605"/>
      <c r="R266" s="605"/>
      <c r="S266" s="605"/>
      <c r="T266" s="605"/>
      <c r="U266" s="605"/>
      <c r="V266" s="605"/>
      <c r="W266" s="605"/>
      <c r="X266" s="605"/>
      <c r="Y266" s="605"/>
      <c r="Z266" s="605"/>
      <c r="AA266" s="605"/>
      <c r="AB266" s="605"/>
      <c r="AC266" s="605"/>
      <c r="AD266" s="605"/>
      <c r="AE266" s="605"/>
      <c r="AF266" s="605"/>
      <c r="AG266" s="605"/>
      <c r="AH266" s="605"/>
      <c r="AI266" s="605"/>
      <c r="AJ266" s="605"/>
      <c r="AK266" s="605"/>
      <c r="AL266" s="605"/>
      <c r="AM266" s="606"/>
      <c r="AN266" s="111"/>
      <c r="AO266" s="22"/>
    </row>
    <row r="267" spans="1:41" s="25" customFormat="1" ht="18" customHeight="1">
      <c r="A267" s="22"/>
      <c r="B267" s="604"/>
      <c r="C267" s="605"/>
      <c r="D267" s="605"/>
      <c r="E267" s="605"/>
      <c r="F267" s="605"/>
      <c r="G267" s="605"/>
      <c r="H267" s="605"/>
      <c r="I267" s="605"/>
      <c r="J267" s="605"/>
      <c r="K267" s="605"/>
      <c r="L267" s="605"/>
      <c r="M267" s="605"/>
      <c r="N267" s="605"/>
      <c r="O267" s="605"/>
      <c r="P267" s="605"/>
      <c r="Q267" s="605"/>
      <c r="R267" s="605"/>
      <c r="S267" s="605"/>
      <c r="T267" s="605"/>
      <c r="U267" s="605"/>
      <c r="V267" s="605"/>
      <c r="W267" s="605"/>
      <c r="X267" s="605"/>
      <c r="Y267" s="605"/>
      <c r="Z267" s="605"/>
      <c r="AA267" s="605"/>
      <c r="AB267" s="605"/>
      <c r="AC267" s="605"/>
      <c r="AD267" s="605"/>
      <c r="AE267" s="605"/>
      <c r="AF267" s="605"/>
      <c r="AG267" s="605"/>
      <c r="AH267" s="605"/>
      <c r="AI267" s="605"/>
      <c r="AJ267" s="605"/>
      <c r="AK267" s="605"/>
      <c r="AL267" s="605"/>
      <c r="AM267" s="606"/>
      <c r="AN267" s="111"/>
      <c r="AO267" s="22"/>
    </row>
    <row r="268" spans="1:41" s="25" customFormat="1" ht="18" customHeight="1">
      <c r="A268" s="22"/>
      <c r="B268" s="604"/>
      <c r="C268" s="605"/>
      <c r="D268" s="605"/>
      <c r="E268" s="605"/>
      <c r="F268" s="605"/>
      <c r="G268" s="605"/>
      <c r="H268" s="605"/>
      <c r="I268" s="605"/>
      <c r="J268" s="605"/>
      <c r="K268" s="605"/>
      <c r="L268" s="605"/>
      <c r="M268" s="605"/>
      <c r="N268" s="605"/>
      <c r="O268" s="605"/>
      <c r="P268" s="605"/>
      <c r="Q268" s="605"/>
      <c r="R268" s="605"/>
      <c r="S268" s="605"/>
      <c r="T268" s="605"/>
      <c r="U268" s="605"/>
      <c r="V268" s="605"/>
      <c r="W268" s="605"/>
      <c r="X268" s="605"/>
      <c r="Y268" s="605"/>
      <c r="Z268" s="605"/>
      <c r="AA268" s="605"/>
      <c r="AB268" s="605"/>
      <c r="AC268" s="605"/>
      <c r="AD268" s="605"/>
      <c r="AE268" s="605"/>
      <c r="AF268" s="605"/>
      <c r="AG268" s="605"/>
      <c r="AH268" s="605"/>
      <c r="AI268" s="605"/>
      <c r="AJ268" s="605"/>
      <c r="AK268" s="605"/>
      <c r="AL268" s="605"/>
      <c r="AM268" s="606"/>
      <c r="AN268" s="111"/>
      <c r="AO268" s="22"/>
    </row>
    <row r="269" spans="1:41" s="25" customFormat="1" ht="18" customHeight="1">
      <c r="A269" s="22"/>
      <c r="B269" s="604"/>
      <c r="C269" s="605"/>
      <c r="D269" s="605"/>
      <c r="E269" s="605"/>
      <c r="F269" s="605"/>
      <c r="G269" s="605"/>
      <c r="H269" s="605"/>
      <c r="I269" s="605"/>
      <c r="J269" s="605"/>
      <c r="K269" s="605"/>
      <c r="L269" s="605"/>
      <c r="M269" s="605"/>
      <c r="N269" s="605"/>
      <c r="O269" s="605"/>
      <c r="P269" s="605"/>
      <c r="Q269" s="605"/>
      <c r="R269" s="605"/>
      <c r="S269" s="605"/>
      <c r="T269" s="605"/>
      <c r="U269" s="605"/>
      <c r="V269" s="605"/>
      <c r="W269" s="605"/>
      <c r="X269" s="605"/>
      <c r="Y269" s="605"/>
      <c r="Z269" s="605"/>
      <c r="AA269" s="605"/>
      <c r="AB269" s="605"/>
      <c r="AC269" s="605"/>
      <c r="AD269" s="605"/>
      <c r="AE269" s="605"/>
      <c r="AF269" s="605"/>
      <c r="AG269" s="605"/>
      <c r="AH269" s="605"/>
      <c r="AI269" s="605"/>
      <c r="AJ269" s="605"/>
      <c r="AK269" s="605"/>
      <c r="AL269" s="605"/>
      <c r="AM269" s="606"/>
      <c r="AN269" s="111"/>
      <c r="AO269" s="22"/>
    </row>
    <row r="270" spans="1:41" s="25" customFormat="1" ht="18" customHeight="1">
      <c r="A270" s="22"/>
      <c r="B270" s="604"/>
      <c r="C270" s="605"/>
      <c r="D270" s="605"/>
      <c r="E270" s="605"/>
      <c r="F270" s="605"/>
      <c r="G270" s="605"/>
      <c r="H270" s="605"/>
      <c r="I270" s="605"/>
      <c r="J270" s="605"/>
      <c r="K270" s="605"/>
      <c r="L270" s="605"/>
      <c r="M270" s="605"/>
      <c r="N270" s="605"/>
      <c r="O270" s="605"/>
      <c r="P270" s="605"/>
      <c r="Q270" s="605"/>
      <c r="R270" s="605"/>
      <c r="S270" s="605"/>
      <c r="T270" s="605"/>
      <c r="U270" s="605"/>
      <c r="V270" s="605"/>
      <c r="W270" s="605"/>
      <c r="X270" s="605"/>
      <c r="Y270" s="605"/>
      <c r="Z270" s="605"/>
      <c r="AA270" s="605"/>
      <c r="AB270" s="605"/>
      <c r="AC270" s="605"/>
      <c r="AD270" s="605"/>
      <c r="AE270" s="605"/>
      <c r="AF270" s="605"/>
      <c r="AG270" s="605"/>
      <c r="AH270" s="605"/>
      <c r="AI270" s="605"/>
      <c r="AJ270" s="605"/>
      <c r="AK270" s="605"/>
      <c r="AL270" s="605"/>
      <c r="AM270" s="606"/>
      <c r="AN270" s="111"/>
      <c r="AO270" s="22"/>
    </row>
    <row r="271" spans="1:41" s="25" customFormat="1" ht="18" customHeight="1">
      <c r="A271" s="22"/>
      <c r="B271" s="607"/>
      <c r="C271" s="608"/>
      <c r="D271" s="608"/>
      <c r="E271" s="608"/>
      <c r="F271" s="608"/>
      <c r="G271" s="608"/>
      <c r="H271" s="608"/>
      <c r="I271" s="608"/>
      <c r="J271" s="608"/>
      <c r="K271" s="608"/>
      <c r="L271" s="608"/>
      <c r="M271" s="608"/>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608"/>
      <c r="AL271" s="608"/>
      <c r="AM271" s="609"/>
      <c r="AN271" s="111"/>
      <c r="AO271" s="22"/>
    </row>
    <row r="272" spans="1:41" s="25" customFormat="1" ht="18" customHeight="1">
      <c r="A272" s="22"/>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22"/>
      <c r="AL272" s="22"/>
      <c r="AM272" s="22"/>
      <c r="AN272" s="111"/>
      <c r="AO272" s="22"/>
    </row>
    <row r="273" spans="1:40" s="25" customFormat="1" ht="15" customHeight="1">
      <c r="A273" s="22"/>
      <c r="B273" s="22"/>
      <c r="C273" s="22" t="s">
        <v>0</v>
      </c>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111"/>
    </row>
    <row r="274" spans="1:40" s="25" customFormat="1" ht="30" customHeight="1">
      <c r="A274" s="22"/>
      <c r="B274" s="22"/>
      <c r="C274" s="37" t="s">
        <v>115</v>
      </c>
      <c r="D274" s="177" t="s">
        <v>77</v>
      </c>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40"/>
      <c r="AD274" s="240"/>
      <c r="AE274" s="240"/>
      <c r="AF274" s="240"/>
      <c r="AG274" s="240"/>
      <c r="AH274" s="240"/>
      <c r="AI274" s="240"/>
      <c r="AJ274" s="240"/>
      <c r="AK274" s="240"/>
      <c r="AL274" s="240"/>
      <c r="AM274" s="39"/>
      <c r="AN274" s="116"/>
    </row>
    <row r="275" spans="1:41" s="25" customFormat="1" ht="18" customHeight="1">
      <c r="A275" s="22"/>
      <c r="B275" s="10"/>
      <c r="C275" s="37" t="s">
        <v>10</v>
      </c>
      <c r="D275" s="177" t="s">
        <v>78</v>
      </c>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40"/>
      <c r="AD275" s="240"/>
      <c r="AE275" s="240"/>
      <c r="AF275" s="240"/>
      <c r="AG275" s="240"/>
      <c r="AH275" s="240"/>
      <c r="AI275" s="240"/>
      <c r="AJ275" s="240"/>
      <c r="AK275" s="240"/>
      <c r="AL275" s="240"/>
      <c r="AM275" s="39"/>
      <c r="AN275" s="111"/>
      <c r="AO275" s="22"/>
    </row>
    <row r="276" spans="1:41" s="25" customFormat="1" ht="18" customHeight="1">
      <c r="A276" s="22"/>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22"/>
      <c r="AL276" s="22"/>
      <c r="AM276" s="22"/>
      <c r="AN276" s="111"/>
      <c r="AO276" s="22"/>
    </row>
    <row r="277" spans="1:41" s="25" customFormat="1" ht="18" customHeight="1">
      <c r="A277" s="22"/>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22"/>
      <c r="AL277" s="22"/>
      <c r="AM277" s="22"/>
      <c r="AN277" s="111"/>
      <c r="AO277" s="22"/>
    </row>
    <row r="278" spans="1:41" s="25" customFormat="1" ht="24" customHeight="1">
      <c r="A278" s="22"/>
      <c r="B278" s="128" t="s">
        <v>435</v>
      </c>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22"/>
      <c r="AL278" s="22"/>
      <c r="AM278" s="22"/>
      <c r="AN278" s="111"/>
      <c r="AO278" s="22"/>
    </row>
    <row r="279" spans="1:41" s="25" customFormat="1" ht="18" customHeight="1">
      <c r="A279" s="22"/>
      <c r="B279" s="601"/>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2"/>
      <c r="AL279" s="602"/>
      <c r="AM279" s="603"/>
      <c r="AN279" s="111"/>
      <c r="AO279" s="22"/>
    </row>
    <row r="280" spans="1:41" s="25" customFormat="1" ht="18" customHeight="1">
      <c r="A280" s="22"/>
      <c r="B280" s="604"/>
      <c r="C280" s="605"/>
      <c r="D280" s="605"/>
      <c r="E280" s="605"/>
      <c r="F280" s="605"/>
      <c r="G280" s="605"/>
      <c r="H280" s="605"/>
      <c r="I280" s="605"/>
      <c r="J280" s="605"/>
      <c r="K280" s="605"/>
      <c r="L280" s="605"/>
      <c r="M280" s="605"/>
      <c r="N280" s="605"/>
      <c r="O280" s="605"/>
      <c r="P280" s="605"/>
      <c r="Q280" s="605"/>
      <c r="R280" s="605"/>
      <c r="S280" s="605"/>
      <c r="T280" s="605"/>
      <c r="U280" s="605"/>
      <c r="V280" s="605"/>
      <c r="W280" s="605"/>
      <c r="X280" s="605"/>
      <c r="Y280" s="605"/>
      <c r="Z280" s="605"/>
      <c r="AA280" s="605"/>
      <c r="AB280" s="605"/>
      <c r="AC280" s="605"/>
      <c r="AD280" s="605"/>
      <c r="AE280" s="605"/>
      <c r="AF280" s="605"/>
      <c r="AG280" s="605"/>
      <c r="AH280" s="605"/>
      <c r="AI280" s="605"/>
      <c r="AJ280" s="605"/>
      <c r="AK280" s="605"/>
      <c r="AL280" s="605"/>
      <c r="AM280" s="606"/>
      <c r="AN280" s="111"/>
      <c r="AO280" s="22"/>
    </row>
    <row r="281" spans="1:41" s="25" customFormat="1" ht="18" customHeight="1">
      <c r="A281" s="22"/>
      <c r="B281" s="604"/>
      <c r="C281" s="605"/>
      <c r="D281" s="605"/>
      <c r="E281" s="605"/>
      <c r="F281" s="605"/>
      <c r="G281" s="605"/>
      <c r="H281" s="605"/>
      <c r="I281" s="605"/>
      <c r="J281" s="605"/>
      <c r="K281" s="605"/>
      <c r="L281" s="605"/>
      <c r="M281" s="605"/>
      <c r="N281" s="605"/>
      <c r="O281" s="605"/>
      <c r="P281" s="605"/>
      <c r="Q281" s="605"/>
      <c r="R281" s="605"/>
      <c r="S281" s="605"/>
      <c r="T281" s="605"/>
      <c r="U281" s="605"/>
      <c r="V281" s="605"/>
      <c r="W281" s="605"/>
      <c r="X281" s="605"/>
      <c r="Y281" s="605"/>
      <c r="Z281" s="605"/>
      <c r="AA281" s="605"/>
      <c r="AB281" s="605"/>
      <c r="AC281" s="605"/>
      <c r="AD281" s="605"/>
      <c r="AE281" s="605"/>
      <c r="AF281" s="605"/>
      <c r="AG281" s="605"/>
      <c r="AH281" s="605"/>
      <c r="AI281" s="605"/>
      <c r="AJ281" s="605"/>
      <c r="AK281" s="605"/>
      <c r="AL281" s="605"/>
      <c r="AM281" s="606"/>
      <c r="AN281" s="111"/>
      <c r="AO281" s="22"/>
    </row>
    <row r="282" spans="1:41" s="25" customFormat="1" ht="18" customHeight="1">
      <c r="A282" s="22"/>
      <c r="B282" s="604"/>
      <c r="C282" s="605"/>
      <c r="D282" s="605"/>
      <c r="E282" s="605"/>
      <c r="F282" s="605"/>
      <c r="G282" s="605"/>
      <c r="H282" s="605"/>
      <c r="I282" s="605"/>
      <c r="J282" s="605"/>
      <c r="K282" s="605"/>
      <c r="L282" s="605"/>
      <c r="M282" s="605"/>
      <c r="N282" s="605"/>
      <c r="O282" s="605"/>
      <c r="P282" s="605"/>
      <c r="Q282" s="605"/>
      <c r="R282" s="605"/>
      <c r="S282" s="605"/>
      <c r="T282" s="605"/>
      <c r="U282" s="605"/>
      <c r="V282" s="605"/>
      <c r="W282" s="605"/>
      <c r="X282" s="605"/>
      <c r="Y282" s="605"/>
      <c r="Z282" s="605"/>
      <c r="AA282" s="605"/>
      <c r="AB282" s="605"/>
      <c r="AC282" s="605"/>
      <c r="AD282" s="605"/>
      <c r="AE282" s="605"/>
      <c r="AF282" s="605"/>
      <c r="AG282" s="605"/>
      <c r="AH282" s="605"/>
      <c r="AI282" s="605"/>
      <c r="AJ282" s="605"/>
      <c r="AK282" s="605"/>
      <c r="AL282" s="605"/>
      <c r="AM282" s="606"/>
      <c r="AN282" s="111"/>
      <c r="AO282" s="22"/>
    </row>
    <row r="283" spans="1:41" s="25" customFormat="1" ht="18" customHeight="1">
      <c r="A283" s="22"/>
      <c r="B283" s="604"/>
      <c r="C283" s="605"/>
      <c r="D283" s="605"/>
      <c r="E283" s="605"/>
      <c r="F283" s="605"/>
      <c r="G283" s="605"/>
      <c r="H283" s="605"/>
      <c r="I283" s="605"/>
      <c r="J283" s="605"/>
      <c r="K283" s="605"/>
      <c r="L283" s="605"/>
      <c r="M283" s="605"/>
      <c r="N283" s="605"/>
      <c r="O283" s="605"/>
      <c r="P283" s="605"/>
      <c r="Q283" s="605"/>
      <c r="R283" s="605"/>
      <c r="S283" s="605"/>
      <c r="T283" s="605"/>
      <c r="U283" s="605"/>
      <c r="V283" s="605"/>
      <c r="W283" s="605"/>
      <c r="X283" s="605"/>
      <c r="Y283" s="605"/>
      <c r="Z283" s="605"/>
      <c r="AA283" s="605"/>
      <c r="AB283" s="605"/>
      <c r="AC283" s="605"/>
      <c r="AD283" s="605"/>
      <c r="AE283" s="605"/>
      <c r="AF283" s="605"/>
      <c r="AG283" s="605"/>
      <c r="AH283" s="605"/>
      <c r="AI283" s="605"/>
      <c r="AJ283" s="605"/>
      <c r="AK283" s="605"/>
      <c r="AL283" s="605"/>
      <c r="AM283" s="606"/>
      <c r="AN283" s="111"/>
      <c r="AO283" s="22"/>
    </row>
    <row r="284" spans="1:41" s="25" customFormat="1" ht="18" customHeight="1">
      <c r="A284" s="22"/>
      <c r="B284" s="604"/>
      <c r="C284" s="605"/>
      <c r="D284" s="605"/>
      <c r="E284" s="605"/>
      <c r="F284" s="605"/>
      <c r="G284" s="605"/>
      <c r="H284" s="605"/>
      <c r="I284" s="605"/>
      <c r="J284" s="605"/>
      <c r="K284" s="605"/>
      <c r="L284" s="605"/>
      <c r="M284" s="605"/>
      <c r="N284" s="605"/>
      <c r="O284" s="605"/>
      <c r="P284" s="605"/>
      <c r="Q284" s="605"/>
      <c r="R284" s="605"/>
      <c r="S284" s="605"/>
      <c r="T284" s="605"/>
      <c r="U284" s="605"/>
      <c r="V284" s="605"/>
      <c r="W284" s="605"/>
      <c r="X284" s="605"/>
      <c r="Y284" s="605"/>
      <c r="Z284" s="605"/>
      <c r="AA284" s="605"/>
      <c r="AB284" s="605"/>
      <c r="AC284" s="605"/>
      <c r="AD284" s="605"/>
      <c r="AE284" s="605"/>
      <c r="AF284" s="605"/>
      <c r="AG284" s="605"/>
      <c r="AH284" s="605"/>
      <c r="AI284" s="605"/>
      <c r="AJ284" s="605"/>
      <c r="AK284" s="605"/>
      <c r="AL284" s="605"/>
      <c r="AM284" s="606"/>
      <c r="AN284" s="111"/>
      <c r="AO284" s="22"/>
    </row>
    <row r="285" spans="1:41" s="25" customFormat="1" ht="18" customHeight="1">
      <c r="A285" s="22"/>
      <c r="B285" s="604"/>
      <c r="C285" s="605"/>
      <c r="D285" s="605"/>
      <c r="E285" s="605"/>
      <c r="F285" s="605"/>
      <c r="G285" s="605"/>
      <c r="H285" s="605"/>
      <c r="I285" s="605"/>
      <c r="J285" s="605"/>
      <c r="K285" s="605"/>
      <c r="L285" s="605"/>
      <c r="M285" s="605"/>
      <c r="N285" s="605"/>
      <c r="O285" s="605"/>
      <c r="P285" s="605"/>
      <c r="Q285" s="605"/>
      <c r="R285" s="605"/>
      <c r="S285" s="605"/>
      <c r="T285" s="605"/>
      <c r="U285" s="605"/>
      <c r="V285" s="605"/>
      <c r="W285" s="605"/>
      <c r="X285" s="605"/>
      <c r="Y285" s="605"/>
      <c r="Z285" s="605"/>
      <c r="AA285" s="605"/>
      <c r="AB285" s="605"/>
      <c r="AC285" s="605"/>
      <c r="AD285" s="605"/>
      <c r="AE285" s="605"/>
      <c r="AF285" s="605"/>
      <c r="AG285" s="605"/>
      <c r="AH285" s="605"/>
      <c r="AI285" s="605"/>
      <c r="AJ285" s="605"/>
      <c r="AK285" s="605"/>
      <c r="AL285" s="605"/>
      <c r="AM285" s="606"/>
      <c r="AN285" s="111"/>
      <c r="AO285" s="22"/>
    </row>
    <row r="286" spans="1:41" s="25" customFormat="1" ht="18" customHeight="1">
      <c r="A286" s="22"/>
      <c r="B286" s="607"/>
      <c r="C286" s="608"/>
      <c r="D286" s="608"/>
      <c r="E286" s="608"/>
      <c r="F286" s="608"/>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c r="AC286" s="608"/>
      <c r="AD286" s="608"/>
      <c r="AE286" s="608"/>
      <c r="AF286" s="608"/>
      <c r="AG286" s="608"/>
      <c r="AH286" s="608"/>
      <c r="AI286" s="608"/>
      <c r="AJ286" s="608"/>
      <c r="AK286" s="608"/>
      <c r="AL286" s="608"/>
      <c r="AM286" s="609"/>
      <c r="AN286" s="111"/>
      <c r="AO286" s="22"/>
    </row>
    <row r="287" spans="1:41" s="25" customFormat="1" ht="18" customHeight="1">
      <c r="A287" s="22"/>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22"/>
      <c r="AL287" s="22"/>
      <c r="AM287" s="22"/>
      <c r="AN287" s="111"/>
      <c r="AO287" s="22"/>
    </row>
    <row r="288" spans="1:40" s="25" customFormat="1" ht="15" customHeight="1">
      <c r="A288" s="22"/>
      <c r="B288" s="22"/>
      <c r="C288" s="22" t="s">
        <v>0</v>
      </c>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111"/>
    </row>
    <row r="289" spans="1:40" s="25" customFormat="1" ht="15" customHeight="1">
      <c r="A289" s="22"/>
      <c r="B289" s="22"/>
      <c r="C289" s="37" t="s">
        <v>115</v>
      </c>
      <c r="D289" s="177" t="s">
        <v>79</v>
      </c>
      <c r="E289" s="240"/>
      <c r="F289" s="240"/>
      <c r="G289" s="240"/>
      <c r="H289" s="240"/>
      <c r="I289" s="240"/>
      <c r="J289" s="240"/>
      <c r="K289" s="240"/>
      <c r="L289" s="240"/>
      <c r="M289" s="240"/>
      <c r="N289" s="240"/>
      <c r="O289" s="240"/>
      <c r="P289" s="240"/>
      <c r="Q289" s="240"/>
      <c r="R289" s="240"/>
      <c r="S289" s="240"/>
      <c r="T289" s="240"/>
      <c r="U289" s="240"/>
      <c r="V289" s="240"/>
      <c r="W289" s="240"/>
      <c r="X289" s="240"/>
      <c r="Y289" s="240"/>
      <c r="Z289" s="240"/>
      <c r="AA289" s="240"/>
      <c r="AB289" s="240"/>
      <c r="AC289" s="240"/>
      <c r="AD289" s="240"/>
      <c r="AE289" s="240"/>
      <c r="AF289" s="240"/>
      <c r="AG289" s="240"/>
      <c r="AH289" s="240"/>
      <c r="AI289" s="240"/>
      <c r="AJ289" s="240"/>
      <c r="AK289" s="240"/>
      <c r="AL289" s="240"/>
      <c r="AM289" s="39"/>
      <c r="AN289" s="116"/>
    </row>
    <row r="290" spans="1:41" s="25" customFormat="1" ht="18" customHeight="1">
      <c r="A290" s="22"/>
      <c r="B290" s="10"/>
      <c r="C290" s="37" t="s">
        <v>10</v>
      </c>
      <c r="D290" s="177" t="s">
        <v>80</v>
      </c>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39"/>
      <c r="AN290" s="111"/>
      <c r="AO290" s="22"/>
    </row>
    <row r="291" spans="1:41" s="25" customFormat="1" ht="18" customHeight="1">
      <c r="A291" s="22"/>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22"/>
      <c r="AL291" s="22"/>
      <c r="AM291" s="22"/>
      <c r="AN291" s="111"/>
      <c r="AO291" s="22"/>
    </row>
    <row r="292" spans="1:41" s="25" customFormat="1" ht="18" customHeight="1">
      <c r="A292" s="22"/>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22"/>
      <c r="AL292" s="22"/>
      <c r="AM292" s="22"/>
      <c r="AN292" s="111"/>
      <c r="AO292" s="22"/>
    </row>
    <row r="293" spans="1:41" s="25" customFormat="1" ht="24" customHeight="1">
      <c r="A293" s="22"/>
      <c r="B293" s="128" t="s">
        <v>436</v>
      </c>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22"/>
      <c r="AL293" s="22"/>
      <c r="AM293" s="22"/>
      <c r="AN293" s="111"/>
      <c r="AO293" s="22"/>
    </row>
    <row r="294" spans="1:41" s="25" customFormat="1" ht="18" customHeight="1">
      <c r="A294" s="22"/>
      <c r="B294" s="601"/>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2"/>
      <c r="AL294" s="602"/>
      <c r="AM294" s="603"/>
      <c r="AN294" s="111"/>
      <c r="AO294" s="22"/>
    </row>
    <row r="295" spans="1:41" s="25" customFormat="1" ht="18" customHeight="1">
      <c r="A295" s="22"/>
      <c r="B295" s="604"/>
      <c r="C295" s="605"/>
      <c r="D295" s="605"/>
      <c r="E295" s="605"/>
      <c r="F295" s="605"/>
      <c r="G295" s="605"/>
      <c r="H295" s="605"/>
      <c r="I295" s="605"/>
      <c r="J295" s="605"/>
      <c r="K295" s="605"/>
      <c r="L295" s="605"/>
      <c r="M295" s="605"/>
      <c r="N295" s="605"/>
      <c r="O295" s="605"/>
      <c r="P295" s="605"/>
      <c r="Q295" s="605"/>
      <c r="R295" s="605"/>
      <c r="S295" s="605"/>
      <c r="T295" s="605"/>
      <c r="U295" s="605"/>
      <c r="V295" s="605"/>
      <c r="W295" s="605"/>
      <c r="X295" s="605"/>
      <c r="Y295" s="605"/>
      <c r="Z295" s="605"/>
      <c r="AA295" s="605"/>
      <c r="AB295" s="605"/>
      <c r="AC295" s="605"/>
      <c r="AD295" s="605"/>
      <c r="AE295" s="605"/>
      <c r="AF295" s="605"/>
      <c r="AG295" s="605"/>
      <c r="AH295" s="605"/>
      <c r="AI295" s="605"/>
      <c r="AJ295" s="605"/>
      <c r="AK295" s="605"/>
      <c r="AL295" s="605"/>
      <c r="AM295" s="606"/>
      <c r="AN295" s="111"/>
      <c r="AO295" s="22"/>
    </row>
    <row r="296" spans="1:41" s="25" customFormat="1" ht="18" customHeight="1">
      <c r="A296" s="22"/>
      <c r="B296" s="604"/>
      <c r="C296" s="605"/>
      <c r="D296" s="605"/>
      <c r="E296" s="605"/>
      <c r="F296" s="605"/>
      <c r="G296" s="605"/>
      <c r="H296" s="605"/>
      <c r="I296" s="605"/>
      <c r="J296" s="605"/>
      <c r="K296" s="605"/>
      <c r="L296" s="605"/>
      <c r="M296" s="605"/>
      <c r="N296" s="605"/>
      <c r="O296" s="605"/>
      <c r="P296" s="605"/>
      <c r="Q296" s="605"/>
      <c r="R296" s="605"/>
      <c r="S296" s="605"/>
      <c r="T296" s="605"/>
      <c r="U296" s="605"/>
      <c r="V296" s="605"/>
      <c r="W296" s="605"/>
      <c r="X296" s="605"/>
      <c r="Y296" s="605"/>
      <c r="Z296" s="605"/>
      <c r="AA296" s="605"/>
      <c r="AB296" s="605"/>
      <c r="AC296" s="605"/>
      <c r="AD296" s="605"/>
      <c r="AE296" s="605"/>
      <c r="AF296" s="605"/>
      <c r="AG296" s="605"/>
      <c r="AH296" s="605"/>
      <c r="AI296" s="605"/>
      <c r="AJ296" s="605"/>
      <c r="AK296" s="605"/>
      <c r="AL296" s="605"/>
      <c r="AM296" s="606"/>
      <c r="AN296" s="111"/>
      <c r="AO296" s="22"/>
    </row>
    <row r="297" spans="1:41" s="25" customFormat="1" ht="18" customHeight="1">
      <c r="A297" s="22"/>
      <c r="B297" s="604"/>
      <c r="C297" s="605"/>
      <c r="D297" s="605"/>
      <c r="E297" s="605"/>
      <c r="F297" s="605"/>
      <c r="G297" s="605"/>
      <c r="H297" s="605"/>
      <c r="I297" s="605"/>
      <c r="J297" s="605"/>
      <c r="K297" s="605"/>
      <c r="L297" s="605"/>
      <c r="M297" s="605"/>
      <c r="N297" s="605"/>
      <c r="O297" s="605"/>
      <c r="P297" s="605"/>
      <c r="Q297" s="605"/>
      <c r="R297" s="605"/>
      <c r="S297" s="605"/>
      <c r="T297" s="605"/>
      <c r="U297" s="605"/>
      <c r="V297" s="605"/>
      <c r="W297" s="605"/>
      <c r="X297" s="605"/>
      <c r="Y297" s="605"/>
      <c r="Z297" s="605"/>
      <c r="AA297" s="605"/>
      <c r="AB297" s="605"/>
      <c r="AC297" s="605"/>
      <c r="AD297" s="605"/>
      <c r="AE297" s="605"/>
      <c r="AF297" s="605"/>
      <c r="AG297" s="605"/>
      <c r="AH297" s="605"/>
      <c r="AI297" s="605"/>
      <c r="AJ297" s="605"/>
      <c r="AK297" s="605"/>
      <c r="AL297" s="605"/>
      <c r="AM297" s="606"/>
      <c r="AN297" s="111"/>
      <c r="AO297" s="22"/>
    </row>
    <row r="298" spans="1:41" s="25" customFormat="1" ht="18" customHeight="1">
      <c r="A298" s="22"/>
      <c r="B298" s="604"/>
      <c r="C298" s="605"/>
      <c r="D298" s="605"/>
      <c r="E298" s="605"/>
      <c r="F298" s="605"/>
      <c r="G298" s="605"/>
      <c r="H298" s="605"/>
      <c r="I298" s="605"/>
      <c r="J298" s="605"/>
      <c r="K298" s="605"/>
      <c r="L298" s="605"/>
      <c r="M298" s="605"/>
      <c r="N298" s="605"/>
      <c r="O298" s="605"/>
      <c r="P298" s="605"/>
      <c r="Q298" s="605"/>
      <c r="R298" s="605"/>
      <c r="S298" s="605"/>
      <c r="T298" s="605"/>
      <c r="U298" s="605"/>
      <c r="V298" s="605"/>
      <c r="W298" s="605"/>
      <c r="X298" s="605"/>
      <c r="Y298" s="605"/>
      <c r="Z298" s="605"/>
      <c r="AA298" s="605"/>
      <c r="AB298" s="605"/>
      <c r="AC298" s="605"/>
      <c r="AD298" s="605"/>
      <c r="AE298" s="605"/>
      <c r="AF298" s="605"/>
      <c r="AG298" s="605"/>
      <c r="AH298" s="605"/>
      <c r="AI298" s="605"/>
      <c r="AJ298" s="605"/>
      <c r="AK298" s="605"/>
      <c r="AL298" s="605"/>
      <c r="AM298" s="606"/>
      <c r="AN298" s="111"/>
      <c r="AO298" s="22"/>
    </row>
    <row r="299" spans="1:41" s="25" customFormat="1" ht="18" customHeight="1">
      <c r="A299" s="22"/>
      <c r="B299" s="604"/>
      <c r="C299" s="605"/>
      <c r="D299" s="605"/>
      <c r="E299" s="605"/>
      <c r="F299" s="605"/>
      <c r="G299" s="605"/>
      <c r="H299" s="605"/>
      <c r="I299" s="605"/>
      <c r="J299" s="605"/>
      <c r="K299" s="605"/>
      <c r="L299" s="605"/>
      <c r="M299" s="605"/>
      <c r="N299" s="605"/>
      <c r="O299" s="605"/>
      <c r="P299" s="605"/>
      <c r="Q299" s="605"/>
      <c r="R299" s="605"/>
      <c r="S299" s="605"/>
      <c r="T299" s="605"/>
      <c r="U299" s="605"/>
      <c r="V299" s="605"/>
      <c r="W299" s="605"/>
      <c r="X299" s="605"/>
      <c r="Y299" s="605"/>
      <c r="Z299" s="605"/>
      <c r="AA299" s="605"/>
      <c r="AB299" s="605"/>
      <c r="AC299" s="605"/>
      <c r="AD299" s="605"/>
      <c r="AE299" s="605"/>
      <c r="AF299" s="605"/>
      <c r="AG299" s="605"/>
      <c r="AH299" s="605"/>
      <c r="AI299" s="605"/>
      <c r="AJ299" s="605"/>
      <c r="AK299" s="605"/>
      <c r="AL299" s="605"/>
      <c r="AM299" s="606"/>
      <c r="AN299" s="111"/>
      <c r="AO299" s="22"/>
    </row>
    <row r="300" spans="1:41" s="25" customFormat="1" ht="18" customHeight="1">
      <c r="A300" s="22"/>
      <c r="B300" s="604"/>
      <c r="C300" s="605"/>
      <c r="D300" s="605"/>
      <c r="E300" s="605"/>
      <c r="F300" s="605"/>
      <c r="G300" s="605"/>
      <c r="H300" s="605"/>
      <c r="I300" s="605"/>
      <c r="J300" s="605"/>
      <c r="K300" s="605"/>
      <c r="L300" s="605"/>
      <c r="M300" s="605"/>
      <c r="N300" s="605"/>
      <c r="O300" s="605"/>
      <c r="P300" s="605"/>
      <c r="Q300" s="605"/>
      <c r="R300" s="605"/>
      <c r="S300" s="605"/>
      <c r="T300" s="605"/>
      <c r="U300" s="605"/>
      <c r="V300" s="605"/>
      <c r="W300" s="605"/>
      <c r="X300" s="605"/>
      <c r="Y300" s="605"/>
      <c r="Z300" s="605"/>
      <c r="AA300" s="605"/>
      <c r="AB300" s="605"/>
      <c r="AC300" s="605"/>
      <c r="AD300" s="605"/>
      <c r="AE300" s="605"/>
      <c r="AF300" s="605"/>
      <c r="AG300" s="605"/>
      <c r="AH300" s="605"/>
      <c r="AI300" s="605"/>
      <c r="AJ300" s="605"/>
      <c r="AK300" s="605"/>
      <c r="AL300" s="605"/>
      <c r="AM300" s="606"/>
      <c r="AN300" s="111"/>
      <c r="AO300" s="22"/>
    </row>
    <row r="301" spans="1:41" s="25" customFormat="1" ht="18" customHeight="1">
      <c r="A301" s="22"/>
      <c r="B301" s="604"/>
      <c r="C301" s="605"/>
      <c r="D301" s="605"/>
      <c r="E301" s="605"/>
      <c r="F301" s="605"/>
      <c r="G301" s="605"/>
      <c r="H301" s="605"/>
      <c r="I301" s="605"/>
      <c r="J301" s="605"/>
      <c r="K301" s="605"/>
      <c r="L301" s="605"/>
      <c r="M301" s="605"/>
      <c r="N301" s="605"/>
      <c r="O301" s="605"/>
      <c r="P301" s="605"/>
      <c r="Q301" s="605"/>
      <c r="R301" s="605"/>
      <c r="S301" s="605"/>
      <c r="T301" s="605"/>
      <c r="U301" s="605"/>
      <c r="V301" s="605"/>
      <c r="W301" s="605"/>
      <c r="X301" s="605"/>
      <c r="Y301" s="605"/>
      <c r="Z301" s="605"/>
      <c r="AA301" s="605"/>
      <c r="AB301" s="605"/>
      <c r="AC301" s="605"/>
      <c r="AD301" s="605"/>
      <c r="AE301" s="605"/>
      <c r="AF301" s="605"/>
      <c r="AG301" s="605"/>
      <c r="AH301" s="605"/>
      <c r="AI301" s="605"/>
      <c r="AJ301" s="605"/>
      <c r="AK301" s="605"/>
      <c r="AL301" s="605"/>
      <c r="AM301" s="606"/>
      <c r="AN301" s="111"/>
      <c r="AO301" s="22"/>
    </row>
    <row r="302" spans="1:41" s="25" customFormat="1" ht="18" customHeight="1">
      <c r="A302" s="22"/>
      <c r="B302" s="604"/>
      <c r="C302" s="605"/>
      <c r="D302" s="605"/>
      <c r="E302" s="605"/>
      <c r="F302" s="605"/>
      <c r="G302" s="605"/>
      <c r="H302" s="605"/>
      <c r="I302" s="605"/>
      <c r="J302" s="605"/>
      <c r="K302" s="605"/>
      <c r="L302" s="605"/>
      <c r="M302" s="605"/>
      <c r="N302" s="605"/>
      <c r="O302" s="605"/>
      <c r="P302" s="605"/>
      <c r="Q302" s="605"/>
      <c r="R302" s="605"/>
      <c r="S302" s="605"/>
      <c r="T302" s="605"/>
      <c r="U302" s="605"/>
      <c r="V302" s="605"/>
      <c r="W302" s="605"/>
      <c r="X302" s="605"/>
      <c r="Y302" s="605"/>
      <c r="Z302" s="605"/>
      <c r="AA302" s="605"/>
      <c r="AB302" s="605"/>
      <c r="AC302" s="605"/>
      <c r="AD302" s="605"/>
      <c r="AE302" s="605"/>
      <c r="AF302" s="605"/>
      <c r="AG302" s="605"/>
      <c r="AH302" s="605"/>
      <c r="AI302" s="605"/>
      <c r="AJ302" s="605"/>
      <c r="AK302" s="605"/>
      <c r="AL302" s="605"/>
      <c r="AM302" s="606"/>
      <c r="AN302" s="111"/>
      <c r="AO302" s="22"/>
    </row>
    <row r="303" spans="1:41" s="25" customFormat="1" ht="18" customHeight="1">
      <c r="A303" s="22"/>
      <c r="B303" s="607"/>
      <c r="C303" s="608"/>
      <c r="D303" s="608"/>
      <c r="E303" s="608"/>
      <c r="F303" s="608"/>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08"/>
      <c r="AL303" s="608"/>
      <c r="AM303" s="609"/>
      <c r="AN303" s="111"/>
      <c r="AO303" s="22"/>
    </row>
    <row r="304" spans="1:41" s="25" customFormat="1" ht="18" customHeight="1">
      <c r="A304" s="22"/>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22"/>
      <c r="AL304" s="22"/>
      <c r="AM304" s="22"/>
      <c r="AN304" s="111"/>
      <c r="AO304" s="22"/>
    </row>
    <row r="305" spans="1:40" s="25" customFormat="1" ht="15" customHeight="1">
      <c r="A305" s="22"/>
      <c r="B305" s="22"/>
      <c r="C305" s="22" t="s">
        <v>0</v>
      </c>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111"/>
    </row>
    <row r="306" spans="1:40" s="25" customFormat="1" ht="39" customHeight="1">
      <c r="A306" s="22"/>
      <c r="B306" s="22"/>
      <c r="C306" s="37" t="s">
        <v>115</v>
      </c>
      <c r="D306" s="177" t="s">
        <v>156</v>
      </c>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c r="AA306" s="240"/>
      <c r="AB306" s="240"/>
      <c r="AC306" s="240"/>
      <c r="AD306" s="240"/>
      <c r="AE306" s="240"/>
      <c r="AF306" s="240"/>
      <c r="AG306" s="240"/>
      <c r="AH306" s="240"/>
      <c r="AI306" s="240"/>
      <c r="AJ306" s="240"/>
      <c r="AK306" s="240"/>
      <c r="AL306" s="240"/>
      <c r="AM306" s="39"/>
      <c r="AN306" s="116"/>
    </row>
    <row r="307" spans="1:40" s="25" customFormat="1" ht="18.75" customHeight="1">
      <c r="A307" s="22"/>
      <c r="B307" s="22"/>
      <c r="C307" s="37" t="s">
        <v>349</v>
      </c>
      <c r="D307" s="177" t="s">
        <v>437</v>
      </c>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7"/>
      <c r="AL307" s="177"/>
      <c r="AM307" s="39"/>
      <c r="AN307" s="116"/>
    </row>
    <row r="308" spans="1:41" s="25" customFormat="1" ht="30" customHeight="1">
      <c r="A308" s="22"/>
      <c r="B308" s="10"/>
      <c r="C308" s="37" t="s">
        <v>350</v>
      </c>
      <c r="D308" s="177" t="s">
        <v>157</v>
      </c>
      <c r="E308" s="240"/>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39"/>
      <c r="AN308" s="111"/>
      <c r="AO308" s="22"/>
    </row>
    <row r="309" spans="1:41" s="25" customFormat="1" ht="18" customHeight="1">
      <c r="A309" s="22"/>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22"/>
      <c r="AL309" s="22"/>
      <c r="AM309" s="22"/>
      <c r="AN309" s="111"/>
      <c r="AO309" s="22"/>
    </row>
    <row r="310" spans="1:41" s="25" customFormat="1" ht="18" customHeight="1">
      <c r="A310" s="22"/>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22"/>
      <c r="AL310" s="22"/>
      <c r="AM310" s="22"/>
      <c r="AN310" s="111"/>
      <c r="AO310" s="22"/>
    </row>
    <row r="311" spans="1:41" s="25" customFormat="1" ht="18" customHeight="1">
      <c r="A311" s="22"/>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22"/>
      <c r="AL311" s="22"/>
      <c r="AM311" s="22"/>
      <c r="AN311" s="111"/>
      <c r="AO311" s="22"/>
    </row>
    <row r="312" spans="1:41" s="25" customFormat="1" ht="18" customHeight="1">
      <c r="A312" s="22"/>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22"/>
      <c r="AL312" s="22"/>
      <c r="AM312" s="22"/>
      <c r="AN312" s="111"/>
      <c r="AO312" s="22"/>
    </row>
    <row r="313" spans="1:41" s="25" customFormat="1" ht="18" customHeight="1">
      <c r="A313" s="22"/>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22"/>
      <c r="AL313" s="22"/>
      <c r="AM313" s="22"/>
      <c r="AN313" s="111"/>
      <c r="AO313" s="22"/>
    </row>
    <row r="314" spans="1:41" s="25" customFormat="1" ht="18" customHeight="1">
      <c r="A314" s="22"/>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22"/>
      <c r="AL314" s="22"/>
      <c r="AM314" s="22"/>
      <c r="AN314" s="111"/>
      <c r="AO314" s="22"/>
    </row>
    <row r="315" spans="1:41" s="25" customFormat="1" ht="18" customHeight="1">
      <c r="A315" s="22"/>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22"/>
      <c r="AL315" s="22"/>
      <c r="AM315" s="22"/>
      <c r="AN315" s="111"/>
      <c r="AO315" s="22"/>
    </row>
    <row r="316" spans="1:41" s="25" customFormat="1" ht="18" customHeight="1">
      <c r="A316" s="22"/>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22"/>
      <c r="AL316" s="22"/>
      <c r="AM316" s="22"/>
      <c r="AN316" s="111"/>
      <c r="AO316" s="22"/>
    </row>
    <row r="317" spans="1:41" s="25" customFormat="1" ht="18" customHeight="1">
      <c r="A317" s="22"/>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22"/>
      <c r="AL317" s="22"/>
      <c r="AM317" s="22"/>
      <c r="AN317" s="111"/>
      <c r="AO317" s="22"/>
    </row>
    <row r="318" spans="1:41" s="25" customFormat="1" ht="18" customHeight="1">
      <c r="A318" s="22"/>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22"/>
      <c r="AL318" s="22"/>
      <c r="AM318" s="22"/>
      <c r="AN318" s="111"/>
      <c r="AO318" s="22"/>
    </row>
    <row r="319" spans="1:41" s="25" customFormat="1" ht="18" customHeight="1">
      <c r="A319" s="22"/>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22"/>
      <c r="AL319" s="22"/>
      <c r="AM319" s="22"/>
      <c r="AN319" s="111"/>
      <c r="AO319" s="22"/>
    </row>
    <row r="320" spans="1:41" s="25" customFormat="1" ht="18" customHeight="1">
      <c r="A320" s="22"/>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22"/>
      <c r="AL320" s="22"/>
      <c r="AM320" s="22"/>
      <c r="AN320" s="111"/>
      <c r="AO320" s="22"/>
    </row>
    <row r="321" spans="1:41" s="25" customFormat="1" ht="18" customHeight="1">
      <c r="A321" s="22"/>
      <c r="B321" s="128" t="s">
        <v>438</v>
      </c>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22"/>
      <c r="AL321" s="22"/>
      <c r="AM321" s="22"/>
      <c r="AN321" s="111"/>
      <c r="AO321" s="22"/>
    </row>
    <row r="322" spans="1:41" s="25" customFormat="1" ht="18" customHeight="1">
      <c r="A322" s="22"/>
      <c r="B322" s="219" t="s">
        <v>325</v>
      </c>
      <c r="C322" s="220"/>
      <c r="D322" s="220"/>
      <c r="E322" s="220"/>
      <c r="F322" s="220"/>
      <c r="G322" s="220"/>
      <c r="H322" s="220"/>
      <c r="I322" s="220"/>
      <c r="J322" s="220"/>
      <c r="K322" s="220"/>
      <c r="L322" s="220"/>
      <c r="M322" s="221"/>
      <c r="N322" s="222"/>
      <c r="O322" s="227" t="s">
        <v>299</v>
      </c>
      <c r="P322" s="228"/>
      <c r="Q322" s="228"/>
      <c r="R322" s="228"/>
      <c r="S322" s="228"/>
      <c r="T322" s="228"/>
      <c r="U322" s="77"/>
      <c r="V322" s="77"/>
      <c r="W322" s="77"/>
      <c r="X322" s="77"/>
      <c r="Y322" s="77"/>
      <c r="Z322" s="78"/>
      <c r="AA322" s="227" t="s">
        <v>240</v>
      </c>
      <c r="AB322" s="228"/>
      <c r="AC322" s="228"/>
      <c r="AD322" s="228"/>
      <c r="AE322" s="228"/>
      <c r="AF322" s="228"/>
      <c r="AG322" s="228"/>
      <c r="AH322" s="77"/>
      <c r="AI322" s="77"/>
      <c r="AJ322" s="77"/>
      <c r="AK322" s="79"/>
      <c r="AL322" s="79"/>
      <c r="AM322" s="80"/>
      <c r="AN322" s="111"/>
      <c r="AO322" s="22"/>
    </row>
    <row r="323" spans="1:41" s="25" customFormat="1" ht="18" customHeight="1">
      <c r="A323" s="22"/>
      <c r="B323" s="223"/>
      <c r="C323" s="224"/>
      <c r="D323" s="224"/>
      <c r="E323" s="224"/>
      <c r="F323" s="224"/>
      <c r="G323" s="224"/>
      <c r="H323" s="224"/>
      <c r="I323" s="224"/>
      <c r="J323" s="224"/>
      <c r="K323" s="224"/>
      <c r="L323" s="224"/>
      <c r="M323" s="225"/>
      <c r="N323" s="226"/>
      <c r="O323" s="229"/>
      <c r="P323" s="230"/>
      <c r="Q323" s="230"/>
      <c r="R323" s="230"/>
      <c r="S323" s="230"/>
      <c r="T323" s="230"/>
      <c r="U323" s="231" t="s">
        <v>239</v>
      </c>
      <c r="V323" s="232"/>
      <c r="W323" s="232"/>
      <c r="X323" s="232"/>
      <c r="Y323" s="232"/>
      <c r="Z323" s="233"/>
      <c r="AA323" s="229"/>
      <c r="AB323" s="230"/>
      <c r="AC323" s="230"/>
      <c r="AD323" s="230"/>
      <c r="AE323" s="230"/>
      <c r="AF323" s="230"/>
      <c r="AG323" s="230"/>
      <c r="AH323" s="231" t="s">
        <v>239</v>
      </c>
      <c r="AI323" s="232"/>
      <c r="AJ323" s="232"/>
      <c r="AK323" s="232"/>
      <c r="AL323" s="232"/>
      <c r="AM323" s="233"/>
      <c r="AN323" s="111"/>
      <c r="AO323" s="22"/>
    </row>
    <row r="324" spans="1:41" s="25" customFormat="1" ht="11.25" customHeight="1">
      <c r="A324" s="22"/>
      <c r="B324" s="249"/>
      <c r="C324" s="250"/>
      <c r="D324" s="250"/>
      <c r="E324" s="250"/>
      <c r="F324" s="250"/>
      <c r="G324" s="250"/>
      <c r="H324" s="250"/>
      <c r="I324" s="250"/>
      <c r="J324" s="250"/>
      <c r="K324" s="250"/>
      <c r="L324" s="250"/>
      <c r="M324" s="250"/>
      <c r="N324" s="251"/>
      <c r="O324" s="234" t="s">
        <v>251</v>
      </c>
      <c r="P324" s="235"/>
      <c r="Q324" s="235"/>
      <c r="R324" s="235"/>
      <c r="S324" s="235"/>
      <c r="T324" s="236"/>
      <c r="U324" s="237" t="s">
        <v>242</v>
      </c>
      <c r="V324" s="238"/>
      <c r="W324" s="238"/>
      <c r="X324" s="238"/>
      <c r="Y324" s="238"/>
      <c r="Z324" s="239"/>
      <c r="AA324" s="234" t="s">
        <v>450</v>
      </c>
      <c r="AB324" s="235"/>
      <c r="AC324" s="235"/>
      <c r="AD324" s="235"/>
      <c r="AE324" s="235"/>
      <c r="AF324" s="235"/>
      <c r="AG324" s="236"/>
      <c r="AH324" s="237" t="s">
        <v>242</v>
      </c>
      <c r="AI324" s="238"/>
      <c r="AJ324" s="238"/>
      <c r="AK324" s="238"/>
      <c r="AL324" s="238"/>
      <c r="AM324" s="239"/>
      <c r="AN324" s="111"/>
      <c r="AO324" s="22"/>
    </row>
    <row r="325" spans="1:41" s="25" customFormat="1" ht="18" customHeight="1">
      <c r="A325" s="22"/>
      <c r="B325" s="132"/>
      <c r="C325" s="247" t="s">
        <v>298</v>
      </c>
      <c r="D325" s="247"/>
      <c r="E325" s="247"/>
      <c r="F325" s="247"/>
      <c r="G325" s="247"/>
      <c r="H325" s="247"/>
      <c r="I325" s="247"/>
      <c r="J325" s="247"/>
      <c r="K325" s="247"/>
      <c r="L325" s="247"/>
      <c r="M325" s="247"/>
      <c r="N325" s="248"/>
      <c r="O325" s="216"/>
      <c r="P325" s="217"/>
      <c r="Q325" s="217"/>
      <c r="R325" s="217"/>
      <c r="S325" s="217"/>
      <c r="T325" s="218"/>
      <c r="U325" s="184">
        <f>IF(ISERROR(O325/$O$329),0,ROUNDDOWN(O325/$O$329,4))</f>
        <v>0</v>
      </c>
      <c r="V325" s="185"/>
      <c r="W325" s="185"/>
      <c r="X325" s="185"/>
      <c r="Y325" s="185"/>
      <c r="Z325" s="186"/>
      <c r="AA325" s="216"/>
      <c r="AB325" s="217"/>
      <c r="AC325" s="217"/>
      <c r="AD325" s="217"/>
      <c r="AE325" s="217"/>
      <c r="AF325" s="217"/>
      <c r="AG325" s="218"/>
      <c r="AH325" s="184">
        <f>IF(ISERROR(AA325/$AA$329),0,ROUNDDOWN(AA325/$AA$329,4))</f>
        <v>0</v>
      </c>
      <c r="AI325" s="185"/>
      <c r="AJ325" s="185"/>
      <c r="AK325" s="185"/>
      <c r="AL325" s="185"/>
      <c r="AM325" s="186"/>
      <c r="AN325" s="111"/>
      <c r="AO325" s="22"/>
    </row>
    <row r="326" spans="1:41" s="25" customFormat="1" ht="18" customHeight="1">
      <c r="A326" s="22"/>
      <c r="B326" s="130"/>
      <c r="C326" s="245" t="s">
        <v>302</v>
      </c>
      <c r="D326" s="245"/>
      <c r="E326" s="245"/>
      <c r="F326" s="245"/>
      <c r="G326" s="245"/>
      <c r="H326" s="245"/>
      <c r="I326" s="245"/>
      <c r="J326" s="245"/>
      <c r="K326" s="245"/>
      <c r="L326" s="245"/>
      <c r="M326" s="245"/>
      <c r="N326" s="246"/>
      <c r="O326" s="181"/>
      <c r="P326" s="182"/>
      <c r="Q326" s="182"/>
      <c r="R326" s="182"/>
      <c r="S326" s="182"/>
      <c r="T326" s="183"/>
      <c r="U326" s="184">
        <f>IF(ISERROR(O326/$O$329),0,ROUNDDOWN(O326/$O$329,4))</f>
        <v>0</v>
      </c>
      <c r="V326" s="185"/>
      <c r="W326" s="185"/>
      <c r="X326" s="185"/>
      <c r="Y326" s="185"/>
      <c r="Z326" s="186"/>
      <c r="AA326" s="181"/>
      <c r="AB326" s="182"/>
      <c r="AC326" s="182"/>
      <c r="AD326" s="182"/>
      <c r="AE326" s="182"/>
      <c r="AF326" s="182"/>
      <c r="AG326" s="183"/>
      <c r="AH326" s="184">
        <f>IF(ISERROR(AA326/$AA$329),0,ROUNDDOWN(AA326/$AA$329,4))</f>
        <v>0</v>
      </c>
      <c r="AI326" s="185"/>
      <c r="AJ326" s="185"/>
      <c r="AK326" s="185"/>
      <c r="AL326" s="185"/>
      <c r="AM326" s="186"/>
      <c r="AN326" s="111"/>
      <c r="AO326" s="22"/>
    </row>
    <row r="327" spans="1:41" s="25" customFormat="1" ht="18" customHeight="1">
      <c r="A327" s="22"/>
      <c r="B327" s="131"/>
      <c r="C327" s="245" t="s">
        <v>303</v>
      </c>
      <c r="D327" s="245"/>
      <c r="E327" s="245"/>
      <c r="F327" s="245"/>
      <c r="G327" s="245"/>
      <c r="H327" s="245"/>
      <c r="I327" s="245"/>
      <c r="J327" s="245"/>
      <c r="K327" s="245"/>
      <c r="L327" s="245"/>
      <c r="M327" s="245"/>
      <c r="N327" s="246"/>
      <c r="O327" s="197"/>
      <c r="P327" s="182"/>
      <c r="Q327" s="182"/>
      <c r="R327" s="182"/>
      <c r="S327" s="182"/>
      <c r="T327" s="183"/>
      <c r="U327" s="184">
        <f>IF(ISERROR(O327/$O$329),0,ROUNDDOWN(O327/$O$329,4))</f>
        <v>0</v>
      </c>
      <c r="V327" s="185"/>
      <c r="W327" s="185"/>
      <c r="X327" s="185"/>
      <c r="Y327" s="185"/>
      <c r="Z327" s="186"/>
      <c r="AA327" s="197"/>
      <c r="AB327" s="182"/>
      <c r="AC327" s="182"/>
      <c r="AD327" s="182"/>
      <c r="AE327" s="182"/>
      <c r="AF327" s="182"/>
      <c r="AG327" s="183"/>
      <c r="AH327" s="184">
        <f>IF(ISERROR(AA327/$AA$329),0,ROUNDDOWN(AA327/$AA$329,4))</f>
        <v>0</v>
      </c>
      <c r="AI327" s="185"/>
      <c r="AJ327" s="185"/>
      <c r="AK327" s="185"/>
      <c r="AL327" s="185"/>
      <c r="AM327" s="186"/>
      <c r="AN327" s="111"/>
      <c r="AO327" s="22"/>
    </row>
    <row r="328" spans="1:41" s="25" customFormat="1" ht="18" customHeight="1">
      <c r="A328" s="22"/>
      <c r="B328" s="131"/>
      <c r="C328" s="245" t="s">
        <v>300</v>
      </c>
      <c r="D328" s="245"/>
      <c r="E328" s="245"/>
      <c r="F328" s="245"/>
      <c r="G328" s="245"/>
      <c r="H328" s="245"/>
      <c r="I328" s="245"/>
      <c r="J328" s="245"/>
      <c r="K328" s="245"/>
      <c r="L328" s="245"/>
      <c r="M328" s="245"/>
      <c r="N328" s="246"/>
      <c r="O328" s="181"/>
      <c r="P328" s="182"/>
      <c r="Q328" s="182"/>
      <c r="R328" s="182"/>
      <c r="S328" s="182"/>
      <c r="T328" s="183"/>
      <c r="U328" s="184">
        <f>IF(ISERROR(O328/$O$329),0,ROUNDDOWN(O328/$O$329,4))</f>
        <v>0</v>
      </c>
      <c r="V328" s="185"/>
      <c r="W328" s="185"/>
      <c r="X328" s="185"/>
      <c r="Y328" s="185"/>
      <c r="Z328" s="186"/>
      <c r="AA328" s="197"/>
      <c r="AB328" s="182"/>
      <c r="AC328" s="182"/>
      <c r="AD328" s="182"/>
      <c r="AE328" s="182"/>
      <c r="AF328" s="182"/>
      <c r="AG328" s="183"/>
      <c r="AH328" s="184">
        <f>IF(ISERROR(AA328/$AA$329),0,ROUNDDOWN(AA328/$AA$329,4))</f>
        <v>0</v>
      </c>
      <c r="AI328" s="185"/>
      <c r="AJ328" s="185"/>
      <c r="AK328" s="185"/>
      <c r="AL328" s="185"/>
      <c r="AM328" s="186"/>
      <c r="AN328" s="111"/>
      <c r="AO328" s="22"/>
    </row>
    <row r="329" spans="1:41" s="25" customFormat="1" ht="18" customHeight="1">
      <c r="A329" s="22"/>
      <c r="B329" s="131"/>
      <c r="C329" s="243" t="s">
        <v>301</v>
      </c>
      <c r="D329" s="243"/>
      <c r="E329" s="243"/>
      <c r="F329" s="243"/>
      <c r="G329" s="243"/>
      <c r="H329" s="243"/>
      <c r="I329" s="243"/>
      <c r="J329" s="243"/>
      <c r="K329" s="243"/>
      <c r="L329" s="243"/>
      <c r="M329" s="243"/>
      <c r="N329" s="244"/>
      <c r="O329" s="181">
        <f>SUM(O325:T328)</f>
        <v>0</v>
      </c>
      <c r="P329" s="182"/>
      <c r="Q329" s="182"/>
      <c r="R329" s="182"/>
      <c r="S329" s="182"/>
      <c r="T329" s="183"/>
      <c r="U329" s="194">
        <v>1</v>
      </c>
      <c r="V329" s="195"/>
      <c r="W329" s="195"/>
      <c r="X329" s="195"/>
      <c r="Y329" s="195"/>
      <c r="Z329" s="196"/>
      <c r="AA329" s="197">
        <f>SUM(AA325:AG328)</f>
        <v>0</v>
      </c>
      <c r="AB329" s="182"/>
      <c r="AC329" s="182"/>
      <c r="AD329" s="182"/>
      <c r="AE329" s="182"/>
      <c r="AF329" s="182"/>
      <c r="AG329" s="183"/>
      <c r="AH329" s="194">
        <v>1</v>
      </c>
      <c r="AI329" s="195"/>
      <c r="AJ329" s="195"/>
      <c r="AK329" s="195"/>
      <c r="AL329" s="195"/>
      <c r="AM329" s="196"/>
      <c r="AN329" s="111"/>
      <c r="AO329" s="22"/>
    </row>
    <row r="330" spans="1:7" s="25" customFormat="1" ht="18" customHeight="1">
      <c r="A330" s="22"/>
      <c r="B330" s="10"/>
      <c r="C330" s="10"/>
      <c r="D330" s="10"/>
      <c r="E330" s="10"/>
      <c r="F330" s="10"/>
      <c r="G330" s="10"/>
    </row>
    <row r="331" spans="1:7" s="25" customFormat="1" ht="18" customHeight="1">
      <c r="A331" s="22"/>
      <c r="B331" s="10"/>
      <c r="C331" s="22" t="s">
        <v>0</v>
      </c>
      <c r="D331" s="10"/>
      <c r="E331" s="10"/>
      <c r="F331" s="10"/>
      <c r="G331" s="10"/>
    </row>
    <row r="332" spans="1:41" s="25" customFormat="1" ht="18" customHeight="1">
      <c r="A332" s="22"/>
      <c r="B332" s="22"/>
      <c r="C332" s="37"/>
      <c r="D332" s="177" t="s">
        <v>304</v>
      </c>
      <c r="E332" s="240"/>
      <c r="F332" s="240"/>
      <c r="G332" s="240"/>
      <c r="H332" s="240"/>
      <c r="I332" s="240"/>
      <c r="J332" s="240"/>
      <c r="K332" s="240"/>
      <c r="L332" s="240"/>
      <c r="M332" s="240"/>
      <c r="N332" s="240"/>
      <c r="O332" s="240"/>
      <c r="P332" s="240"/>
      <c r="Q332" s="240"/>
      <c r="R332" s="240"/>
      <c r="S332" s="240"/>
      <c r="T332" s="240"/>
      <c r="U332" s="240"/>
      <c r="V332" s="240"/>
      <c r="W332" s="240"/>
      <c r="X332" s="240"/>
      <c r="Y332" s="240"/>
      <c r="Z332" s="240"/>
      <c r="AA332" s="240"/>
      <c r="AB332" s="240"/>
      <c r="AC332" s="240"/>
      <c r="AD332" s="240"/>
      <c r="AE332" s="240"/>
      <c r="AF332" s="240"/>
      <c r="AG332" s="240"/>
      <c r="AH332" s="240"/>
      <c r="AI332" s="240"/>
      <c r="AJ332" s="240"/>
      <c r="AK332" s="240"/>
      <c r="AL332" s="240"/>
      <c r="AM332" s="22"/>
      <c r="AN332" s="111"/>
      <c r="AO332" s="22"/>
    </row>
    <row r="333" spans="1:41" s="25" customFormat="1" ht="18" customHeight="1">
      <c r="A333" s="22"/>
      <c r="B333" s="22"/>
      <c r="AM333" s="39"/>
      <c r="AN333" s="111"/>
      <c r="AO333" s="22"/>
    </row>
    <row r="334" spans="1:41" s="25" customFormat="1" ht="18" customHeight="1">
      <c r="A334" s="22"/>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22"/>
      <c r="AL334" s="22"/>
      <c r="AM334" s="22"/>
      <c r="AN334" s="111"/>
      <c r="AO334" s="22"/>
    </row>
    <row r="335" spans="1:41" s="25" customFormat="1" ht="18" customHeight="1">
      <c r="A335" s="22"/>
      <c r="B335" s="128" t="s">
        <v>439</v>
      </c>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22"/>
      <c r="AL335" s="22"/>
      <c r="AM335" s="22"/>
      <c r="AN335" s="111"/>
      <c r="AO335" s="22"/>
    </row>
    <row r="336" spans="1:41" s="25" customFormat="1" ht="18" customHeight="1">
      <c r="A336" s="22"/>
      <c r="B336" s="219" t="s">
        <v>305</v>
      </c>
      <c r="C336" s="220"/>
      <c r="D336" s="220"/>
      <c r="E336" s="220"/>
      <c r="F336" s="220"/>
      <c r="G336" s="220"/>
      <c r="H336" s="220"/>
      <c r="I336" s="220"/>
      <c r="J336" s="220"/>
      <c r="K336" s="220"/>
      <c r="L336" s="220"/>
      <c r="M336" s="221"/>
      <c r="N336" s="222"/>
      <c r="O336" s="227" t="s">
        <v>306</v>
      </c>
      <c r="P336" s="228"/>
      <c r="Q336" s="228"/>
      <c r="R336" s="228"/>
      <c r="S336" s="228"/>
      <c r="T336" s="228"/>
      <c r="U336" s="77"/>
      <c r="V336" s="77"/>
      <c r="W336" s="77"/>
      <c r="X336" s="77"/>
      <c r="Y336" s="77"/>
      <c r="Z336" s="78"/>
      <c r="AA336" s="10"/>
      <c r="AB336" s="10"/>
      <c r="AC336" s="10"/>
      <c r="AD336" s="10"/>
      <c r="AE336" s="10"/>
      <c r="AF336" s="10"/>
      <c r="AG336" s="10"/>
      <c r="AH336" s="10"/>
      <c r="AI336" s="10"/>
      <c r="AJ336" s="10"/>
      <c r="AK336" s="22"/>
      <c r="AL336" s="22"/>
      <c r="AM336" s="22"/>
      <c r="AN336" s="111"/>
      <c r="AO336" s="22"/>
    </row>
    <row r="337" spans="1:41" s="25" customFormat="1" ht="18" customHeight="1">
      <c r="A337" s="22"/>
      <c r="B337" s="223"/>
      <c r="C337" s="224"/>
      <c r="D337" s="224"/>
      <c r="E337" s="224"/>
      <c r="F337" s="224"/>
      <c r="G337" s="224"/>
      <c r="H337" s="224"/>
      <c r="I337" s="224"/>
      <c r="J337" s="224"/>
      <c r="K337" s="224"/>
      <c r="L337" s="224"/>
      <c r="M337" s="225"/>
      <c r="N337" s="226"/>
      <c r="O337" s="229"/>
      <c r="P337" s="230"/>
      <c r="Q337" s="230"/>
      <c r="R337" s="230"/>
      <c r="S337" s="230"/>
      <c r="T337" s="230"/>
      <c r="U337" s="231" t="s">
        <v>239</v>
      </c>
      <c r="V337" s="232"/>
      <c r="W337" s="232"/>
      <c r="X337" s="232"/>
      <c r="Y337" s="232"/>
      <c r="Z337" s="233"/>
      <c r="AA337" s="10"/>
      <c r="AB337" s="10"/>
      <c r="AC337" s="10"/>
      <c r="AD337" s="10"/>
      <c r="AE337" s="10"/>
      <c r="AF337" s="10"/>
      <c r="AG337" s="10"/>
      <c r="AH337" s="10"/>
      <c r="AI337" s="10"/>
      <c r="AJ337" s="10"/>
      <c r="AK337" s="22"/>
      <c r="AL337" s="22"/>
      <c r="AM337" s="22"/>
      <c r="AN337" s="111"/>
      <c r="AO337" s="22"/>
    </row>
    <row r="338" spans="1:41" s="25" customFormat="1" ht="12">
      <c r="A338" s="22"/>
      <c r="B338" s="204" t="s">
        <v>307</v>
      </c>
      <c r="C338" s="205"/>
      <c r="D338" s="205"/>
      <c r="E338" s="205"/>
      <c r="F338" s="205"/>
      <c r="G338" s="205"/>
      <c r="H338" s="205"/>
      <c r="I338" s="205"/>
      <c r="J338" s="205"/>
      <c r="K338" s="205"/>
      <c r="L338" s="205"/>
      <c r="M338" s="205"/>
      <c r="N338" s="206"/>
      <c r="O338" s="234" t="s">
        <v>449</v>
      </c>
      <c r="P338" s="235"/>
      <c r="Q338" s="235"/>
      <c r="R338" s="235"/>
      <c r="S338" s="235"/>
      <c r="T338" s="236"/>
      <c r="U338" s="237" t="s">
        <v>242</v>
      </c>
      <c r="V338" s="238"/>
      <c r="W338" s="238"/>
      <c r="X338" s="238"/>
      <c r="Y338" s="238"/>
      <c r="Z338" s="239"/>
      <c r="AA338" s="10"/>
      <c r="AB338" s="10"/>
      <c r="AC338" s="10"/>
      <c r="AD338" s="10"/>
      <c r="AE338" s="10"/>
      <c r="AF338" s="10"/>
      <c r="AG338" s="10"/>
      <c r="AH338" s="10"/>
      <c r="AI338" s="10"/>
      <c r="AJ338" s="10"/>
      <c r="AK338" s="22"/>
      <c r="AL338" s="22"/>
      <c r="AM338" s="22"/>
      <c r="AN338" s="111"/>
      <c r="AO338" s="22"/>
    </row>
    <row r="339" spans="1:41" s="25" customFormat="1" ht="32.25" customHeight="1">
      <c r="A339" s="22"/>
      <c r="B339" s="207"/>
      <c r="C339" s="208"/>
      <c r="D339" s="208"/>
      <c r="E339" s="208"/>
      <c r="F339" s="208"/>
      <c r="G339" s="208"/>
      <c r="H339" s="208"/>
      <c r="I339" s="208"/>
      <c r="J339" s="208"/>
      <c r="K339" s="208"/>
      <c r="L339" s="208"/>
      <c r="M339" s="208"/>
      <c r="N339" s="209"/>
      <c r="O339" s="216"/>
      <c r="P339" s="217"/>
      <c r="Q339" s="217"/>
      <c r="R339" s="217"/>
      <c r="S339" s="217"/>
      <c r="T339" s="218"/>
      <c r="U339" s="184">
        <v>1</v>
      </c>
      <c r="V339" s="185"/>
      <c r="W339" s="185"/>
      <c r="X339" s="185"/>
      <c r="Y339" s="185"/>
      <c r="Z339" s="186"/>
      <c r="AA339" s="10"/>
      <c r="AB339" s="10"/>
      <c r="AC339" s="10"/>
      <c r="AD339" s="10"/>
      <c r="AE339" s="10"/>
      <c r="AF339" s="10"/>
      <c r="AG339" s="10"/>
      <c r="AH339" s="10"/>
      <c r="AI339" s="10"/>
      <c r="AJ339" s="10"/>
      <c r="AK339" s="22"/>
      <c r="AL339" s="22"/>
      <c r="AM339" s="22"/>
      <c r="AN339" s="111"/>
      <c r="AO339" s="22"/>
    </row>
    <row r="340" spans="1:41" s="25" customFormat="1" ht="57" customHeight="1">
      <c r="A340" s="22"/>
      <c r="B340" s="133"/>
      <c r="C340" s="241" t="s">
        <v>308</v>
      </c>
      <c r="D340" s="241"/>
      <c r="E340" s="241"/>
      <c r="F340" s="241"/>
      <c r="G340" s="241"/>
      <c r="H340" s="241"/>
      <c r="I340" s="241"/>
      <c r="J340" s="241"/>
      <c r="K340" s="241"/>
      <c r="L340" s="241"/>
      <c r="M340" s="241"/>
      <c r="N340" s="242"/>
      <c r="O340" s="181"/>
      <c r="P340" s="182"/>
      <c r="Q340" s="182"/>
      <c r="R340" s="182"/>
      <c r="S340" s="182"/>
      <c r="T340" s="183"/>
      <c r="U340" s="184">
        <f>IF(ISERROR(O340/$O$339),0,ROUNDDOWN(O340/$O$339,4))</f>
        <v>0</v>
      </c>
      <c r="V340" s="185"/>
      <c r="W340" s="185"/>
      <c r="X340" s="185"/>
      <c r="Y340" s="185"/>
      <c r="Z340" s="186"/>
      <c r="AA340" s="10"/>
      <c r="AB340" s="10"/>
      <c r="AC340" s="10"/>
      <c r="AD340" s="10"/>
      <c r="AE340" s="10"/>
      <c r="AF340" s="10"/>
      <c r="AG340" s="10"/>
      <c r="AH340" s="10"/>
      <c r="AI340" s="10"/>
      <c r="AJ340" s="10"/>
      <c r="AK340" s="22"/>
      <c r="AL340" s="22"/>
      <c r="AM340" s="22"/>
      <c r="AN340" s="111"/>
      <c r="AO340" s="22"/>
    </row>
    <row r="341" spans="1:41" s="25" customFormat="1" ht="18" customHeight="1">
      <c r="A341" s="22"/>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22"/>
      <c r="AL341" s="22"/>
      <c r="AM341" s="22"/>
      <c r="AN341" s="111"/>
      <c r="AO341" s="22"/>
    </row>
    <row r="342" spans="1:41" s="25" customFormat="1" ht="18" customHeight="1">
      <c r="A342" s="22"/>
      <c r="B342" s="10"/>
      <c r="C342" s="22" t="s">
        <v>0</v>
      </c>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22"/>
      <c r="AL342" s="22"/>
      <c r="AM342" s="22"/>
      <c r="AN342" s="111"/>
      <c r="AO342" s="22"/>
    </row>
    <row r="343" spans="1:41" s="25" customFormat="1" ht="18" customHeight="1">
      <c r="A343" s="22"/>
      <c r="B343" s="10"/>
      <c r="C343" s="37"/>
      <c r="D343" s="177" t="s">
        <v>327</v>
      </c>
      <c r="E343" s="240"/>
      <c r="F343" s="240"/>
      <c r="G343" s="240"/>
      <c r="H343" s="240"/>
      <c r="I343" s="240"/>
      <c r="J343" s="240"/>
      <c r="K343" s="240"/>
      <c r="L343" s="240"/>
      <c r="M343" s="240"/>
      <c r="N343" s="240"/>
      <c r="O343" s="240"/>
      <c r="P343" s="240"/>
      <c r="Q343" s="240"/>
      <c r="R343" s="240"/>
      <c r="S343" s="240"/>
      <c r="T343" s="240"/>
      <c r="U343" s="240"/>
      <c r="V343" s="240"/>
      <c r="W343" s="240"/>
      <c r="X343" s="240"/>
      <c r="Y343" s="240"/>
      <c r="Z343" s="240"/>
      <c r="AA343" s="240"/>
      <c r="AB343" s="240"/>
      <c r="AC343" s="240"/>
      <c r="AD343" s="240"/>
      <c r="AE343" s="240"/>
      <c r="AF343" s="240"/>
      <c r="AG343" s="240"/>
      <c r="AH343" s="240"/>
      <c r="AI343" s="240"/>
      <c r="AJ343" s="240"/>
      <c r="AK343" s="240"/>
      <c r="AL343" s="240"/>
      <c r="AM343" s="22"/>
      <c r="AN343" s="111"/>
      <c r="AO343" s="22"/>
    </row>
    <row r="344" spans="1:41" s="25" customFormat="1" ht="18" customHeight="1">
      <c r="A344" s="22"/>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22"/>
      <c r="AL344" s="22"/>
      <c r="AM344" s="22"/>
      <c r="AN344" s="111"/>
      <c r="AO344" s="22"/>
    </row>
    <row r="345" spans="1:41" s="25" customFormat="1" ht="18" customHeight="1">
      <c r="A345" s="22"/>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22"/>
      <c r="AL345" s="22"/>
      <c r="AM345" s="22"/>
      <c r="AN345" s="111"/>
      <c r="AO345" s="22"/>
    </row>
    <row r="346" spans="1:41" s="25" customFormat="1" ht="18" customHeight="1">
      <c r="A346" s="22"/>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22"/>
      <c r="AL346" s="22"/>
      <c r="AM346" s="22"/>
      <c r="AN346" s="111"/>
      <c r="AO346" s="22"/>
    </row>
    <row r="347" spans="1:41" s="25" customFormat="1" ht="18" customHeight="1">
      <c r="A347" s="22"/>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22"/>
      <c r="AL347" s="22"/>
      <c r="AM347" s="22"/>
      <c r="AN347" s="111"/>
      <c r="AO347" s="22"/>
    </row>
    <row r="348" spans="1:41" s="25" customFormat="1" ht="18" customHeight="1">
      <c r="A348" s="22"/>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22"/>
      <c r="AL348" s="22"/>
      <c r="AM348" s="22"/>
      <c r="AN348" s="111"/>
      <c r="AO348" s="22"/>
    </row>
    <row r="349" spans="1:41" s="25" customFormat="1" ht="18" customHeight="1">
      <c r="A349" s="22"/>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22"/>
      <c r="AL349" s="22"/>
      <c r="AM349" s="22"/>
      <c r="AN349" s="111"/>
      <c r="AO349" s="22"/>
    </row>
    <row r="350" spans="1:41" s="25" customFormat="1" ht="18" customHeight="1">
      <c r="A350" s="22"/>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22"/>
      <c r="AL350" s="22"/>
      <c r="AM350" s="22"/>
      <c r="AN350" s="111"/>
      <c r="AO350" s="22"/>
    </row>
    <row r="351" spans="1:41" s="25" customFormat="1" ht="18" customHeight="1">
      <c r="A351" s="22"/>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22"/>
      <c r="AL351" s="22"/>
      <c r="AM351" s="22"/>
      <c r="AN351" s="111"/>
      <c r="AO351" s="22"/>
    </row>
    <row r="352" spans="1:41" s="25" customFormat="1" ht="18" customHeight="1">
      <c r="A352" s="22"/>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22"/>
      <c r="AL352" s="22"/>
      <c r="AM352" s="22"/>
      <c r="AN352" s="111"/>
      <c r="AO352" s="22"/>
    </row>
    <row r="353" spans="1:41" s="25" customFormat="1" ht="18" customHeight="1">
      <c r="A353" s="22"/>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22"/>
      <c r="AL353" s="22"/>
      <c r="AM353" s="22"/>
      <c r="AN353" s="111"/>
      <c r="AO353" s="22"/>
    </row>
    <row r="354" spans="1:41" s="25" customFormat="1" ht="18" customHeight="1">
      <c r="A354" s="22"/>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22"/>
      <c r="AL354" s="22"/>
      <c r="AM354" s="22"/>
      <c r="AN354" s="111"/>
      <c r="AO354" s="22"/>
    </row>
    <row r="355" spans="1:41" s="25" customFormat="1" ht="18" customHeight="1">
      <c r="A355" s="22"/>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22"/>
      <c r="AL355" s="22"/>
      <c r="AM355" s="22"/>
      <c r="AN355" s="111"/>
      <c r="AO355" s="22"/>
    </row>
    <row r="356" spans="1:41" s="25" customFormat="1" ht="18" customHeight="1">
      <c r="A356" s="22"/>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22"/>
      <c r="AL356" s="22"/>
      <c r="AM356" s="22"/>
      <c r="AN356" s="111"/>
      <c r="AO356" s="22"/>
    </row>
    <row r="357" spans="1:41" s="25" customFormat="1" ht="18" customHeight="1">
      <c r="A357" s="22"/>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22"/>
      <c r="AL357" s="22"/>
      <c r="AM357" s="22"/>
      <c r="AN357" s="111"/>
      <c r="AO357" s="22"/>
    </row>
    <row r="358" spans="1:41" s="25" customFormat="1" ht="18" customHeight="1">
      <c r="A358" s="22"/>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22"/>
      <c r="AL358" s="22"/>
      <c r="AM358" s="22"/>
      <c r="AN358" s="111"/>
      <c r="AO358" s="22"/>
    </row>
    <row r="359" spans="1:41" s="25" customFormat="1" ht="18" customHeight="1">
      <c r="A359" s="22"/>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22"/>
      <c r="AL359" s="22"/>
      <c r="AM359" s="22"/>
      <c r="AN359" s="111"/>
      <c r="AO359" s="22"/>
    </row>
    <row r="360" spans="1:41" s="25" customFormat="1" ht="18" customHeight="1">
      <c r="A360" s="22"/>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22"/>
      <c r="AL360" s="22"/>
      <c r="AM360" s="22"/>
      <c r="AN360" s="111"/>
      <c r="AO360" s="22"/>
    </row>
    <row r="361" spans="1:41" s="25" customFormat="1" ht="18" customHeight="1">
      <c r="A361" s="22"/>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22"/>
      <c r="AL361" s="22"/>
      <c r="AM361" s="22"/>
      <c r="AN361" s="111"/>
      <c r="AO361" s="22"/>
    </row>
    <row r="362" spans="1:41" s="25" customFormat="1" ht="18" customHeight="1">
      <c r="A362" s="22"/>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22"/>
      <c r="AL362" s="22"/>
      <c r="AM362" s="22"/>
      <c r="AN362" s="111"/>
      <c r="AO362" s="22"/>
    </row>
    <row r="363" spans="1:41" s="25" customFormat="1" ht="18" customHeight="1">
      <c r="A363" s="22"/>
      <c r="B363" s="128" t="s">
        <v>440</v>
      </c>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22"/>
      <c r="AL363" s="22"/>
      <c r="AM363" s="22"/>
      <c r="AN363" s="111"/>
      <c r="AO363" s="22"/>
    </row>
    <row r="364" spans="1:41" s="25" customFormat="1" ht="18" customHeight="1">
      <c r="A364" s="22"/>
      <c r="B364" s="128" t="s">
        <v>331</v>
      </c>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22"/>
      <c r="AL364" s="22"/>
      <c r="AM364" s="22"/>
      <c r="AN364" s="111"/>
      <c r="AO364" s="22"/>
    </row>
    <row r="365" spans="1:41" s="25" customFormat="1" ht="18" customHeight="1">
      <c r="A365" s="22"/>
      <c r="B365" s="219" t="s">
        <v>309</v>
      </c>
      <c r="C365" s="220"/>
      <c r="D365" s="220"/>
      <c r="E365" s="220"/>
      <c r="F365" s="220"/>
      <c r="G365" s="220"/>
      <c r="H365" s="220"/>
      <c r="I365" s="220"/>
      <c r="J365" s="220"/>
      <c r="K365" s="220"/>
      <c r="L365" s="220"/>
      <c r="M365" s="221"/>
      <c r="N365" s="222"/>
      <c r="O365" s="227" t="s">
        <v>299</v>
      </c>
      <c r="P365" s="228"/>
      <c r="Q365" s="228"/>
      <c r="R365" s="228"/>
      <c r="S365" s="228"/>
      <c r="T365" s="228"/>
      <c r="U365" s="77"/>
      <c r="V365" s="77"/>
      <c r="W365" s="77"/>
      <c r="X365" s="77"/>
      <c r="Y365" s="77"/>
      <c r="Z365" s="78"/>
      <c r="AA365" s="227" t="s">
        <v>240</v>
      </c>
      <c r="AB365" s="228"/>
      <c r="AC365" s="228"/>
      <c r="AD365" s="228"/>
      <c r="AE365" s="228"/>
      <c r="AF365" s="228"/>
      <c r="AG365" s="228"/>
      <c r="AH365" s="77"/>
      <c r="AI365" s="77"/>
      <c r="AJ365" s="77"/>
      <c r="AK365" s="79"/>
      <c r="AL365" s="79"/>
      <c r="AM365" s="80"/>
      <c r="AN365" s="111"/>
      <c r="AO365" s="22"/>
    </row>
    <row r="366" spans="1:41" s="25" customFormat="1" ht="18" customHeight="1">
      <c r="A366" s="22"/>
      <c r="B366" s="223"/>
      <c r="C366" s="224"/>
      <c r="D366" s="224"/>
      <c r="E366" s="224"/>
      <c r="F366" s="224"/>
      <c r="G366" s="224"/>
      <c r="H366" s="224"/>
      <c r="I366" s="224"/>
      <c r="J366" s="224"/>
      <c r="K366" s="224"/>
      <c r="L366" s="224"/>
      <c r="M366" s="225"/>
      <c r="N366" s="226"/>
      <c r="O366" s="229"/>
      <c r="P366" s="230"/>
      <c r="Q366" s="230"/>
      <c r="R366" s="230"/>
      <c r="S366" s="230"/>
      <c r="T366" s="230"/>
      <c r="U366" s="231" t="s">
        <v>239</v>
      </c>
      <c r="V366" s="232"/>
      <c r="W366" s="232"/>
      <c r="X366" s="232"/>
      <c r="Y366" s="232"/>
      <c r="Z366" s="233"/>
      <c r="AA366" s="229"/>
      <c r="AB366" s="230"/>
      <c r="AC366" s="230"/>
      <c r="AD366" s="230"/>
      <c r="AE366" s="230"/>
      <c r="AF366" s="230"/>
      <c r="AG366" s="230"/>
      <c r="AH366" s="231" t="s">
        <v>239</v>
      </c>
      <c r="AI366" s="232"/>
      <c r="AJ366" s="232"/>
      <c r="AK366" s="232"/>
      <c r="AL366" s="232"/>
      <c r="AM366" s="233"/>
      <c r="AN366" s="111"/>
      <c r="AO366" s="22"/>
    </row>
    <row r="367" spans="1:41" s="25" customFormat="1" ht="18" customHeight="1">
      <c r="A367" s="22"/>
      <c r="B367" s="252"/>
      <c r="C367" s="253"/>
      <c r="D367" s="253"/>
      <c r="E367" s="253"/>
      <c r="F367" s="253"/>
      <c r="G367" s="253"/>
      <c r="H367" s="253"/>
      <c r="I367" s="253"/>
      <c r="J367" s="253"/>
      <c r="K367" s="253"/>
      <c r="L367" s="253"/>
      <c r="M367" s="253"/>
      <c r="N367" s="254"/>
      <c r="O367" s="255" t="s">
        <v>241</v>
      </c>
      <c r="P367" s="211"/>
      <c r="Q367" s="211"/>
      <c r="R367" s="211"/>
      <c r="S367" s="211"/>
      <c r="T367" s="212"/>
      <c r="U367" s="256" t="s">
        <v>242</v>
      </c>
      <c r="V367" s="257"/>
      <c r="W367" s="257"/>
      <c r="X367" s="257"/>
      <c r="Y367" s="257"/>
      <c r="Z367" s="258"/>
      <c r="AA367" s="210" t="s">
        <v>452</v>
      </c>
      <c r="AB367" s="211"/>
      <c r="AC367" s="211"/>
      <c r="AD367" s="211"/>
      <c r="AE367" s="211"/>
      <c r="AF367" s="211"/>
      <c r="AG367" s="212"/>
      <c r="AH367" s="256" t="s">
        <v>242</v>
      </c>
      <c r="AI367" s="257"/>
      <c r="AJ367" s="257"/>
      <c r="AK367" s="257"/>
      <c r="AL367" s="257"/>
      <c r="AM367" s="258"/>
      <c r="AN367" s="111"/>
      <c r="AO367" s="22"/>
    </row>
    <row r="368" spans="2:40" s="22" customFormat="1" ht="25.5" customHeight="1">
      <c r="B368" s="259" t="s">
        <v>310</v>
      </c>
      <c r="C368" s="214"/>
      <c r="D368" s="214"/>
      <c r="E368" s="214"/>
      <c r="F368" s="214"/>
      <c r="G368" s="214"/>
      <c r="H368" s="214"/>
      <c r="I368" s="214"/>
      <c r="J368" s="214"/>
      <c r="K368" s="214"/>
      <c r="L368" s="214"/>
      <c r="M368" s="214"/>
      <c r="N368" s="215"/>
      <c r="O368" s="216"/>
      <c r="P368" s="217"/>
      <c r="Q368" s="217"/>
      <c r="R368" s="217"/>
      <c r="S368" s="217"/>
      <c r="T368" s="218"/>
      <c r="U368" s="184">
        <f aca="true" t="shared" si="0" ref="U368:U386">IF(ISERROR(O368/$O$387),0,ROUNDDOWN(O368/$O$387,4))</f>
        <v>0</v>
      </c>
      <c r="V368" s="185"/>
      <c r="W368" s="185"/>
      <c r="X368" s="185"/>
      <c r="Y368" s="185"/>
      <c r="Z368" s="186"/>
      <c r="AA368" s="216"/>
      <c r="AB368" s="217"/>
      <c r="AC368" s="217"/>
      <c r="AD368" s="217"/>
      <c r="AE368" s="217"/>
      <c r="AF368" s="217"/>
      <c r="AG368" s="218"/>
      <c r="AH368" s="184">
        <f aca="true" t="shared" si="1" ref="AH368:AH386">IF(ISERROR(AA368/$AA$387),0,ROUNDDOWN(AA368/$AA$387,4))</f>
        <v>0</v>
      </c>
      <c r="AI368" s="185"/>
      <c r="AJ368" s="185"/>
      <c r="AK368" s="185"/>
      <c r="AL368" s="185"/>
      <c r="AM368" s="186"/>
      <c r="AN368" s="111"/>
    </row>
    <row r="369" spans="1:41" s="25" customFormat="1" ht="23.25" customHeight="1">
      <c r="A369" s="22"/>
      <c r="B369" s="213" t="s">
        <v>311</v>
      </c>
      <c r="C369" s="214"/>
      <c r="D369" s="214"/>
      <c r="E369" s="214"/>
      <c r="F369" s="214"/>
      <c r="G369" s="214"/>
      <c r="H369" s="214"/>
      <c r="I369" s="214"/>
      <c r="J369" s="214"/>
      <c r="K369" s="214"/>
      <c r="L369" s="214"/>
      <c r="M369" s="214"/>
      <c r="N369" s="215"/>
      <c r="O369" s="216"/>
      <c r="P369" s="217"/>
      <c r="Q369" s="217"/>
      <c r="R369" s="217"/>
      <c r="S369" s="217"/>
      <c r="T369" s="218"/>
      <c r="U369" s="184">
        <f t="shared" si="0"/>
        <v>0</v>
      </c>
      <c r="V369" s="185"/>
      <c r="W369" s="185"/>
      <c r="X369" s="185"/>
      <c r="Y369" s="185"/>
      <c r="Z369" s="186"/>
      <c r="AA369" s="216"/>
      <c r="AB369" s="217"/>
      <c r="AC369" s="217"/>
      <c r="AD369" s="217"/>
      <c r="AE369" s="217"/>
      <c r="AF369" s="217"/>
      <c r="AG369" s="218"/>
      <c r="AH369" s="184">
        <f t="shared" si="1"/>
        <v>0</v>
      </c>
      <c r="AI369" s="185"/>
      <c r="AJ369" s="185"/>
      <c r="AK369" s="185"/>
      <c r="AL369" s="185"/>
      <c r="AM369" s="186"/>
      <c r="AN369" s="116"/>
      <c r="AO369" s="22"/>
    </row>
    <row r="370" spans="2:39" ht="23.25" customHeight="1">
      <c r="B370" s="178" t="s">
        <v>351</v>
      </c>
      <c r="C370" s="179"/>
      <c r="D370" s="179"/>
      <c r="E370" s="179"/>
      <c r="F370" s="179"/>
      <c r="G370" s="179"/>
      <c r="H370" s="179"/>
      <c r="I370" s="179"/>
      <c r="J370" s="179"/>
      <c r="K370" s="179"/>
      <c r="L370" s="179"/>
      <c r="M370" s="179"/>
      <c r="N370" s="180"/>
      <c r="O370" s="181"/>
      <c r="P370" s="182"/>
      <c r="Q370" s="182"/>
      <c r="R370" s="182"/>
      <c r="S370" s="182"/>
      <c r="T370" s="183"/>
      <c r="U370" s="184">
        <f t="shared" si="0"/>
        <v>0</v>
      </c>
      <c r="V370" s="185"/>
      <c r="W370" s="185"/>
      <c r="X370" s="185"/>
      <c r="Y370" s="185"/>
      <c r="Z370" s="186"/>
      <c r="AA370" s="181"/>
      <c r="AB370" s="182"/>
      <c r="AC370" s="182"/>
      <c r="AD370" s="182"/>
      <c r="AE370" s="182"/>
      <c r="AF370" s="182"/>
      <c r="AG370" s="183"/>
      <c r="AH370" s="184">
        <f t="shared" si="1"/>
        <v>0</v>
      </c>
      <c r="AI370" s="185"/>
      <c r="AJ370" s="185"/>
      <c r="AK370" s="185"/>
      <c r="AL370" s="185"/>
      <c r="AM370" s="186"/>
    </row>
    <row r="371" spans="2:39" ht="30.75" customHeight="1">
      <c r="B371" s="178" t="s">
        <v>352</v>
      </c>
      <c r="C371" s="179"/>
      <c r="D371" s="179"/>
      <c r="E371" s="179"/>
      <c r="F371" s="179"/>
      <c r="G371" s="179"/>
      <c r="H371" s="179"/>
      <c r="I371" s="179"/>
      <c r="J371" s="179"/>
      <c r="K371" s="179"/>
      <c r="L371" s="179"/>
      <c r="M371" s="179"/>
      <c r="N371" s="180"/>
      <c r="O371" s="181"/>
      <c r="P371" s="182"/>
      <c r="Q371" s="182"/>
      <c r="R371" s="182"/>
      <c r="S371" s="182"/>
      <c r="T371" s="183"/>
      <c r="U371" s="184">
        <f t="shared" si="0"/>
        <v>0</v>
      </c>
      <c r="V371" s="185"/>
      <c r="W371" s="185"/>
      <c r="X371" s="185"/>
      <c r="Y371" s="185"/>
      <c r="Z371" s="186"/>
      <c r="AA371" s="181"/>
      <c r="AB371" s="182"/>
      <c r="AC371" s="182"/>
      <c r="AD371" s="182"/>
      <c r="AE371" s="182"/>
      <c r="AF371" s="182"/>
      <c r="AG371" s="183"/>
      <c r="AH371" s="184">
        <f t="shared" si="1"/>
        <v>0</v>
      </c>
      <c r="AI371" s="185"/>
      <c r="AJ371" s="185"/>
      <c r="AK371" s="185"/>
      <c r="AL371" s="185"/>
      <c r="AM371" s="186"/>
    </row>
    <row r="372" spans="2:39" ht="30" customHeight="1">
      <c r="B372" s="260" t="s">
        <v>312</v>
      </c>
      <c r="C372" s="261"/>
      <c r="D372" s="261"/>
      <c r="E372" s="261"/>
      <c r="F372" s="261"/>
      <c r="G372" s="261"/>
      <c r="H372" s="261"/>
      <c r="I372" s="261"/>
      <c r="J372" s="261"/>
      <c r="K372" s="261"/>
      <c r="L372" s="261"/>
      <c r="M372" s="261"/>
      <c r="N372" s="262"/>
      <c r="O372" s="197"/>
      <c r="P372" s="182"/>
      <c r="Q372" s="182"/>
      <c r="R372" s="182"/>
      <c r="S372" s="182"/>
      <c r="T372" s="183"/>
      <c r="U372" s="184">
        <f t="shared" si="0"/>
        <v>0</v>
      </c>
      <c r="V372" s="185"/>
      <c r="W372" s="185"/>
      <c r="X372" s="185"/>
      <c r="Y372" s="185"/>
      <c r="Z372" s="186"/>
      <c r="AA372" s="197"/>
      <c r="AB372" s="182"/>
      <c r="AC372" s="182"/>
      <c r="AD372" s="182"/>
      <c r="AE372" s="182"/>
      <c r="AF372" s="182"/>
      <c r="AG372" s="183"/>
      <c r="AH372" s="184">
        <f t="shared" si="1"/>
        <v>0</v>
      </c>
      <c r="AI372" s="185"/>
      <c r="AJ372" s="185"/>
      <c r="AK372" s="185"/>
      <c r="AL372" s="185"/>
      <c r="AM372" s="186"/>
    </row>
    <row r="373" spans="2:39" ht="23.25" customHeight="1">
      <c r="B373" s="178" t="s">
        <v>313</v>
      </c>
      <c r="C373" s="179"/>
      <c r="D373" s="179"/>
      <c r="E373" s="179"/>
      <c r="F373" s="179"/>
      <c r="G373" s="179"/>
      <c r="H373" s="179"/>
      <c r="I373" s="179"/>
      <c r="J373" s="179"/>
      <c r="K373" s="179"/>
      <c r="L373" s="179"/>
      <c r="M373" s="179"/>
      <c r="N373" s="180"/>
      <c r="O373" s="181"/>
      <c r="P373" s="182"/>
      <c r="Q373" s="182"/>
      <c r="R373" s="182"/>
      <c r="S373" s="182"/>
      <c r="T373" s="183"/>
      <c r="U373" s="184">
        <f t="shared" si="0"/>
        <v>0</v>
      </c>
      <c r="V373" s="185"/>
      <c r="W373" s="185"/>
      <c r="X373" s="185"/>
      <c r="Y373" s="185"/>
      <c r="Z373" s="186"/>
      <c r="AA373" s="197"/>
      <c r="AB373" s="182"/>
      <c r="AC373" s="182"/>
      <c r="AD373" s="182"/>
      <c r="AE373" s="182"/>
      <c r="AF373" s="182"/>
      <c r="AG373" s="183"/>
      <c r="AH373" s="184">
        <f t="shared" si="1"/>
        <v>0</v>
      </c>
      <c r="AI373" s="185"/>
      <c r="AJ373" s="185"/>
      <c r="AK373" s="185"/>
      <c r="AL373" s="185"/>
      <c r="AM373" s="186"/>
    </row>
    <row r="374" spans="2:39" ht="23.25" customHeight="1">
      <c r="B374" s="200" t="s">
        <v>314</v>
      </c>
      <c r="C374" s="179"/>
      <c r="D374" s="179"/>
      <c r="E374" s="179"/>
      <c r="F374" s="179"/>
      <c r="G374" s="179"/>
      <c r="H374" s="179"/>
      <c r="I374" s="179"/>
      <c r="J374" s="179"/>
      <c r="K374" s="179"/>
      <c r="L374" s="179"/>
      <c r="M374" s="179"/>
      <c r="N374" s="180"/>
      <c r="O374" s="181"/>
      <c r="P374" s="182"/>
      <c r="Q374" s="182"/>
      <c r="R374" s="182"/>
      <c r="S374" s="182"/>
      <c r="T374" s="183"/>
      <c r="U374" s="184">
        <f t="shared" si="0"/>
        <v>0</v>
      </c>
      <c r="V374" s="185"/>
      <c r="W374" s="185"/>
      <c r="X374" s="185"/>
      <c r="Y374" s="185"/>
      <c r="Z374" s="186"/>
      <c r="AA374" s="197"/>
      <c r="AB374" s="182"/>
      <c r="AC374" s="182"/>
      <c r="AD374" s="182"/>
      <c r="AE374" s="182"/>
      <c r="AF374" s="182"/>
      <c r="AG374" s="183"/>
      <c r="AH374" s="184">
        <f t="shared" si="1"/>
        <v>0</v>
      </c>
      <c r="AI374" s="185"/>
      <c r="AJ374" s="185"/>
      <c r="AK374" s="185"/>
      <c r="AL374" s="185"/>
      <c r="AM374" s="186"/>
    </row>
    <row r="375" spans="2:39" ht="23.25" customHeight="1">
      <c r="B375" s="200" t="s">
        <v>315</v>
      </c>
      <c r="C375" s="179"/>
      <c r="D375" s="179"/>
      <c r="E375" s="179"/>
      <c r="F375" s="179"/>
      <c r="G375" s="179"/>
      <c r="H375" s="179"/>
      <c r="I375" s="179"/>
      <c r="J375" s="179"/>
      <c r="K375" s="179"/>
      <c r="L375" s="179"/>
      <c r="M375" s="179"/>
      <c r="N375" s="180"/>
      <c r="O375" s="181"/>
      <c r="P375" s="182"/>
      <c r="Q375" s="182"/>
      <c r="R375" s="182"/>
      <c r="S375" s="182"/>
      <c r="T375" s="183"/>
      <c r="U375" s="184">
        <f t="shared" si="0"/>
        <v>0</v>
      </c>
      <c r="V375" s="185"/>
      <c r="W375" s="185"/>
      <c r="X375" s="185"/>
      <c r="Y375" s="185"/>
      <c r="Z375" s="186"/>
      <c r="AA375" s="197"/>
      <c r="AB375" s="182"/>
      <c r="AC375" s="182"/>
      <c r="AD375" s="182"/>
      <c r="AE375" s="182"/>
      <c r="AF375" s="182"/>
      <c r="AG375" s="183"/>
      <c r="AH375" s="184">
        <f t="shared" si="1"/>
        <v>0</v>
      </c>
      <c r="AI375" s="185"/>
      <c r="AJ375" s="185"/>
      <c r="AK375" s="185"/>
      <c r="AL375" s="185"/>
      <c r="AM375" s="186"/>
    </row>
    <row r="376" spans="2:39" ht="28.5" customHeight="1">
      <c r="B376" s="200" t="s">
        <v>316</v>
      </c>
      <c r="C376" s="179"/>
      <c r="D376" s="179"/>
      <c r="E376" s="179"/>
      <c r="F376" s="179"/>
      <c r="G376" s="179"/>
      <c r="H376" s="179"/>
      <c r="I376" s="179"/>
      <c r="J376" s="179"/>
      <c r="K376" s="179"/>
      <c r="L376" s="179"/>
      <c r="M376" s="179"/>
      <c r="N376" s="180"/>
      <c r="O376" s="181"/>
      <c r="P376" s="182"/>
      <c r="Q376" s="182"/>
      <c r="R376" s="182"/>
      <c r="S376" s="182"/>
      <c r="T376" s="183"/>
      <c r="U376" s="184">
        <f t="shared" si="0"/>
        <v>0</v>
      </c>
      <c r="V376" s="185"/>
      <c r="W376" s="185"/>
      <c r="X376" s="185"/>
      <c r="Y376" s="185"/>
      <c r="Z376" s="186"/>
      <c r="AA376" s="181"/>
      <c r="AB376" s="182"/>
      <c r="AC376" s="182"/>
      <c r="AD376" s="182"/>
      <c r="AE376" s="182"/>
      <c r="AF376" s="182"/>
      <c r="AG376" s="183"/>
      <c r="AH376" s="184">
        <f t="shared" si="1"/>
        <v>0</v>
      </c>
      <c r="AI376" s="185"/>
      <c r="AJ376" s="185"/>
      <c r="AK376" s="185"/>
      <c r="AL376" s="185"/>
      <c r="AM376" s="186"/>
    </row>
    <row r="377" spans="2:39" ht="23.25" customHeight="1">
      <c r="B377" s="200" t="s">
        <v>317</v>
      </c>
      <c r="C377" s="179"/>
      <c r="D377" s="179"/>
      <c r="E377" s="179"/>
      <c r="F377" s="179"/>
      <c r="G377" s="179"/>
      <c r="H377" s="179"/>
      <c r="I377" s="179"/>
      <c r="J377" s="179"/>
      <c r="K377" s="179"/>
      <c r="L377" s="179"/>
      <c r="M377" s="179"/>
      <c r="N377" s="180"/>
      <c r="O377" s="181"/>
      <c r="P377" s="182"/>
      <c r="Q377" s="182"/>
      <c r="R377" s="182"/>
      <c r="S377" s="182"/>
      <c r="T377" s="183"/>
      <c r="U377" s="184">
        <f t="shared" si="0"/>
        <v>0</v>
      </c>
      <c r="V377" s="185"/>
      <c r="W377" s="185"/>
      <c r="X377" s="185"/>
      <c r="Y377" s="185"/>
      <c r="Z377" s="186"/>
      <c r="AA377" s="181"/>
      <c r="AB377" s="182"/>
      <c r="AC377" s="182"/>
      <c r="AD377" s="182"/>
      <c r="AE377" s="182"/>
      <c r="AF377" s="182"/>
      <c r="AG377" s="183"/>
      <c r="AH377" s="184">
        <f t="shared" si="1"/>
        <v>0</v>
      </c>
      <c r="AI377" s="185"/>
      <c r="AJ377" s="185"/>
      <c r="AK377" s="185"/>
      <c r="AL377" s="185"/>
      <c r="AM377" s="186"/>
    </row>
    <row r="378" spans="2:39" ht="28.5" customHeight="1">
      <c r="B378" s="200" t="s">
        <v>318</v>
      </c>
      <c r="C378" s="179"/>
      <c r="D378" s="179"/>
      <c r="E378" s="179"/>
      <c r="F378" s="179"/>
      <c r="G378" s="179"/>
      <c r="H378" s="179"/>
      <c r="I378" s="179"/>
      <c r="J378" s="179"/>
      <c r="K378" s="179"/>
      <c r="L378" s="179"/>
      <c r="M378" s="179"/>
      <c r="N378" s="180"/>
      <c r="O378" s="181"/>
      <c r="P378" s="182"/>
      <c r="Q378" s="182"/>
      <c r="R378" s="182"/>
      <c r="S378" s="182"/>
      <c r="T378" s="183"/>
      <c r="U378" s="184">
        <f t="shared" si="0"/>
        <v>0</v>
      </c>
      <c r="V378" s="185"/>
      <c r="W378" s="185"/>
      <c r="X378" s="185"/>
      <c r="Y378" s="185"/>
      <c r="Z378" s="186"/>
      <c r="AA378" s="181"/>
      <c r="AB378" s="182"/>
      <c r="AC378" s="182"/>
      <c r="AD378" s="182"/>
      <c r="AE378" s="182"/>
      <c r="AF378" s="182"/>
      <c r="AG378" s="183"/>
      <c r="AH378" s="184">
        <f t="shared" si="1"/>
        <v>0</v>
      </c>
      <c r="AI378" s="185"/>
      <c r="AJ378" s="185"/>
      <c r="AK378" s="185"/>
      <c r="AL378" s="185"/>
      <c r="AM378" s="186"/>
    </row>
    <row r="379" spans="2:39" ht="23.25" customHeight="1">
      <c r="B379" s="178" t="s">
        <v>346</v>
      </c>
      <c r="C379" s="179"/>
      <c r="D379" s="179"/>
      <c r="E379" s="179"/>
      <c r="F379" s="179"/>
      <c r="G379" s="179"/>
      <c r="H379" s="179"/>
      <c r="I379" s="179"/>
      <c r="J379" s="179"/>
      <c r="K379" s="179"/>
      <c r="L379" s="179"/>
      <c r="M379" s="179"/>
      <c r="N379" s="180"/>
      <c r="O379" s="181"/>
      <c r="P379" s="182"/>
      <c r="Q379" s="182"/>
      <c r="R379" s="182"/>
      <c r="S379" s="182"/>
      <c r="T379" s="183"/>
      <c r="U379" s="184">
        <f t="shared" si="0"/>
        <v>0</v>
      </c>
      <c r="V379" s="185"/>
      <c r="W379" s="185"/>
      <c r="X379" s="185"/>
      <c r="Y379" s="185"/>
      <c r="Z379" s="186"/>
      <c r="AA379" s="181"/>
      <c r="AB379" s="182"/>
      <c r="AC379" s="182"/>
      <c r="AD379" s="182"/>
      <c r="AE379" s="182"/>
      <c r="AF379" s="182"/>
      <c r="AG379" s="183"/>
      <c r="AH379" s="184">
        <f t="shared" si="1"/>
        <v>0</v>
      </c>
      <c r="AI379" s="185"/>
      <c r="AJ379" s="185"/>
      <c r="AK379" s="185"/>
      <c r="AL379" s="185"/>
      <c r="AM379" s="186"/>
    </row>
    <row r="380" spans="2:39" ht="23.25" customHeight="1">
      <c r="B380" s="178" t="s">
        <v>319</v>
      </c>
      <c r="C380" s="179"/>
      <c r="D380" s="179"/>
      <c r="E380" s="179"/>
      <c r="F380" s="179"/>
      <c r="G380" s="179"/>
      <c r="H380" s="179"/>
      <c r="I380" s="179"/>
      <c r="J380" s="179"/>
      <c r="K380" s="179"/>
      <c r="L380" s="179"/>
      <c r="M380" s="179"/>
      <c r="N380" s="180"/>
      <c r="O380" s="181"/>
      <c r="P380" s="182"/>
      <c r="Q380" s="182"/>
      <c r="R380" s="182"/>
      <c r="S380" s="182"/>
      <c r="T380" s="183"/>
      <c r="U380" s="184">
        <f t="shared" si="0"/>
        <v>0</v>
      </c>
      <c r="V380" s="185"/>
      <c r="W380" s="185"/>
      <c r="X380" s="185"/>
      <c r="Y380" s="185"/>
      <c r="Z380" s="186"/>
      <c r="AA380" s="181"/>
      <c r="AB380" s="182"/>
      <c r="AC380" s="182"/>
      <c r="AD380" s="182"/>
      <c r="AE380" s="182"/>
      <c r="AF380" s="182"/>
      <c r="AG380" s="183"/>
      <c r="AH380" s="184">
        <f t="shared" si="1"/>
        <v>0</v>
      </c>
      <c r="AI380" s="185"/>
      <c r="AJ380" s="185"/>
      <c r="AK380" s="185"/>
      <c r="AL380" s="185"/>
      <c r="AM380" s="186"/>
    </row>
    <row r="381" spans="2:39" ht="23.25" customHeight="1">
      <c r="B381" s="178" t="s">
        <v>320</v>
      </c>
      <c r="C381" s="179"/>
      <c r="D381" s="179"/>
      <c r="E381" s="179"/>
      <c r="F381" s="179"/>
      <c r="G381" s="179"/>
      <c r="H381" s="179"/>
      <c r="I381" s="179"/>
      <c r="J381" s="179"/>
      <c r="K381" s="179"/>
      <c r="L381" s="179"/>
      <c r="M381" s="179"/>
      <c r="N381" s="180"/>
      <c r="O381" s="181"/>
      <c r="P381" s="182"/>
      <c r="Q381" s="182"/>
      <c r="R381" s="182"/>
      <c r="S381" s="182"/>
      <c r="T381" s="183"/>
      <c r="U381" s="184">
        <f t="shared" si="0"/>
        <v>0</v>
      </c>
      <c r="V381" s="185"/>
      <c r="W381" s="185"/>
      <c r="X381" s="185"/>
      <c r="Y381" s="185"/>
      <c r="Z381" s="186"/>
      <c r="AA381" s="181"/>
      <c r="AB381" s="182"/>
      <c r="AC381" s="182"/>
      <c r="AD381" s="182"/>
      <c r="AE381" s="182"/>
      <c r="AF381" s="182"/>
      <c r="AG381" s="183"/>
      <c r="AH381" s="184">
        <f t="shared" si="1"/>
        <v>0</v>
      </c>
      <c r="AI381" s="185"/>
      <c r="AJ381" s="185"/>
      <c r="AK381" s="185"/>
      <c r="AL381" s="185"/>
      <c r="AM381" s="186"/>
    </row>
    <row r="382" spans="2:39" ht="23.25" customHeight="1">
      <c r="B382" s="201" t="s">
        <v>321</v>
      </c>
      <c r="C382" s="202"/>
      <c r="D382" s="202"/>
      <c r="E382" s="202"/>
      <c r="F382" s="202"/>
      <c r="G382" s="202"/>
      <c r="H382" s="202"/>
      <c r="I382" s="202"/>
      <c r="J382" s="202"/>
      <c r="K382" s="202"/>
      <c r="L382" s="202"/>
      <c r="M382" s="202"/>
      <c r="N382" s="203"/>
      <c r="O382" s="181"/>
      <c r="P382" s="182"/>
      <c r="Q382" s="182"/>
      <c r="R382" s="182"/>
      <c r="S382" s="182"/>
      <c r="T382" s="183"/>
      <c r="U382" s="184">
        <f t="shared" si="0"/>
        <v>0</v>
      </c>
      <c r="V382" s="185"/>
      <c r="W382" s="185"/>
      <c r="X382" s="185"/>
      <c r="Y382" s="185"/>
      <c r="Z382" s="186"/>
      <c r="AA382" s="181"/>
      <c r="AB382" s="182"/>
      <c r="AC382" s="182"/>
      <c r="AD382" s="182"/>
      <c r="AE382" s="182"/>
      <c r="AF382" s="182"/>
      <c r="AG382" s="183"/>
      <c r="AH382" s="184">
        <f t="shared" si="1"/>
        <v>0</v>
      </c>
      <c r="AI382" s="185"/>
      <c r="AJ382" s="185"/>
      <c r="AK382" s="185"/>
      <c r="AL382" s="185"/>
      <c r="AM382" s="186"/>
    </row>
    <row r="383" spans="2:39" ht="27" customHeight="1">
      <c r="B383" s="178" t="s">
        <v>322</v>
      </c>
      <c r="C383" s="179"/>
      <c r="D383" s="179"/>
      <c r="E383" s="179"/>
      <c r="F383" s="179"/>
      <c r="G383" s="179"/>
      <c r="H383" s="179"/>
      <c r="I383" s="179"/>
      <c r="J383" s="179"/>
      <c r="K383" s="179"/>
      <c r="L383" s="179"/>
      <c r="M383" s="179"/>
      <c r="N383" s="180"/>
      <c r="O383" s="181"/>
      <c r="P383" s="182"/>
      <c r="Q383" s="182"/>
      <c r="R383" s="182"/>
      <c r="S383" s="182"/>
      <c r="T383" s="183"/>
      <c r="U383" s="184">
        <f t="shared" si="0"/>
        <v>0</v>
      </c>
      <c r="V383" s="185"/>
      <c r="W383" s="185"/>
      <c r="X383" s="185"/>
      <c r="Y383" s="185"/>
      <c r="Z383" s="186"/>
      <c r="AA383" s="181"/>
      <c r="AB383" s="182"/>
      <c r="AC383" s="182"/>
      <c r="AD383" s="182"/>
      <c r="AE383" s="182"/>
      <c r="AF383" s="182"/>
      <c r="AG383" s="183"/>
      <c r="AH383" s="184">
        <f t="shared" si="1"/>
        <v>0</v>
      </c>
      <c r="AI383" s="185"/>
      <c r="AJ383" s="185"/>
      <c r="AK383" s="185"/>
      <c r="AL383" s="185"/>
      <c r="AM383" s="186"/>
    </row>
    <row r="384" spans="2:39" ht="23.25" customHeight="1">
      <c r="B384" s="200" t="s">
        <v>323</v>
      </c>
      <c r="C384" s="179"/>
      <c r="D384" s="179"/>
      <c r="E384" s="179"/>
      <c r="F384" s="179"/>
      <c r="G384" s="179"/>
      <c r="H384" s="179"/>
      <c r="I384" s="179"/>
      <c r="J384" s="179"/>
      <c r="K384" s="179"/>
      <c r="L384" s="179"/>
      <c r="M384" s="179"/>
      <c r="N384" s="180"/>
      <c r="O384" s="181"/>
      <c r="P384" s="182"/>
      <c r="Q384" s="182"/>
      <c r="R384" s="182"/>
      <c r="S384" s="182"/>
      <c r="T384" s="183"/>
      <c r="U384" s="184">
        <f t="shared" si="0"/>
        <v>0</v>
      </c>
      <c r="V384" s="185"/>
      <c r="W384" s="185"/>
      <c r="X384" s="185"/>
      <c r="Y384" s="185"/>
      <c r="Z384" s="186"/>
      <c r="AA384" s="181"/>
      <c r="AB384" s="182"/>
      <c r="AC384" s="182"/>
      <c r="AD384" s="182"/>
      <c r="AE384" s="182"/>
      <c r="AF384" s="182"/>
      <c r="AG384" s="183"/>
      <c r="AH384" s="184">
        <f t="shared" si="1"/>
        <v>0</v>
      </c>
      <c r="AI384" s="185"/>
      <c r="AJ384" s="185"/>
      <c r="AK384" s="185"/>
      <c r="AL384" s="185"/>
      <c r="AM384" s="186"/>
    </row>
    <row r="385" spans="2:39" ht="41.25" customHeight="1">
      <c r="B385" s="178" t="s">
        <v>324</v>
      </c>
      <c r="C385" s="179"/>
      <c r="D385" s="179"/>
      <c r="E385" s="179"/>
      <c r="F385" s="179"/>
      <c r="G385" s="179"/>
      <c r="H385" s="179"/>
      <c r="I385" s="179"/>
      <c r="J385" s="179"/>
      <c r="K385" s="179"/>
      <c r="L385" s="179"/>
      <c r="M385" s="179"/>
      <c r="N385" s="180"/>
      <c r="O385" s="181"/>
      <c r="P385" s="182"/>
      <c r="Q385" s="182"/>
      <c r="R385" s="182"/>
      <c r="S385" s="182"/>
      <c r="T385" s="183"/>
      <c r="U385" s="184">
        <f t="shared" si="0"/>
        <v>0</v>
      </c>
      <c r="V385" s="185"/>
      <c r="W385" s="185"/>
      <c r="X385" s="185"/>
      <c r="Y385" s="185"/>
      <c r="Z385" s="186"/>
      <c r="AA385" s="181"/>
      <c r="AB385" s="182"/>
      <c r="AC385" s="182"/>
      <c r="AD385" s="182"/>
      <c r="AE385" s="182"/>
      <c r="AF385" s="182"/>
      <c r="AG385" s="183"/>
      <c r="AH385" s="184">
        <f t="shared" si="1"/>
        <v>0</v>
      </c>
      <c r="AI385" s="185"/>
      <c r="AJ385" s="185"/>
      <c r="AK385" s="185"/>
      <c r="AL385" s="185"/>
      <c r="AM385" s="186"/>
    </row>
    <row r="386" spans="2:39" ht="41.25" customHeight="1">
      <c r="B386" s="178" t="s">
        <v>353</v>
      </c>
      <c r="C386" s="179"/>
      <c r="D386" s="179"/>
      <c r="E386" s="179"/>
      <c r="F386" s="179"/>
      <c r="G386" s="179"/>
      <c r="H386" s="179"/>
      <c r="I386" s="179"/>
      <c r="J386" s="179"/>
      <c r="K386" s="179"/>
      <c r="L386" s="179"/>
      <c r="M386" s="179"/>
      <c r="N386" s="180"/>
      <c r="O386" s="181"/>
      <c r="P386" s="182"/>
      <c r="Q386" s="182"/>
      <c r="R386" s="182"/>
      <c r="S386" s="182"/>
      <c r="T386" s="183"/>
      <c r="U386" s="184">
        <f t="shared" si="0"/>
        <v>0</v>
      </c>
      <c r="V386" s="185"/>
      <c r="W386" s="185"/>
      <c r="X386" s="185"/>
      <c r="Y386" s="185"/>
      <c r="Z386" s="186"/>
      <c r="AA386" s="181"/>
      <c r="AB386" s="182"/>
      <c r="AC386" s="182"/>
      <c r="AD386" s="182"/>
      <c r="AE386" s="182"/>
      <c r="AF386" s="182"/>
      <c r="AG386" s="183"/>
      <c r="AH386" s="184">
        <f t="shared" si="1"/>
        <v>0</v>
      </c>
      <c r="AI386" s="185"/>
      <c r="AJ386" s="185"/>
      <c r="AK386" s="185"/>
      <c r="AL386" s="185"/>
      <c r="AM386" s="186"/>
    </row>
    <row r="387" spans="2:39" ht="28.5" customHeight="1">
      <c r="B387" s="188" t="s">
        <v>83</v>
      </c>
      <c r="C387" s="189"/>
      <c r="D387" s="189"/>
      <c r="E387" s="189"/>
      <c r="F387" s="189"/>
      <c r="G387" s="189"/>
      <c r="H387" s="189"/>
      <c r="I387" s="189"/>
      <c r="J387" s="189"/>
      <c r="K387" s="189"/>
      <c r="L387" s="189"/>
      <c r="M387" s="189"/>
      <c r="N387" s="190"/>
      <c r="O387" s="191">
        <f>SUM(O368:T386)</f>
        <v>0</v>
      </c>
      <c r="P387" s="192"/>
      <c r="Q387" s="192"/>
      <c r="R387" s="192"/>
      <c r="S387" s="192"/>
      <c r="T387" s="193"/>
      <c r="U387" s="194">
        <v>1</v>
      </c>
      <c r="V387" s="195"/>
      <c r="W387" s="195"/>
      <c r="X387" s="195"/>
      <c r="Y387" s="195"/>
      <c r="Z387" s="196"/>
      <c r="AA387" s="197">
        <f>SUM(AA368:AG386)</f>
        <v>0</v>
      </c>
      <c r="AB387" s="182"/>
      <c r="AC387" s="182"/>
      <c r="AD387" s="182"/>
      <c r="AE387" s="182"/>
      <c r="AF387" s="182"/>
      <c r="AG387" s="183"/>
      <c r="AH387" s="194">
        <v>1</v>
      </c>
      <c r="AI387" s="195"/>
      <c r="AJ387" s="195"/>
      <c r="AK387" s="195"/>
      <c r="AL387" s="195"/>
      <c r="AM387" s="196"/>
    </row>
    <row r="388" spans="2:39" ht="18" customHeight="1">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98"/>
      <c r="AB388" s="199"/>
      <c r="AC388" s="199"/>
      <c r="AD388" s="199"/>
      <c r="AE388" s="199"/>
      <c r="AF388" s="199"/>
      <c r="AG388" s="199"/>
      <c r="AH388" s="10"/>
      <c r="AI388" s="10"/>
      <c r="AJ388" s="10"/>
      <c r="AK388" s="22"/>
      <c r="AL388" s="22"/>
      <c r="AM388" s="22"/>
    </row>
    <row r="389" spans="2:39" ht="18" customHeight="1">
      <c r="B389" s="22"/>
      <c r="C389" s="22" t="s">
        <v>0</v>
      </c>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row>
    <row r="390" spans="2:39" ht="18" customHeight="1">
      <c r="B390" s="22"/>
      <c r="C390" s="37" t="s">
        <v>101</v>
      </c>
      <c r="D390" s="177" t="s">
        <v>328</v>
      </c>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c r="AK390" s="187"/>
      <c r="AL390" s="187"/>
      <c r="AM390" s="187"/>
    </row>
    <row r="391" spans="3:39" ht="18" customHeight="1">
      <c r="C391" s="37" t="s">
        <v>10</v>
      </c>
      <c r="D391" s="177" t="s">
        <v>329</v>
      </c>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187"/>
      <c r="AJ391" s="187"/>
      <c r="AK391" s="187"/>
      <c r="AL391" s="187"/>
      <c r="AM391" s="187"/>
    </row>
    <row r="392" spans="3:39" ht="18" customHeight="1">
      <c r="C392" s="37" t="s">
        <v>74</v>
      </c>
      <c r="D392" s="177" t="s">
        <v>330</v>
      </c>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c r="AG392" s="187"/>
      <c r="AH392" s="187"/>
      <c r="AI392" s="187"/>
      <c r="AJ392" s="187"/>
      <c r="AK392" s="187"/>
      <c r="AL392" s="187"/>
      <c r="AM392" s="187"/>
    </row>
    <row r="396" spans="2:39" ht="18" customHeight="1">
      <c r="B396" s="128" t="s">
        <v>332</v>
      </c>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22"/>
      <c r="AL396" s="22"/>
      <c r="AM396" s="22"/>
    </row>
    <row r="397" spans="2:39" ht="18" customHeight="1">
      <c r="B397" s="219" t="s">
        <v>325</v>
      </c>
      <c r="C397" s="220"/>
      <c r="D397" s="220"/>
      <c r="E397" s="220"/>
      <c r="F397" s="220"/>
      <c r="G397" s="220"/>
      <c r="H397" s="220"/>
      <c r="I397" s="220"/>
      <c r="J397" s="220"/>
      <c r="K397" s="220"/>
      <c r="L397" s="220"/>
      <c r="M397" s="221"/>
      <c r="N397" s="222"/>
      <c r="O397" s="227" t="s">
        <v>299</v>
      </c>
      <c r="P397" s="228"/>
      <c r="Q397" s="228"/>
      <c r="R397" s="228"/>
      <c r="S397" s="228"/>
      <c r="T397" s="228"/>
      <c r="U397" s="77"/>
      <c r="V397" s="77"/>
      <c r="W397" s="77"/>
      <c r="X397" s="77"/>
      <c r="Y397" s="77"/>
      <c r="Z397" s="78"/>
      <c r="AA397" s="227" t="s">
        <v>240</v>
      </c>
      <c r="AB397" s="228"/>
      <c r="AC397" s="228"/>
      <c r="AD397" s="228"/>
      <c r="AE397" s="228"/>
      <c r="AF397" s="228"/>
      <c r="AG397" s="228"/>
      <c r="AH397" s="77"/>
      <c r="AI397" s="77"/>
      <c r="AJ397" s="77"/>
      <c r="AK397" s="79"/>
      <c r="AL397" s="79"/>
      <c r="AM397" s="80"/>
    </row>
    <row r="398" spans="2:39" ht="18" customHeight="1">
      <c r="B398" s="223"/>
      <c r="C398" s="224"/>
      <c r="D398" s="224"/>
      <c r="E398" s="224"/>
      <c r="F398" s="224"/>
      <c r="G398" s="224"/>
      <c r="H398" s="224"/>
      <c r="I398" s="224"/>
      <c r="J398" s="224"/>
      <c r="K398" s="224"/>
      <c r="L398" s="224"/>
      <c r="M398" s="225"/>
      <c r="N398" s="226"/>
      <c r="O398" s="229"/>
      <c r="P398" s="230"/>
      <c r="Q398" s="230"/>
      <c r="R398" s="230"/>
      <c r="S398" s="230"/>
      <c r="T398" s="230"/>
      <c r="U398" s="231" t="s">
        <v>239</v>
      </c>
      <c r="V398" s="232"/>
      <c r="W398" s="232"/>
      <c r="X398" s="232"/>
      <c r="Y398" s="232"/>
      <c r="Z398" s="233"/>
      <c r="AA398" s="229"/>
      <c r="AB398" s="230"/>
      <c r="AC398" s="230"/>
      <c r="AD398" s="230"/>
      <c r="AE398" s="230"/>
      <c r="AF398" s="230"/>
      <c r="AG398" s="230"/>
      <c r="AH398" s="231" t="s">
        <v>239</v>
      </c>
      <c r="AI398" s="232"/>
      <c r="AJ398" s="232"/>
      <c r="AK398" s="232"/>
      <c r="AL398" s="232"/>
      <c r="AM398" s="233"/>
    </row>
    <row r="399" spans="2:39" ht="12">
      <c r="B399" s="249"/>
      <c r="C399" s="250"/>
      <c r="D399" s="250"/>
      <c r="E399" s="250"/>
      <c r="F399" s="250"/>
      <c r="G399" s="250"/>
      <c r="H399" s="250"/>
      <c r="I399" s="250"/>
      <c r="J399" s="250"/>
      <c r="K399" s="250"/>
      <c r="L399" s="250"/>
      <c r="M399" s="250"/>
      <c r="N399" s="251"/>
      <c r="O399" s="234" t="s">
        <v>251</v>
      </c>
      <c r="P399" s="235"/>
      <c r="Q399" s="235"/>
      <c r="R399" s="235"/>
      <c r="S399" s="235"/>
      <c r="T399" s="236"/>
      <c r="U399" s="237" t="s">
        <v>242</v>
      </c>
      <c r="V399" s="238"/>
      <c r="W399" s="238"/>
      <c r="X399" s="238"/>
      <c r="Y399" s="238"/>
      <c r="Z399" s="239"/>
      <c r="AA399" s="234" t="s">
        <v>450</v>
      </c>
      <c r="AB399" s="235"/>
      <c r="AC399" s="235"/>
      <c r="AD399" s="235"/>
      <c r="AE399" s="235"/>
      <c r="AF399" s="235"/>
      <c r="AG399" s="236"/>
      <c r="AH399" s="237" t="s">
        <v>242</v>
      </c>
      <c r="AI399" s="238"/>
      <c r="AJ399" s="238"/>
      <c r="AK399" s="238"/>
      <c r="AL399" s="238"/>
      <c r="AM399" s="239"/>
    </row>
    <row r="400" spans="2:39" ht="18" customHeight="1">
      <c r="B400" s="132"/>
      <c r="C400" s="247" t="s">
        <v>298</v>
      </c>
      <c r="D400" s="247"/>
      <c r="E400" s="247"/>
      <c r="F400" s="247"/>
      <c r="G400" s="247"/>
      <c r="H400" s="247"/>
      <c r="I400" s="247"/>
      <c r="J400" s="247"/>
      <c r="K400" s="247"/>
      <c r="L400" s="247"/>
      <c r="M400" s="247"/>
      <c r="N400" s="248"/>
      <c r="O400" s="216"/>
      <c r="P400" s="217"/>
      <c r="Q400" s="217"/>
      <c r="R400" s="217"/>
      <c r="S400" s="217"/>
      <c r="T400" s="218"/>
      <c r="U400" s="184">
        <f>IF(ISERROR(O400/$O$404),0,ROUNDDOWN(O400/$O$404,4))</f>
        <v>0</v>
      </c>
      <c r="V400" s="185"/>
      <c r="W400" s="185"/>
      <c r="X400" s="185"/>
      <c r="Y400" s="185"/>
      <c r="Z400" s="186"/>
      <c r="AA400" s="216"/>
      <c r="AB400" s="217"/>
      <c r="AC400" s="217"/>
      <c r="AD400" s="217"/>
      <c r="AE400" s="217"/>
      <c r="AF400" s="217"/>
      <c r="AG400" s="218"/>
      <c r="AH400" s="184">
        <f>IF(ISERROR(AA400/$AA$404),0,ROUNDDOWN(AA400/$AA$404,4))</f>
        <v>0</v>
      </c>
      <c r="AI400" s="185"/>
      <c r="AJ400" s="185"/>
      <c r="AK400" s="185"/>
      <c r="AL400" s="185"/>
      <c r="AM400" s="186"/>
    </row>
    <row r="401" spans="2:39" ht="18" customHeight="1">
      <c r="B401" s="130"/>
      <c r="C401" s="245" t="s">
        <v>302</v>
      </c>
      <c r="D401" s="245"/>
      <c r="E401" s="245"/>
      <c r="F401" s="245"/>
      <c r="G401" s="245"/>
      <c r="H401" s="245"/>
      <c r="I401" s="245"/>
      <c r="J401" s="245"/>
      <c r="K401" s="245"/>
      <c r="L401" s="245"/>
      <c r="M401" s="245"/>
      <c r="N401" s="246"/>
      <c r="O401" s="181"/>
      <c r="P401" s="182"/>
      <c r="Q401" s="182"/>
      <c r="R401" s="182"/>
      <c r="S401" s="182"/>
      <c r="T401" s="183"/>
      <c r="U401" s="184">
        <f>IF(ISERROR(O401/$O$404),0,ROUNDDOWN(O401/$O$404,4))</f>
        <v>0</v>
      </c>
      <c r="V401" s="185"/>
      <c r="W401" s="185"/>
      <c r="X401" s="185"/>
      <c r="Y401" s="185"/>
      <c r="Z401" s="186"/>
      <c r="AA401" s="181"/>
      <c r="AB401" s="182"/>
      <c r="AC401" s="182"/>
      <c r="AD401" s="182"/>
      <c r="AE401" s="182"/>
      <c r="AF401" s="182"/>
      <c r="AG401" s="183"/>
      <c r="AH401" s="184">
        <f>IF(ISERROR(AA401/$AA$404),0,ROUNDDOWN(AA401/$AA$404,4))</f>
        <v>0</v>
      </c>
      <c r="AI401" s="185"/>
      <c r="AJ401" s="185"/>
      <c r="AK401" s="185"/>
      <c r="AL401" s="185"/>
      <c r="AM401" s="186"/>
    </row>
    <row r="402" spans="2:39" ht="18" customHeight="1">
      <c r="B402" s="131"/>
      <c r="C402" s="245" t="s">
        <v>303</v>
      </c>
      <c r="D402" s="245"/>
      <c r="E402" s="245"/>
      <c r="F402" s="245"/>
      <c r="G402" s="245"/>
      <c r="H402" s="245"/>
      <c r="I402" s="245"/>
      <c r="J402" s="245"/>
      <c r="K402" s="245"/>
      <c r="L402" s="245"/>
      <c r="M402" s="245"/>
      <c r="N402" s="246"/>
      <c r="O402" s="197"/>
      <c r="P402" s="182"/>
      <c r="Q402" s="182"/>
      <c r="R402" s="182"/>
      <c r="S402" s="182"/>
      <c r="T402" s="183"/>
      <c r="U402" s="184">
        <f>IF(ISERROR(O402/$O$404),0,ROUNDDOWN(O402/$O$404,4))</f>
        <v>0</v>
      </c>
      <c r="V402" s="185"/>
      <c r="W402" s="185"/>
      <c r="X402" s="185"/>
      <c r="Y402" s="185"/>
      <c r="Z402" s="186"/>
      <c r="AA402" s="197"/>
      <c r="AB402" s="182"/>
      <c r="AC402" s="182"/>
      <c r="AD402" s="182"/>
      <c r="AE402" s="182"/>
      <c r="AF402" s="182"/>
      <c r="AG402" s="183"/>
      <c r="AH402" s="184">
        <f>IF(ISERROR(AA402/$AA$404),0,ROUNDDOWN(AA402/$AA$404,4))</f>
        <v>0</v>
      </c>
      <c r="AI402" s="185"/>
      <c r="AJ402" s="185"/>
      <c r="AK402" s="185"/>
      <c r="AL402" s="185"/>
      <c r="AM402" s="186"/>
    </row>
    <row r="403" spans="2:39" ht="18" customHeight="1">
      <c r="B403" s="131"/>
      <c r="C403" s="245" t="s">
        <v>300</v>
      </c>
      <c r="D403" s="245"/>
      <c r="E403" s="245"/>
      <c r="F403" s="245"/>
      <c r="G403" s="245"/>
      <c r="H403" s="245"/>
      <c r="I403" s="245"/>
      <c r="J403" s="245"/>
      <c r="K403" s="245"/>
      <c r="L403" s="245"/>
      <c r="M403" s="245"/>
      <c r="N403" s="246"/>
      <c r="O403" s="181"/>
      <c r="P403" s="182"/>
      <c r="Q403" s="182"/>
      <c r="R403" s="182"/>
      <c r="S403" s="182"/>
      <c r="T403" s="183"/>
      <c r="U403" s="184">
        <f>IF(ISERROR(O403/$O$404),0,ROUNDDOWN(O403/$O$404,4))</f>
        <v>0</v>
      </c>
      <c r="V403" s="185"/>
      <c r="W403" s="185"/>
      <c r="X403" s="185"/>
      <c r="Y403" s="185"/>
      <c r="Z403" s="186"/>
      <c r="AA403" s="197"/>
      <c r="AB403" s="182"/>
      <c r="AC403" s="182"/>
      <c r="AD403" s="182"/>
      <c r="AE403" s="182"/>
      <c r="AF403" s="182"/>
      <c r="AG403" s="183"/>
      <c r="AH403" s="184">
        <f>IF(ISERROR(AA403/$AA$404),0,ROUNDDOWN(AA403/$AA$404,4))</f>
        <v>0</v>
      </c>
      <c r="AI403" s="185"/>
      <c r="AJ403" s="185"/>
      <c r="AK403" s="185"/>
      <c r="AL403" s="185"/>
      <c r="AM403" s="186"/>
    </row>
    <row r="404" spans="2:39" ht="18" customHeight="1">
      <c r="B404" s="131"/>
      <c r="C404" s="243" t="s">
        <v>301</v>
      </c>
      <c r="D404" s="243"/>
      <c r="E404" s="243"/>
      <c r="F404" s="243"/>
      <c r="G404" s="243"/>
      <c r="H404" s="243"/>
      <c r="I404" s="243"/>
      <c r="J404" s="243"/>
      <c r="K404" s="243"/>
      <c r="L404" s="243"/>
      <c r="M404" s="243"/>
      <c r="N404" s="244"/>
      <c r="O404" s="181">
        <f>SUM(O400:T403)</f>
        <v>0</v>
      </c>
      <c r="P404" s="182"/>
      <c r="Q404" s="182"/>
      <c r="R404" s="182"/>
      <c r="S404" s="182"/>
      <c r="T404" s="183"/>
      <c r="U404" s="194">
        <v>1</v>
      </c>
      <c r="V404" s="195"/>
      <c r="W404" s="195"/>
      <c r="X404" s="195"/>
      <c r="Y404" s="195"/>
      <c r="Z404" s="196"/>
      <c r="AA404" s="197">
        <f>SUM(AA400:AG403)</f>
        <v>0</v>
      </c>
      <c r="AB404" s="182"/>
      <c r="AC404" s="182"/>
      <c r="AD404" s="182"/>
      <c r="AE404" s="182"/>
      <c r="AF404" s="182"/>
      <c r="AG404" s="183"/>
      <c r="AH404" s="194">
        <v>1</v>
      </c>
      <c r="AI404" s="195"/>
      <c r="AJ404" s="195"/>
      <c r="AK404" s="195"/>
      <c r="AL404" s="195"/>
      <c r="AM404" s="196"/>
    </row>
    <row r="405" spans="2:39" ht="18" customHeight="1">
      <c r="B405" s="10"/>
      <c r="C405" s="10"/>
      <c r="D405" s="10"/>
      <c r="E405" s="10"/>
      <c r="F405" s="10"/>
      <c r="G405" s="10"/>
      <c r="H405" s="10"/>
      <c r="I405" s="10"/>
      <c r="J405" s="10"/>
      <c r="K405" s="129"/>
      <c r="L405" s="129"/>
      <c r="M405" s="129"/>
      <c r="N405" s="129"/>
      <c r="O405" s="129"/>
      <c r="P405" s="10"/>
      <c r="Q405" s="10"/>
      <c r="R405" s="129"/>
      <c r="S405" s="129"/>
      <c r="T405" s="129"/>
      <c r="U405" s="129"/>
      <c r="V405" s="129"/>
      <c r="W405" s="10"/>
      <c r="X405" s="10"/>
      <c r="Y405" s="129"/>
      <c r="Z405" s="129"/>
      <c r="AA405" s="129"/>
      <c r="AB405" s="129"/>
      <c r="AC405" s="129"/>
      <c r="AD405" s="129"/>
      <c r="AE405" s="10"/>
      <c r="AF405" s="10"/>
      <c r="AG405" s="129"/>
      <c r="AH405" s="129"/>
      <c r="AI405" s="129"/>
      <c r="AJ405" s="129"/>
      <c r="AK405" s="129"/>
      <c r="AL405" s="129"/>
      <c r="AM405" s="13"/>
    </row>
    <row r="406" spans="2:39" ht="18" customHeight="1">
      <c r="B406" s="10"/>
      <c r="C406" s="22" t="s">
        <v>0</v>
      </c>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22"/>
      <c r="AL406" s="22"/>
      <c r="AM406" s="22"/>
    </row>
    <row r="407" spans="2:39" ht="18" customHeight="1">
      <c r="B407" s="22"/>
      <c r="C407" s="37" t="s">
        <v>101</v>
      </c>
      <c r="D407" s="177" t="s">
        <v>328</v>
      </c>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c r="AG407" s="187"/>
      <c r="AH407" s="187"/>
      <c r="AI407" s="187"/>
      <c r="AJ407" s="187"/>
      <c r="AK407" s="187"/>
      <c r="AL407" s="187"/>
      <c r="AM407" s="187"/>
    </row>
    <row r="408" spans="3:38" ht="18" customHeight="1">
      <c r="C408" s="37" t="s">
        <v>10</v>
      </c>
      <c r="D408" s="177" t="s">
        <v>304</v>
      </c>
      <c r="E408" s="240"/>
      <c r="F408" s="240"/>
      <c r="G408" s="240"/>
      <c r="H408" s="240"/>
      <c r="I408" s="240"/>
      <c r="J408" s="240"/>
      <c r="K408" s="240"/>
      <c r="L408" s="240"/>
      <c r="M408" s="240"/>
      <c r="N408" s="240"/>
      <c r="O408" s="240"/>
      <c r="P408" s="240"/>
      <c r="Q408" s="240"/>
      <c r="R408" s="240"/>
      <c r="S408" s="240"/>
      <c r="T408" s="240"/>
      <c r="U408" s="240"/>
      <c r="V408" s="240"/>
      <c r="W408" s="240"/>
      <c r="X408" s="240"/>
      <c r="Y408" s="240"/>
      <c r="Z408" s="240"/>
      <c r="AA408" s="240"/>
      <c r="AB408" s="240"/>
      <c r="AC408" s="240"/>
      <c r="AD408" s="240"/>
      <c r="AE408" s="240"/>
      <c r="AF408" s="240"/>
      <c r="AG408" s="240"/>
      <c r="AH408" s="240"/>
      <c r="AI408" s="240"/>
      <c r="AJ408" s="240"/>
      <c r="AK408" s="240"/>
      <c r="AL408" s="240"/>
    </row>
    <row r="409" spans="3:38" ht="28.5" customHeight="1">
      <c r="C409" s="37" t="s">
        <v>74</v>
      </c>
      <c r="D409" s="177" t="s">
        <v>446</v>
      </c>
      <c r="E409" s="485"/>
      <c r="F409" s="485"/>
      <c r="G409" s="485"/>
      <c r="H409" s="485"/>
      <c r="I409" s="485"/>
      <c r="J409" s="485"/>
      <c r="K409" s="485"/>
      <c r="L409" s="485"/>
      <c r="M409" s="485"/>
      <c r="N409" s="485"/>
      <c r="O409" s="485"/>
      <c r="P409" s="485"/>
      <c r="Q409" s="485"/>
      <c r="R409" s="485"/>
      <c r="S409" s="485"/>
      <c r="T409" s="485"/>
      <c r="U409" s="485"/>
      <c r="V409" s="485"/>
      <c r="W409" s="485"/>
      <c r="X409" s="485"/>
      <c r="Y409" s="485"/>
      <c r="Z409" s="485"/>
      <c r="AA409" s="485"/>
      <c r="AB409" s="485"/>
      <c r="AC409" s="485"/>
      <c r="AD409" s="485"/>
      <c r="AE409" s="485"/>
      <c r="AF409" s="485"/>
      <c r="AG409" s="485"/>
      <c r="AH409" s="485"/>
      <c r="AI409" s="485"/>
      <c r="AJ409" s="485"/>
      <c r="AK409" s="485"/>
      <c r="AL409" s="485"/>
    </row>
    <row r="411" spans="2:4" ht="18" customHeight="1">
      <c r="B411" s="128" t="s">
        <v>441</v>
      </c>
      <c r="C411" s="10"/>
      <c r="D411" s="10"/>
    </row>
    <row r="412" spans="2:4" ht="18" customHeight="1">
      <c r="B412" s="128" t="s">
        <v>333</v>
      </c>
      <c r="C412" s="10"/>
      <c r="D412" s="10"/>
    </row>
    <row r="413" spans="2:27" ht="18" customHeight="1">
      <c r="B413" s="219" t="s">
        <v>335</v>
      </c>
      <c r="C413" s="220"/>
      <c r="D413" s="220"/>
      <c r="E413" s="220"/>
      <c r="F413" s="220"/>
      <c r="G413" s="220"/>
      <c r="H413" s="220"/>
      <c r="I413" s="220"/>
      <c r="J413" s="220"/>
      <c r="K413" s="220"/>
      <c r="L413" s="220"/>
      <c r="M413" s="221"/>
      <c r="N413" s="222"/>
      <c r="O413" s="227" t="s">
        <v>334</v>
      </c>
      <c r="P413" s="228"/>
      <c r="Q413" s="228"/>
      <c r="R413" s="228"/>
      <c r="S413" s="228"/>
      <c r="T413" s="228"/>
      <c r="U413" s="227" t="s">
        <v>240</v>
      </c>
      <c r="V413" s="228"/>
      <c r="W413" s="228"/>
      <c r="X413" s="228"/>
      <c r="Y413" s="228"/>
      <c r="Z413" s="228"/>
      <c r="AA413" s="503"/>
    </row>
    <row r="414" spans="2:27" ht="18" customHeight="1">
      <c r="B414" s="223"/>
      <c r="C414" s="224"/>
      <c r="D414" s="224"/>
      <c r="E414" s="224"/>
      <c r="F414" s="224"/>
      <c r="G414" s="224"/>
      <c r="H414" s="224"/>
      <c r="I414" s="224"/>
      <c r="J414" s="224"/>
      <c r="K414" s="224"/>
      <c r="L414" s="224"/>
      <c r="M414" s="225"/>
      <c r="N414" s="226"/>
      <c r="O414" s="229"/>
      <c r="P414" s="230"/>
      <c r="Q414" s="230"/>
      <c r="R414" s="230"/>
      <c r="S414" s="230"/>
      <c r="T414" s="230"/>
      <c r="U414" s="229"/>
      <c r="V414" s="230"/>
      <c r="W414" s="230"/>
      <c r="X414" s="230"/>
      <c r="Y414" s="230"/>
      <c r="Z414" s="230"/>
      <c r="AA414" s="541"/>
    </row>
    <row r="415" spans="2:27" ht="12">
      <c r="B415" s="249"/>
      <c r="C415" s="250"/>
      <c r="D415" s="250"/>
      <c r="E415" s="250"/>
      <c r="F415" s="250"/>
      <c r="G415" s="250"/>
      <c r="H415" s="250"/>
      <c r="I415" s="250"/>
      <c r="J415" s="250"/>
      <c r="K415" s="250"/>
      <c r="L415" s="250"/>
      <c r="M415" s="250"/>
      <c r="N415" s="251"/>
      <c r="O415" s="234" t="s">
        <v>251</v>
      </c>
      <c r="P415" s="235"/>
      <c r="Q415" s="235"/>
      <c r="R415" s="235"/>
      <c r="S415" s="235"/>
      <c r="T415" s="236"/>
      <c r="U415" s="234" t="s">
        <v>450</v>
      </c>
      <c r="V415" s="235"/>
      <c r="W415" s="235"/>
      <c r="X415" s="235"/>
      <c r="Y415" s="235"/>
      <c r="Z415" s="235"/>
      <c r="AA415" s="236"/>
    </row>
    <row r="416" spans="2:27" ht="18" customHeight="1">
      <c r="B416" s="132"/>
      <c r="C416" s="247" t="s">
        <v>336</v>
      </c>
      <c r="D416" s="247"/>
      <c r="E416" s="247"/>
      <c r="F416" s="247"/>
      <c r="G416" s="247"/>
      <c r="H416" s="247"/>
      <c r="I416" s="247"/>
      <c r="J416" s="247"/>
      <c r="K416" s="247"/>
      <c r="L416" s="247"/>
      <c r="M416" s="247"/>
      <c r="N416" s="248"/>
      <c r="O416" s="216"/>
      <c r="P416" s="217"/>
      <c r="Q416" s="217"/>
      <c r="R416" s="217"/>
      <c r="S416" s="217"/>
      <c r="T416" s="218"/>
      <c r="U416" s="216"/>
      <c r="V416" s="217"/>
      <c r="W416" s="217"/>
      <c r="X416" s="217"/>
      <c r="Y416" s="217"/>
      <c r="Z416" s="217"/>
      <c r="AA416" s="218"/>
    </row>
    <row r="418" spans="2:38" ht="18" customHeight="1">
      <c r="B418" s="22" t="s">
        <v>0</v>
      </c>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22"/>
      <c r="AK418" s="22"/>
      <c r="AL418" s="22"/>
    </row>
    <row r="419" spans="2:38" ht="18" customHeight="1">
      <c r="B419" s="37"/>
      <c r="C419" s="177" t="s">
        <v>337</v>
      </c>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row>
    <row r="420" spans="2:38" ht="18" customHeight="1">
      <c r="B420" s="37"/>
      <c r="C420" s="38"/>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row>
    <row r="422" spans="2:39" ht="18" customHeight="1">
      <c r="B422" s="128" t="s">
        <v>332</v>
      </c>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22"/>
      <c r="AL422" s="22"/>
      <c r="AM422" s="22"/>
    </row>
    <row r="423" spans="2:39" ht="18" customHeight="1">
      <c r="B423" s="219" t="s">
        <v>325</v>
      </c>
      <c r="C423" s="220"/>
      <c r="D423" s="220"/>
      <c r="E423" s="220"/>
      <c r="F423" s="220"/>
      <c r="G423" s="220"/>
      <c r="H423" s="220"/>
      <c r="I423" s="220"/>
      <c r="J423" s="220"/>
      <c r="K423" s="220"/>
      <c r="L423" s="220"/>
      <c r="M423" s="221"/>
      <c r="N423" s="222"/>
      <c r="O423" s="227" t="s">
        <v>299</v>
      </c>
      <c r="P423" s="228"/>
      <c r="Q423" s="228"/>
      <c r="R423" s="228"/>
      <c r="S423" s="228"/>
      <c r="T423" s="228"/>
      <c r="U423" s="77"/>
      <c r="V423" s="77"/>
      <c r="W423" s="77"/>
      <c r="X423" s="77"/>
      <c r="Y423" s="77"/>
      <c r="Z423" s="78"/>
      <c r="AA423" s="227" t="s">
        <v>240</v>
      </c>
      <c r="AB423" s="228"/>
      <c r="AC423" s="228"/>
      <c r="AD423" s="228"/>
      <c r="AE423" s="228"/>
      <c r="AF423" s="228"/>
      <c r="AG423" s="228"/>
      <c r="AH423" s="77"/>
      <c r="AI423" s="77"/>
      <c r="AJ423" s="77"/>
      <c r="AK423" s="79"/>
      <c r="AL423" s="79"/>
      <c r="AM423" s="80"/>
    </row>
    <row r="424" spans="2:39" ht="18" customHeight="1">
      <c r="B424" s="223"/>
      <c r="C424" s="224"/>
      <c r="D424" s="224"/>
      <c r="E424" s="224"/>
      <c r="F424" s="224"/>
      <c r="G424" s="224"/>
      <c r="H424" s="224"/>
      <c r="I424" s="224"/>
      <c r="J424" s="224"/>
      <c r="K424" s="224"/>
      <c r="L424" s="224"/>
      <c r="M424" s="225"/>
      <c r="N424" s="226"/>
      <c r="O424" s="229"/>
      <c r="P424" s="230"/>
      <c r="Q424" s="230"/>
      <c r="R424" s="230"/>
      <c r="S424" s="230"/>
      <c r="T424" s="230"/>
      <c r="U424" s="231" t="s">
        <v>239</v>
      </c>
      <c r="V424" s="232"/>
      <c r="W424" s="232"/>
      <c r="X424" s="232"/>
      <c r="Y424" s="232"/>
      <c r="Z424" s="233"/>
      <c r="AA424" s="229"/>
      <c r="AB424" s="230"/>
      <c r="AC424" s="230"/>
      <c r="AD424" s="230"/>
      <c r="AE424" s="230"/>
      <c r="AF424" s="230"/>
      <c r="AG424" s="230"/>
      <c r="AH424" s="231" t="s">
        <v>239</v>
      </c>
      <c r="AI424" s="232"/>
      <c r="AJ424" s="232"/>
      <c r="AK424" s="232"/>
      <c r="AL424" s="232"/>
      <c r="AM424" s="233"/>
    </row>
    <row r="425" spans="2:39" ht="12">
      <c r="B425" s="249"/>
      <c r="C425" s="250"/>
      <c r="D425" s="250"/>
      <c r="E425" s="250"/>
      <c r="F425" s="250"/>
      <c r="G425" s="250"/>
      <c r="H425" s="250"/>
      <c r="I425" s="250"/>
      <c r="J425" s="250"/>
      <c r="K425" s="250"/>
      <c r="L425" s="250"/>
      <c r="M425" s="250"/>
      <c r="N425" s="251"/>
      <c r="O425" s="234" t="s">
        <v>251</v>
      </c>
      <c r="P425" s="235"/>
      <c r="Q425" s="235"/>
      <c r="R425" s="235"/>
      <c r="S425" s="235"/>
      <c r="T425" s="236"/>
      <c r="U425" s="237" t="s">
        <v>242</v>
      </c>
      <c r="V425" s="238"/>
      <c r="W425" s="238"/>
      <c r="X425" s="238"/>
      <c r="Y425" s="238"/>
      <c r="Z425" s="239"/>
      <c r="AA425" s="234" t="s">
        <v>450</v>
      </c>
      <c r="AB425" s="235"/>
      <c r="AC425" s="235"/>
      <c r="AD425" s="235"/>
      <c r="AE425" s="235"/>
      <c r="AF425" s="235"/>
      <c r="AG425" s="236"/>
      <c r="AH425" s="237" t="s">
        <v>242</v>
      </c>
      <c r="AI425" s="238"/>
      <c r="AJ425" s="238"/>
      <c r="AK425" s="238"/>
      <c r="AL425" s="238"/>
      <c r="AM425" s="239"/>
    </row>
    <row r="426" spans="2:39" ht="18" customHeight="1">
      <c r="B426" s="132"/>
      <c r="C426" s="247" t="s">
        <v>298</v>
      </c>
      <c r="D426" s="247"/>
      <c r="E426" s="247"/>
      <c r="F426" s="247"/>
      <c r="G426" s="247"/>
      <c r="H426" s="247"/>
      <c r="I426" s="247"/>
      <c r="J426" s="247"/>
      <c r="K426" s="247"/>
      <c r="L426" s="247"/>
      <c r="M426" s="247"/>
      <c r="N426" s="248"/>
      <c r="O426" s="216"/>
      <c r="P426" s="217"/>
      <c r="Q426" s="217"/>
      <c r="R426" s="217"/>
      <c r="S426" s="217"/>
      <c r="T426" s="218"/>
      <c r="U426" s="184">
        <f>IF(ISERROR(O426/$O$404),0,ROUNDDOWN(O426/$O$404,4))</f>
        <v>0</v>
      </c>
      <c r="V426" s="185"/>
      <c r="W426" s="185"/>
      <c r="X426" s="185"/>
      <c r="Y426" s="185"/>
      <c r="Z426" s="186"/>
      <c r="AA426" s="216"/>
      <c r="AB426" s="217"/>
      <c r="AC426" s="217"/>
      <c r="AD426" s="217"/>
      <c r="AE426" s="217"/>
      <c r="AF426" s="217"/>
      <c r="AG426" s="218"/>
      <c r="AH426" s="184">
        <f>IF(ISERROR(AA426/$AA$404),0,ROUNDDOWN(AA426/$AA$404,4))</f>
        <v>0</v>
      </c>
      <c r="AI426" s="185"/>
      <c r="AJ426" s="185"/>
      <c r="AK426" s="185"/>
      <c r="AL426" s="185"/>
      <c r="AM426" s="186"/>
    </row>
    <row r="427" spans="2:39" ht="18" customHeight="1">
      <c r="B427" s="130"/>
      <c r="C427" s="245" t="s">
        <v>302</v>
      </c>
      <c r="D427" s="245"/>
      <c r="E427" s="245"/>
      <c r="F427" s="245"/>
      <c r="G427" s="245"/>
      <c r="H427" s="245"/>
      <c r="I427" s="245"/>
      <c r="J427" s="245"/>
      <c r="K427" s="245"/>
      <c r="L427" s="245"/>
      <c r="M427" s="245"/>
      <c r="N427" s="246"/>
      <c r="O427" s="181"/>
      <c r="P427" s="182"/>
      <c r="Q427" s="182"/>
      <c r="R427" s="182"/>
      <c r="S427" s="182"/>
      <c r="T427" s="183"/>
      <c r="U427" s="184">
        <f>IF(ISERROR(O427/$O$404),0,ROUNDDOWN(O427/$O$404,4))</f>
        <v>0</v>
      </c>
      <c r="V427" s="185"/>
      <c r="W427" s="185"/>
      <c r="X427" s="185"/>
      <c r="Y427" s="185"/>
      <c r="Z427" s="186"/>
      <c r="AA427" s="181"/>
      <c r="AB427" s="182"/>
      <c r="AC427" s="182"/>
      <c r="AD427" s="182"/>
      <c r="AE427" s="182"/>
      <c r="AF427" s="182"/>
      <c r="AG427" s="183"/>
      <c r="AH427" s="184">
        <f>IF(ISERROR(AA427/$AA$404),0,ROUNDDOWN(AA427/$AA$404,4))</f>
        <v>0</v>
      </c>
      <c r="AI427" s="185"/>
      <c r="AJ427" s="185"/>
      <c r="AK427" s="185"/>
      <c r="AL427" s="185"/>
      <c r="AM427" s="186"/>
    </row>
    <row r="428" spans="2:39" ht="18" customHeight="1">
      <c r="B428" s="131"/>
      <c r="C428" s="245" t="s">
        <v>303</v>
      </c>
      <c r="D428" s="245"/>
      <c r="E428" s="245"/>
      <c r="F428" s="245"/>
      <c r="G428" s="245"/>
      <c r="H428" s="245"/>
      <c r="I428" s="245"/>
      <c r="J428" s="245"/>
      <c r="K428" s="245"/>
      <c r="L428" s="245"/>
      <c r="M428" s="245"/>
      <c r="N428" s="246"/>
      <c r="O428" s="197"/>
      <c r="P428" s="182"/>
      <c r="Q428" s="182"/>
      <c r="R428" s="182"/>
      <c r="S428" s="182"/>
      <c r="T428" s="183"/>
      <c r="U428" s="184">
        <f>IF(ISERROR(O428/$O$404),0,ROUNDDOWN(O428/$O$404,4))</f>
        <v>0</v>
      </c>
      <c r="V428" s="185"/>
      <c r="W428" s="185"/>
      <c r="X428" s="185"/>
      <c r="Y428" s="185"/>
      <c r="Z428" s="186"/>
      <c r="AA428" s="197"/>
      <c r="AB428" s="182"/>
      <c r="AC428" s="182"/>
      <c r="AD428" s="182"/>
      <c r="AE428" s="182"/>
      <c r="AF428" s="182"/>
      <c r="AG428" s="183"/>
      <c r="AH428" s="184">
        <f>IF(ISERROR(AA428/$AA$404),0,ROUNDDOWN(AA428/$AA$404,4))</f>
        <v>0</v>
      </c>
      <c r="AI428" s="185"/>
      <c r="AJ428" s="185"/>
      <c r="AK428" s="185"/>
      <c r="AL428" s="185"/>
      <c r="AM428" s="186"/>
    </row>
    <row r="429" spans="2:39" ht="18" customHeight="1">
      <c r="B429" s="131"/>
      <c r="C429" s="245" t="s">
        <v>300</v>
      </c>
      <c r="D429" s="245"/>
      <c r="E429" s="245"/>
      <c r="F429" s="245"/>
      <c r="G429" s="245"/>
      <c r="H429" s="245"/>
      <c r="I429" s="245"/>
      <c r="J429" s="245"/>
      <c r="K429" s="245"/>
      <c r="L429" s="245"/>
      <c r="M429" s="245"/>
      <c r="N429" s="246"/>
      <c r="O429" s="181"/>
      <c r="P429" s="182"/>
      <c r="Q429" s="182"/>
      <c r="R429" s="182"/>
      <c r="S429" s="182"/>
      <c r="T429" s="183"/>
      <c r="U429" s="184">
        <f>IF(ISERROR(O429/$O$404),0,ROUNDDOWN(O429/$O$404,4))</f>
        <v>0</v>
      </c>
      <c r="V429" s="185"/>
      <c r="W429" s="185"/>
      <c r="X429" s="185"/>
      <c r="Y429" s="185"/>
      <c r="Z429" s="186"/>
      <c r="AA429" s="197"/>
      <c r="AB429" s="182"/>
      <c r="AC429" s="182"/>
      <c r="AD429" s="182"/>
      <c r="AE429" s="182"/>
      <c r="AF429" s="182"/>
      <c r="AG429" s="183"/>
      <c r="AH429" s="184">
        <f>IF(ISERROR(AA429/$AA$404),0,ROUNDDOWN(AA429/$AA$404,4))</f>
        <v>0</v>
      </c>
      <c r="AI429" s="185"/>
      <c r="AJ429" s="185"/>
      <c r="AK429" s="185"/>
      <c r="AL429" s="185"/>
      <c r="AM429" s="186"/>
    </row>
    <row r="430" spans="2:39" ht="18" customHeight="1">
      <c r="B430" s="131"/>
      <c r="C430" s="243" t="s">
        <v>301</v>
      </c>
      <c r="D430" s="243"/>
      <c r="E430" s="243"/>
      <c r="F430" s="243"/>
      <c r="G430" s="243"/>
      <c r="H430" s="243"/>
      <c r="I430" s="243"/>
      <c r="J430" s="243"/>
      <c r="K430" s="243"/>
      <c r="L430" s="243"/>
      <c r="M430" s="243"/>
      <c r="N430" s="244"/>
      <c r="O430" s="181">
        <f>SUM(O426:T429)</f>
        <v>0</v>
      </c>
      <c r="P430" s="182"/>
      <c r="Q430" s="182"/>
      <c r="R430" s="182"/>
      <c r="S430" s="182"/>
      <c r="T430" s="183"/>
      <c r="U430" s="194">
        <v>1</v>
      </c>
      <c r="V430" s="195"/>
      <c r="W430" s="195"/>
      <c r="X430" s="195"/>
      <c r="Y430" s="195"/>
      <c r="Z430" s="196"/>
      <c r="AA430" s="197">
        <f>SUM(AA426:AG429)</f>
        <v>0</v>
      </c>
      <c r="AB430" s="182"/>
      <c r="AC430" s="182"/>
      <c r="AD430" s="182"/>
      <c r="AE430" s="182"/>
      <c r="AF430" s="182"/>
      <c r="AG430" s="183"/>
      <c r="AH430" s="194">
        <v>1</v>
      </c>
      <c r="AI430" s="195"/>
      <c r="AJ430" s="195"/>
      <c r="AK430" s="195"/>
      <c r="AL430" s="195"/>
      <c r="AM430" s="196"/>
    </row>
    <row r="431" spans="2:40" ht="18" customHeight="1">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2:40" ht="18" customHeight="1">
      <c r="B432" s="10"/>
      <c r="C432" s="22" t="s">
        <v>0</v>
      </c>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2:39" ht="18" customHeight="1">
      <c r="B433" s="22"/>
      <c r="C433" s="37" t="s">
        <v>101</v>
      </c>
      <c r="D433" s="177" t="s">
        <v>337</v>
      </c>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c r="AA433" s="187"/>
      <c r="AB433" s="187"/>
      <c r="AC433" s="187"/>
      <c r="AD433" s="187"/>
      <c r="AE433" s="187"/>
      <c r="AF433" s="187"/>
      <c r="AG433" s="187"/>
      <c r="AH433" s="187"/>
      <c r="AI433" s="187"/>
      <c r="AJ433" s="187"/>
      <c r="AK433" s="187"/>
      <c r="AL433" s="187"/>
      <c r="AM433" s="187"/>
    </row>
    <row r="434" spans="3:38" ht="18" customHeight="1">
      <c r="C434" s="37" t="s">
        <v>10</v>
      </c>
      <c r="D434" s="177" t="s">
        <v>304</v>
      </c>
      <c r="E434" s="240"/>
      <c r="F434" s="240"/>
      <c r="G434" s="240"/>
      <c r="H434" s="240"/>
      <c r="I434" s="240"/>
      <c r="J434" s="240"/>
      <c r="K434" s="240"/>
      <c r="L434" s="240"/>
      <c r="M434" s="240"/>
      <c r="N434" s="240"/>
      <c r="O434" s="240"/>
      <c r="P434" s="240"/>
      <c r="Q434" s="240"/>
      <c r="R434" s="240"/>
      <c r="S434" s="240"/>
      <c r="T434" s="240"/>
      <c r="U434" s="240"/>
      <c r="V434" s="240"/>
      <c r="W434" s="240"/>
      <c r="X434" s="240"/>
      <c r="Y434" s="240"/>
      <c r="Z434" s="240"/>
      <c r="AA434" s="240"/>
      <c r="AB434" s="240"/>
      <c r="AC434" s="240"/>
      <c r="AD434" s="240"/>
      <c r="AE434" s="240"/>
      <c r="AF434" s="240"/>
      <c r="AG434" s="240"/>
      <c r="AH434" s="240"/>
      <c r="AI434" s="240"/>
      <c r="AJ434" s="240"/>
      <c r="AK434" s="240"/>
      <c r="AL434" s="240"/>
    </row>
    <row r="435" spans="3:38" ht="28.5" customHeight="1">
      <c r="C435" s="37" t="s">
        <v>74</v>
      </c>
      <c r="D435" s="177" t="s">
        <v>447</v>
      </c>
      <c r="E435" s="485"/>
      <c r="F435" s="485"/>
      <c r="G435" s="485"/>
      <c r="H435" s="485"/>
      <c r="I435" s="485"/>
      <c r="J435" s="485"/>
      <c r="K435" s="485"/>
      <c r="L435" s="485"/>
      <c r="M435" s="485"/>
      <c r="N435" s="485"/>
      <c r="O435" s="485"/>
      <c r="P435" s="485"/>
      <c r="Q435" s="485"/>
      <c r="R435" s="485"/>
      <c r="S435" s="485"/>
      <c r="T435" s="485"/>
      <c r="U435" s="485"/>
      <c r="V435" s="485"/>
      <c r="W435" s="485"/>
      <c r="X435" s="485"/>
      <c r="Y435" s="485"/>
      <c r="Z435" s="485"/>
      <c r="AA435" s="485"/>
      <c r="AB435" s="485"/>
      <c r="AC435" s="485"/>
      <c r="AD435" s="485"/>
      <c r="AE435" s="485"/>
      <c r="AF435" s="485"/>
      <c r="AG435" s="485"/>
      <c r="AH435" s="485"/>
      <c r="AI435" s="485"/>
      <c r="AJ435" s="485"/>
      <c r="AK435" s="485"/>
      <c r="AL435" s="485"/>
    </row>
  </sheetData>
  <sheetProtection/>
  <mergeCells count="786">
    <mergeCell ref="C429:N429"/>
    <mergeCell ref="O429:T429"/>
    <mergeCell ref="D435:AL435"/>
    <mergeCell ref="AA430:AG430"/>
    <mergeCell ref="C430:N430"/>
    <mergeCell ref="O430:T430"/>
    <mergeCell ref="U430:Z430"/>
    <mergeCell ref="AH430:AM430"/>
    <mergeCell ref="D433:AM433"/>
    <mergeCell ref="U429:Z429"/>
    <mergeCell ref="AA429:AG429"/>
    <mergeCell ref="AH429:AM429"/>
    <mergeCell ref="D434:AL434"/>
    <mergeCell ref="C427:N427"/>
    <mergeCell ref="O427:T427"/>
    <mergeCell ref="U427:Z427"/>
    <mergeCell ref="AA427:AG427"/>
    <mergeCell ref="AH427:AM427"/>
    <mergeCell ref="C428:N428"/>
    <mergeCell ref="O428:T428"/>
    <mergeCell ref="U428:Z428"/>
    <mergeCell ref="AA428:AG428"/>
    <mergeCell ref="AH428:AM428"/>
    <mergeCell ref="B425:N425"/>
    <mergeCell ref="O425:T425"/>
    <mergeCell ref="U425:Z425"/>
    <mergeCell ref="AA425:AG425"/>
    <mergeCell ref="AH425:AM425"/>
    <mergeCell ref="C426:N426"/>
    <mergeCell ref="O426:T426"/>
    <mergeCell ref="U426:Z426"/>
    <mergeCell ref="AA426:AG426"/>
    <mergeCell ref="AH426:AM426"/>
    <mergeCell ref="C419:AL419"/>
    <mergeCell ref="B415:N415"/>
    <mergeCell ref="B423:N424"/>
    <mergeCell ref="O423:T424"/>
    <mergeCell ref="AA423:AG424"/>
    <mergeCell ref="U424:Z424"/>
    <mergeCell ref="AH424:AM424"/>
    <mergeCell ref="D409:AL409"/>
    <mergeCell ref="D407:AM407"/>
    <mergeCell ref="B413:N414"/>
    <mergeCell ref="O413:T414"/>
    <mergeCell ref="U413:AA414"/>
    <mergeCell ref="C416:N416"/>
    <mergeCell ref="O415:T415"/>
    <mergeCell ref="O416:T416"/>
    <mergeCell ref="U415:AA415"/>
    <mergeCell ref="U416:AA416"/>
    <mergeCell ref="C404:N404"/>
    <mergeCell ref="O404:T404"/>
    <mergeCell ref="U404:Z404"/>
    <mergeCell ref="AA404:AG404"/>
    <mergeCell ref="AH404:AM404"/>
    <mergeCell ref="D408:AL408"/>
    <mergeCell ref="C402:N402"/>
    <mergeCell ref="O402:T402"/>
    <mergeCell ref="U402:Z402"/>
    <mergeCell ref="AA402:AG402"/>
    <mergeCell ref="AH402:AM402"/>
    <mergeCell ref="C403:N403"/>
    <mergeCell ref="O403:T403"/>
    <mergeCell ref="U403:Z403"/>
    <mergeCell ref="AA403:AG403"/>
    <mergeCell ref="AH403:AM403"/>
    <mergeCell ref="C400:N400"/>
    <mergeCell ref="O400:T400"/>
    <mergeCell ref="U400:Z400"/>
    <mergeCell ref="AA400:AG400"/>
    <mergeCell ref="AH400:AM400"/>
    <mergeCell ref="C401:N401"/>
    <mergeCell ref="O401:T401"/>
    <mergeCell ref="U401:Z401"/>
    <mergeCell ref="AA401:AG401"/>
    <mergeCell ref="AH401:AM401"/>
    <mergeCell ref="B399:N399"/>
    <mergeCell ref="O399:T399"/>
    <mergeCell ref="U399:Z399"/>
    <mergeCell ref="AA399:AG399"/>
    <mergeCell ref="AH399:AM399"/>
    <mergeCell ref="D391:AM391"/>
    <mergeCell ref="D392:AM392"/>
    <mergeCell ref="B397:N398"/>
    <mergeCell ref="O397:T398"/>
    <mergeCell ref="B239:E241"/>
    <mergeCell ref="AA239:AE239"/>
    <mergeCell ref="AA397:AG398"/>
    <mergeCell ref="U398:Z398"/>
    <mergeCell ref="AH398:AM398"/>
    <mergeCell ref="D209:AL209"/>
    <mergeCell ref="B221:P221"/>
    <mergeCell ref="AE215:AM215"/>
    <mergeCell ref="B294:AM303"/>
    <mergeCell ref="T244:U244"/>
    <mergeCell ref="AG245:AH245"/>
    <mergeCell ref="D230:AL230"/>
    <mergeCell ref="D232:AL232"/>
    <mergeCell ref="T240:U240"/>
    <mergeCell ref="AG240:AH240"/>
    <mergeCell ref="L240:M240"/>
    <mergeCell ref="F244:J245"/>
    <mergeCell ref="P244:Q244"/>
    <mergeCell ref="AB244:AD244"/>
    <mergeCell ref="L241:M241"/>
    <mergeCell ref="P241:Q241"/>
    <mergeCell ref="X240:Y240"/>
    <mergeCell ref="B242:E243"/>
    <mergeCell ref="D248:AL248"/>
    <mergeCell ref="K239:N239"/>
    <mergeCell ref="O239:R239"/>
    <mergeCell ref="S239:V239"/>
    <mergeCell ref="W239:Z239"/>
    <mergeCell ref="B244:E245"/>
    <mergeCell ref="AG244:AH244"/>
    <mergeCell ref="D251:AL251"/>
    <mergeCell ref="AG91:AM91"/>
    <mergeCell ref="AG92:AM92"/>
    <mergeCell ref="D173:K174"/>
    <mergeCell ref="K237:AE237"/>
    <mergeCell ref="F237:J238"/>
    <mergeCell ref="F239:J241"/>
    <mergeCell ref="S238:V238"/>
    <mergeCell ref="AB245:AD245"/>
    <mergeCell ref="L245:M245"/>
    <mergeCell ref="D308:AL308"/>
    <mergeCell ref="D306:AL306"/>
    <mergeCell ref="D92:O92"/>
    <mergeCell ref="B256:AM258"/>
    <mergeCell ref="D261:AL261"/>
    <mergeCell ref="D93:O93"/>
    <mergeCell ref="B91:C93"/>
    <mergeCell ref="D97:O97"/>
    <mergeCell ref="D98:O98"/>
    <mergeCell ref="D96:O96"/>
    <mergeCell ref="D290:AL290"/>
    <mergeCell ref="D289:AL289"/>
    <mergeCell ref="D275:AL275"/>
    <mergeCell ref="B279:AM286"/>
    <mergeCell ref="D274:AL274"/>
    <mergeCell ref="B264:AM271"/>
    <mergeCell ref="AS31:AS32"/>
    <mergeCell ref="L7:M8"/>
    <mergeCell ref="K7:K8"/>
    <mergeCell ref="N7:N8"/>
    <mergeCell ref="K75:K76"/>
    <mergeCell ref="N75:N76"/>
    <mergeCell ref="L75:M76"/>
    <mergeCell ref="Q75:Z75"/>
    <mergeCell ref="Q76:Z76"/>
    <mergeCell ref="B11:L11"/>
    <mergeCell ref="P90:Y90"/>
    <mergeCell ref="Z90:AF90"/>
    <mergeCell ref="Z91:AF91"/>
    <mergeCell ref="D91:O91"/>
    <mergeCell ref="D99:O99"/>
    <mergeCell ref="D100:O100"/>
    <mergeCell ref="D90:O90"/>
    <mergeCell ref="B95:O95"/>
    <mergeCell ref="P94:Y94"/>
    <mergeCell ref="B94:O94"/>
    <mergeCell ref="P89:Y89"/>
    <mergeCell ref="B89:O89"/>
    <mergeCell ref="C84:AL84"/>
    <mergeCell ref="Z88:AF88"/>
    <mergeCell ref="AG88:AM88"/>
    <mergeCell ref="P87:AM87"/>
    <mergeCell ref="B87:O88"/>
    <mergeCell ref="B79:AM82"/>
    <mergeCell ref="Z92:AF92"/>
    <mergeCell ref="AG90:AM90"/>
    <mergeCell ref="P93:Y93"/>
    <mergeCell ref="AG89:AM89"/>
    <mergeCell ref="P91:Y91"/>
    <mergeCell ref="P92:Y92"/>
    <mergeCell ref="AG93:AM93"/>
    <mergeCell ref="P88:Y88"/>
    <mergeCell ref="Z89:AF89"/>
    <mergeCell ref="B103:O103"/>
    <mergeCell ref="Z93:AF93"/>
    <mergeCell ref="AG94:AM94"/>
    <mergeCell ref="P95:Y95"/>
    <mergeCell ref="B102:O102"/>
    <mergeCell ref="D101:O101"/>
    <mergeCell ref="Z94:AF94"/>
    <mergeCell ref="P101:Y101"/>
    <mergeCell ref="P102:Y102"/>
    <mergeCell ref="P103:Y103"/>
    <mergeCell ref="D106:AL106"/>
    <mergeCell ref="D107:AL107"/>
    <mergeCell ref="B198:I199"/>
    <mergeCell ref="B161:K162"/>
    <mergeCell ref="B163:K164"/>
    <mergeCell ref="B171:K172"/>
    <mergeCell ref="B175:K176"/>
    <mergeCell ref="D165:K166"/>
    <mergeCell ref="D167:K168"/>
    <mergeCell ref="D169:K170"/>
    <mergeCell ref="Z95:AM103"/>
    <mergeCell ref="P96:Y96"/>
    <mergeCell ref="P97:Y98"/>
    <mergeCell ref="P99:Y100"/>
    <mergeCell ref="D108:AL108"/>
    <mergeCell ref="X113:AB113"/>
    <mergeCell ref="AC113:AG113"/>
    <mergeCell ref="B112:G113"/>
    <mergeCell ref="H112:L113"/>
    <mergeCell ref="M112:Q113"/>
    <mergeCell ref="X112:AG112"/>
    <mergeCell ref="B111:J111"/>
    <mergeCell ref="R112:W113"/>
    <mergeCell ref="AH112:AM113"/>
    <mergeCell ref="H115:L115"/>
    <mergeCell ref="B114:G114"/>
    <mergeCell ref="H114:L114"/>
    <mergeCell ref="M114:Q114"/>
    <mergeCell ref="M115:Q115"/>
    <mergeCell ref="AH115:AM115"/>
    <mergeCell ref="AC114:AG114"/>
    <mergeCell ref="AH114:AM114"/>
    <mergeCell ref="B120:G120"/>
    <mergeCell ref="H120:L120"/>
    <mergeCell ref="M120:Q120"/>
    <mergeCell ref="R120:W120"/>
    <mergeCell ref="X120:AB120"/>
    <mergeCell ref="M118:Q118"/>
    <mergeCell ref="AC119:AG119"/>
    <mergeCell ref="AC120:AG120"/>
    <mergeCell ref="X114:AB114"/>
    <mergeCell ref="B116:G116"/>
    <mergeCell ref="H116:L116"/>
    <mergeCell ref="H117:L117"/>
    <mergeCell ref="R114:W114"/>
    <mergeCell ref="B118:G118"/>
    <mergeCell ref="H118:L118"/>
    <mergeCell ref="B115:G115"/>
    <mergeCell ref="R115:W115"/>
    <mergeCell ref="AH116:AM116"/>
    <mergeCell ref="R117:W117"/>
    <mergeCell ref="X117:AB117"/>
    <mergeCell ref="R119:W119"/>
    <mergeCell ref="B121:G121"/>
    <mergeCell ref="H121:L121"/>
    <mergeCell ref="M121:Q121"/>
    <mergeCell ref="B117:G117"/>
    <mergeCell ref="R116:W116"/>
    <mergeCell ref="B119:G119"/>
    <mergeCell ref="H119:L119"/>
    <mergeCell ref="M116:Q116"/>
    <mergeCell ref="M117:Q117"/>
    <mergeCell ref="R118:W118"/>
    <mergeCell ref="M119:Q119"/>
    <mergeCell ref="V133:AB134"/>
    <mergeCell ref="D128:AL128"/>
    <mergeCell ref="B123:G123"/>
    <mergeCell ref="AH119:AM119"/>
    <mergeCell ref="AH122:AM122"/>
    <mergeCell ref="X121:AB121"/>
    <mergeCell ref="AC121:AG121"/>
    <mergeCell ref="B122:G122"/>
    <mergeCell ref="M123:Q123"/>
    <mergeCell ref="AC122:AG122"/>
    <mergeCell ref="D151:AL151"/>
    <mergeCell ref="AC137:AF138"/>
    <mergeCell ref="B144:L144"/>
    <mergeCell ref="B145:L145"/>
    <mergeCell ref="B135:C140"/>
    <mergeCell ref="B141:C143"/>
    <mergeCell ref="D141:L141"/>
    <mergeCell ref="E139:K139"/>
    <mergeCell ref="E140:K140"/>
    <mergeCell ref="R140:U140"/>
    <mergeCell ref="N169:Y169"/>
    <mergeCell ref="D152:AL152"/>
    <mergeCell ref="D154:AL154"/>
    <mergeCell ref="D153:AL153"/>
    <mergeCell ref="D155:AL155"/>
    <mergeCell ref="AD161:AM162"/>
    <mergeCell ref="L161:AC162"/>
    <mergeCell ref="D156:AL156"/>
    <mergeCell ref="AL163:AM163"/>
    <mergeCell ref="AF163:AK163"/>
    <mergeCell ref="AF171:AK171"/>
    <mergeCell ref="Z163:AC163"/>
    <mergeCell ref="AF167:AK167"/>
    <mergeCell ref="N163:Y163"/>
    <mergeCell ref="AF164:AK164"/>
    <mergeCell ref="AF175:AK175"/>
    <mergeCell ref="Q200:W200"/>
    <mergeCell ref="X200:AE200"/>
    <mergeCell ref="D194:AL194"/>
    <mergeCell ref="N190:Y190"/>
    <mergeCell ref="J198:W198"/>
    <mergeCell ref="Z190:AC190"/>
    <mergeCell ref="AF188:AK188"/>
    <mergeCell ref="AF185:AK185"/>
    <mergeCell ref="AL165:AM165"/>
    <mergeCell ref="AL167:AM167"/>
    <mergeCell ref="N182:Y182"/>
    <mergeCell ref="N171:Y171"/>
    <mergeCell ref="N172:Y172"/>
    <mergeCell ref="N170:Y170"/>
    <mergeCell ref="AF170:AK170"/>
    <mergeCell ref="AL169:AM169"/>
    <mergeCell ref="AL171:AM171"/>
    <mergeCell ref="AL173:AM173"/>
    <mergeCell ref="N186:Y186"/>
    <mergeCell ref="N173:Y173"/>
    <mergeCell ref="AL181:AM181"/>
    <mergeCell ref="N176:Y176"/>
    <mergeCell ref="AF183:AK183"/>
    <mergeCell ref="N177:Y177"/>
    <mergeCell ref="AL183:AM183"/>
    <mergeCell ref="AF178:AK178"/>
    <mergeCell ref="AF184:AK184"/>
    <mergeCell ref="N184:Y184"/>
    <mergeCell ref="Z183:AC183"/>
    <mergeCell ref="Z184:AC184"/>
    <mergeCell ref="AF177:AK177"/>
    <mergeCell ref="N178:Y178"/>
    <mergeCell ref="N179:Y179"/>
    <mergeCell ref="B183:K184"/>
    <mergeCell ref="N183:Y183"/>
    <mergeCell ref="B179:K180"/>
    <mergeCell ref="N188:Y188"/>
    <mergeCell ref="N187:Y187"/>
    <mergeCell ref="N185:Y185"/>
    <mergeCell ref="N189:Y189"/>
    <mergeCell ref="Q199:W199"/>
    <mergeCell ref="AL187:AM187"/>
    <mergeCell ref="Z189:AC189"/>
    <mergeCell ref="D193:AL193"/>
    <mergeCell ref="AF186:AK186"/>
    <mergeCell ref="B185:K186"/>
    <mergeCell ref="B216:P217"/>
    <mergeCell ref="D211:AL211"/>
    <mergeCell ref="AF190:AK190"/>
    <mergeCell ref="J203:P203"/>
    <mergeCell ref="X198:AM198"/>
    <mergeCell ref="K204:O204"/>
    <mergeCell ref="X203:AE203"/>
    <mergeCell ref="K202:O202"/>
    <mergeCell ref="R202:V202"/>
    <mergeCell ref="Y201:AD201"/>
    <mergeCell ref="B223:P223"/>
    <mergeCell ref="B224:P224"/>
    <mergeCell ref="Q224:AA224"/>
    <mergeCell ref="Q223:AA223"/>
    <mergeCell ref="B219:P219"/>
    <mergeCell ref="AB220:AD220"/>
    <mergeCell ref="AB221:AD221"/>
    <mergeCell ref="AB219:AD219"/>
    <mergeCell ref="T245:U245"/>
    <mergeCell ref="T242:U242"/>
    <mergeCell ref="T243:U243"/>
    <mergeCell ref="AB240:AD240"/>
    <mergeCell ref="AB222:AD222"/>
    <mergeCell ref="AB223:AD223"/>
    <mergeCell ref="D233:AL233"/>
    <mergeCell ref="AB224:AD224"/>
    <mergeCell ref="L242:M242"/>
    <mergeCell ref="L243:M243"/>
    <mergeCell ref="AM135:AN135"/>
    <mergeCell ref="D252:AL252"/>
    <mergeCell ref="AF237:AI238"/>
    <mergeCell ref="AJ237:AM238"/>
    <mergeCell ref="AK240:AL240"/>
    <mergeCell ref="AK241:AL241"/>
    <mergeCell ref="AA238:AE238"/>
    <mergeCell ref="K238:N238"/>
    <mergeCell ref="X244:Y244"/>
    <mergeCell ref="X245:Y245"/>
    <mergeCell ref="D250:AL250"/>
    <mergeCell ref="D249:AL249"/>
    <mergeCell ref="X243:Y243"/>
    <mergeCell ref="AK244:AL244"/>
    <mergeCell ref="AK245:AL245"/>
    <mergeCell ref="P245:Q245"/>
    <mergeCell ref="L244:M244"/>
    <mergeCell ref="F242:J243"/>
    <mergeCell ref="Q225:AA225"/>
    <mergeCell ref="O238:R238"/>
    <mergeCell ref="AB243:AD243"/>
    <mergeCell ref="W238:Z238"/>
    <mergeCell ref="AJ239:AM239"/>
    <mergeCell ref="T241:U241"/>
    <mergeCell ref="P240:Q240"/>
    <mergeCell ref="D229:AL229"/>
    <mergeCell ref="D228:AL228"/>
    <mergeCell ref="D231:AL231"/>
    <mergeCell ref="B4:AM4"/>
    <mergeCell ref="B42:AM42"/>
    <mergeCell ref="B44:AM44"/>
    <mergeCell ref="B73:AM73"/>
    <mergeCell ref="D225:P225"/>
    <mergeCell ref="AI16:AL17"/>
    <mergeCell ref="AB225:AD225"/>
    <mergeCell ref="B218:P218"/>
    <mergeCell ref="Q219:AA219"/>
    <mergeCell ref="Q8:Z8"/>
    <mergeCell ref="B12:L12"/>
    <mergeCell ref="Y35:AM35"/>
    <mergeCell ref="Q222:AA222"/>
    <mergeCell ref="B220:P220"/>
    <mergeCell ref="AM16:AM17"/>
    <mergeCell ref="R23:V24"/>
    <mergeCell ref="R25:T26"/>
    <mergeCell ref="V20:AM20"/>
    <mergeCell ref="D222:P222"/>
    <mergeCell ref="Q221:AA221"/>
    <mergeCell ref="Q7:Z7"/>
    <mergeCell ref="AK243:AL243"/>
    <mergeCell ref="AB241:AD241"/>
    <mergeCell ref="P242:Q242"/>
    <mergeCell ref="P243:Q243"/>
    <mergeCell ref="AG242:AH242"/>
    <mergeCell ref="AG243:AH243"/>
    <mergeCell ref="AG241:AH241"/>
    <mergeCell ref="Y34:AM34"/>
    <mergeCell ref="X242:Y242"/>
    <mergeCell ref="AH16:AH17"/>
    <mergeCell ref="M11:N11"/>
    <mergeCell ref="M12:N12"/>
    <mergeCell ref="R121:W121"/>
    <mergeCell ref="AC117:AG117"/>
    <mergeCell ref="AH117:AM117"/>
    <mergeCell ref="AH121:AM121"/>
    <mergeCell ref="X119:AB119"/>
    <mergeCell ref="AC115:AG115"/>
    <mergeCell ref="X116:AB116"/>
    <mergeCell ref="V16:AB17"/>
    <mergeCell ref="Y22:Z22"/>
    <mergeCell ref="AF16:AG17"/>
    <mergeCell ref="AK242:AL242"/>
    <mergeCell ref="X241:Y241"/>
    <mergeCell ref="AB242:AD242"/>
    <mergeCell ref="AC16:AD17"/>
    <mergeCell ref="AE16:AE17"/>
    <mergeCell ref="W25:AG26"/>
    <mergeCell ref="AG133:AK134"/>
    <mergeCell ref="V21:AM21"/>
    <mergeCell ref="W23:AL24"/>
    <mergeCell ref="AH118:AM118"/>
    <mergeCell ref="X118:AB118"/>
    <mergeCell ref="AC118:AG118"/>
    <mergeCell ref="U19:X19"/>
    <mergeCell ref="Y19:AB19"/>
    <mergeCell ref="AK28:AK29"/>
    <mergeCell ref="AC116:AG116"/>
    <mergeCell ref="X115:AB115"/>
    <mergeCell ref="X123:AB123"/>
    <mergeCell ref="X28:AI29"/>
    <mergeCell ref="AB22:AD22"/>
    <mergeCell ref="U22:X22"/>
    <mergeCell ref="AI25:AI26"/>
    <mergeCell ref="H123:L123"/>
    <mergeCell ref="AH123:AM123"/>
    <mergeCell ref="M122:Q122"/>
    <mergeCell ref="S29:V29"/>
    <mergeCell ref="AH120:AM120"/>
    <mergeCell ref="B133:L134"/>
    <mergeCell ref="M137:P138"/>
    <mergeCell ref="AA137:AB138"/>
    <mergeCell ref="R137:U138"/>
    <mergeCell ref="AF22:AI22"/>
    <mergeCell ref="AD36:AG36"/>
    <mergeCell ref="AI36:AL36"/>
    <mergeCell ref="Z36:AB36"/>
    <mergeCell ref="D127:AL127"/>
    <mergeCell ref="AC123:AG123"/>
    <mergeCell ref="R28:R29"/>
    <mergeCell ref="R135:U136"/>
    <mergeCell ref="V135:Z136"/>
    <mergeCell ref="AA135:AB135"/>
    <mergeCell ref="H65:AN67"/>
    <mergeCell ref="AM136:AN136"/>
    <mergeCell ref="M135:P136"/>
    <mergeCell ref="R122:W122"/>
    <mergeCell ref="X122:AB122"/>
    <mergeCell ref="D126:AM126"/>
    <mergeCell ref="R123:W123"/>
    <mergeCell ref="D129:AL129"/>
    <mergeCell ref="E135:K135"/>
    <mergeCell ref="E138:K138"/>
    <mergeCell ref="Q137:Q138"/>
    <mergeCell ref="AA136:AB136"/>
    <mergeCell ref="E136:K136"/>
    <mergeCell ref="AC135:AF136"/>
    <mergeCell ref="R134:U134"/>
    <mergeCell ref="AC134:AF134"/>
    <mergeCell ref="M144:P144"/>
    <mergeCell ref="AC140:AF140"/>
    <mergeCell ref="AG140:AJ140"/>
    <mergeCell ref="M140:P140"/>
    <mergeCell ref="H122:L122"/>
    <mergeCell ref="M133:Q134"/>
    <mergeCell ref="V137:Z138"/>
    <mergeCell ref="AA139:AB139"/>
    <mergeCell ref="E137:K137"/>
    <mergeCell ref="AG135:AJ136"/>
    <mergeCell ref="M139:P139"/>
    <mergeCell ref="M141:P141"/>
    <mergeCell ref="R141:U141"/>
    <mergeCell ref="R139:U139"/>
    <mergeCell ref="V139:Z139"/>
    <mergeCell ref="M143:P143"/>
    <mergeCell ref="V141:Z141"/>
    <mergeCell ref="AC139:AF139"/>
    <mergeCell ref="AA142:AB142"/>
    <mergeCell ref="R143:U143"/>
    <mergeCell ref="V140:Z140"/>
    <mergeCell ref="V142:Z142"/>
    <mergeCell ref="V143:Z143"/>
    <mergeCell ref="AA140:AB140"/>
    <mergeCell ref="AC141:AF141"/>
    <mergeCell ref="AC142:AF142"/>
    <mergeCell ref="AM137:AN137"/>
    <mergeCell ref="AM138:AN138"/>
    <mergeCell ref="AM139:AN139"/>
    <mergeCell ref="AM141:AN141"/>
    <mergeCell ref="AG137:AJ138"/>
    <mergeCell ref="AG139:AJ139"/>
    <mergeCell ref="E143:K143"/>
    <mergeCell ref="AA143:AB143"/>
    <mergeCell ref="AG141:AJ141"/>
    <mergeCell ref="AG142:AJ142"/>
    <mergeCell ref="AG143:AJ143"/>
    <mergeCell ref="M142:P142"/>
    <mergeCell ref="R142:U142"/>
    <mergeCell ref="AA141:AB141"/>
    <mergeCell ref="E142:K142"/>
    <mergeCell ref="AC144:AF144"/>
    <mergeCell ref="AG144:AJ144"/>
    <mergeCell ref="AA144:AB144"/>
    <mergeCell ref="R144:U144"/>
    <mergeCell ref="V144:Z144"/>
    <mergeCell ref="AM142:AN142"/>
    <mergeCell ref="AC143:AF143"/>
    <mergeCell ref="D150:AL150"/>
    <mergeCell ref="R145:T145"/>
    <mergeCell ref="AA145:AB145"/>
    <mergeCell ref="AC145:AE145"/>
    <mergeCell ref="AG145:AK145"/>
    <mergeCell ref="M145:P145"/>
    <mergeCell ref="V145:Z145"/>
    <mergeCell ref="N164:Y164"/>
    <mergeCell ref="Z164:AC164"/>
    <mergeCell ref="AF172:AK172"/>
    <mergeCell ref="AF169:AK169"/>
    <mergeCell ref="AF165:AK165"/>
    <mergeCell ref="N168:Y168"/>
    <mergeCell ref="AF168:AK168"/>
    <mergeCell ref="N165:Y165"/>
    <mergeCell ref="N166:Y166"/>
    <mergeCell ref="AF166:AK166"/>
    <mergeCell ref="B215:P215"/>
    <mergeCell ref="Y204:AD204"/>
    <mergeCell ref="Y205:AD205"/>
    <mergeCell ref="R201:V201"/>
    <mergeCell ref="B203:I205"/>
    <mergeCell ref="AF203:AM203"/>
    <mergeCell ref="K205:O205"/>
    <mergeCell ref="D208:AL208"/>
    <mergeCell ref="AG201:AL201"/>
    <mergeCell ref="K201:O201"/>
    <mergeCell ref="B181:K182"/>
    <mergeCell ref="N181:Y181"/>
    <mergeCell ref="AL185:AM185"/>
    <mergeCell ref="B177:K178"/>
    <mergeCell ref="B189:K190"/>
    <mergeCell ref="R204:V204"/>
    <mergeCell ref="Y202:AD202"/>
    <mergeCell ref="AL177:AM177"/>
    <mergeCell ref="AL179:AM179"/>
    <mergeCell ref="N180:Y180"/>
    <mergeCell ref="B187:K188"/>
    <mergeCell ref="Q203:W203"/>
    <mergeCell ref="AB218:AD218"/>
    <mergeCell ref="Q216:AD216"/>
    <mergeCell ref="AF239:AI239"/>
    <mergeCell ref="AE216:AM216"/>
    <mergeCell ref="AE217:AK217"/>
    <mergeCell ref="Q220:AA220"/>
    <mergeCell ref="AB217:AD217"/>
    <mergeCell ref="Q215:AD215"/>
    <mergeCell ref="AF189:AK189"/>
    <mergeCell ref="AL220:AM220"/>
    <mergeCell ref="AE219:AK219"/>
    <mergeCell ref="AE220:AK220"/>
    <mergeCell ref="AL219:AM219"/>
    <mergeCell ref="R205:V205"/>
    <mergeCell ref="AL189:AM189"/>
    <mergeCell ref="AF200:AM200"/>
    <mergeCell ref="AF199:AM199"/>
    <mergeCell ref="AL221:AM221"/>
    <mergeCell ref="AF182:AK182"/>
    <mergeCell ref="AF187:AK187"/>
    <mergeCell ref="AG202:AL202"/>
    <mergeCell ref="AG204:AL204"/>
    <mergeCell ref="AE221:AK221"/>
    <mergeCell ref="AG205:AL205"/>
    <mergeCell ref="D210:AL210"/>
    <mergeCell ref="Q218:AA218"/>
    <mergeCell ref="AE218:AK218"/>
    <mergeCell ref="N167:Y167"/>
    <mergeCell ref="N174:Y174"/>
    <mergeCell ref="N175:Y175"/>
    <mergeCell ref="AF173:AK173"/>
    <mergeCell ref="AL217:AM217"/>
    <mergeCell ref="AL218:AM218"/>
    <mergeCell ref="AF179:AK179"/>
    <mergeCell ref="AF174:AK174"/>
    <mergeCell ref="AF176:AK176"/>
    <mergeCell ref="AL175:AM175"/>
    <mergeCell ref="AE224:AM224"/>
    <mergeCell ref="AE225:AM225"/>
    <mergeCell ref="AE223:AK223"/>
    <mergeCell ref="AL222:AM222"/>
    <mergeCell ref="AL223:AM223"/>
    <mergeCell ref="AE222:AK222"/>
    <mergeCell ref="B373:N373"/>
    <mergeCell ref="O373:T373"/>
    <mergeCell ref="U373:Z373"/>
    <mergeCell ref="AA373:AG373"/>
    <mergeCell ref="AH373:AM373"/>
    <mergeCell ref="AF180:AK180"/>
    <mergeCell ref="AF181:AK181"/>
    <mergeCell ref="Q217:AA217"/>
    <mergeCell ref="B200:I202"/>
    <mergeCell ref="J200:P200"/>
    <mergeCell ref="B370:N370"/>
    <mergeCell ref="O370:T370"/>
    <mergeCell ref="U370:Z370"/>
    <mergeCell ref="AA370:AG370"/>
    <mergeCell ref="AH370:AM370"/>
    <mergeCell ref="B372:N372"/>
    <mergeCell ref="O372:T372"/>
    <mergeCell ref="U372:Z372"/>
    <mergeCell ref="AA372:AG372"/>
    <mergeCell ref="AH372:AM372"/>
    <mergeCell ref="AA369:AG369"/>
    <mergeCell ref="AH369:AM369"/>
    <mergeCell ref="B322:N323"/>
    <mergeCell ref="O322:T323"/>
    <mergeCell ref="B367:N367"/>
    <mergeCell ref="O367:T367"/>
    <mergeCell ref="U367:Z367"/>
    <mergeCell ref="AH367:AM367"/>
    <mergeCell ref="B368:N368"/>
    <mergeCell ref="O368:T368"/>
    <mergeCell ref="U368:Z368"/>
    <mergeCell ref="AA368:AG368"/>
    <mergeCell ref="AH368:AM368"/>
    <mergeCell ref="AH324:AM324"/>
    <mergeCell ref="AA324:AG324"/>
    <mergeCell ref="B365:N366"/>
    <mergeCell ref="O365:T366"/>
    <mergeCell ref="AA365:AG366"/>
    <mergeCell ref="U366:Z366"/>
    <mergeCell ref="AH366:AM366"/>
    <mergeCell ref="D332:AL332"/>
    <mergeCell ref="U325:Z325"/>
    <mergeCell ref="AA325:AG325"/>
    <mergeCell ref="AH325:AM325"/>
    <mergeCell ref="O326:T326"/>
    <mergeCell ref="U326:Z326"/>
    <mergeCell ref="AA326:AG326"/>
    <mergeCell ref="AH326:AM326"/>
    <mergeCell ref="O325:T325"/>
    <mergeCell ref="U327:Z327"/>
    <mergeCell ref="AA327:AG327"/>
    <mergeCell ref="AH327:AM327"/>
    <mergeCell ref="O328:T328"/>
    <mergeCell ref="U328:Z328"/>
    <mergeCell ref="AA328:AG328"/>
    <mergeCell ref="AH328:AM328"/>
    <mergeCell ref="AA322:AG323"/>
    <mergeCell ref="U323:Z323"/>
    <mergeCell ref="AH323:AM323"/>
    <mergeCell ref="O329:T329"/>
    <mergeCell ref="U329:Z329"/>
    <mergeCell ref="AA329:AG329"/>
    <mergeCell ref="AH329:AM329"/>
    <mergeCell ref="O324:T324"/>
    <mergeCell ref="U324:Z324"/>
    <mergeCell ref="O327:T327"/>
    <mergeCell ref="C329:N329"/>
    <mergeCell ref="C328:N328"/>
    <mergeCell ref="C327:N327"/>
    <mergeCell ref="C326:N326"/>
    <mergeCell ref="C325:N325"/>
    <mergeCell ref="B324:N324"/>
    <mergeCell ref="B336:N337"/>
    <mergeCell ref="O336:T337"/>
    <mergeCell ref="U337:Z337"/>
    <mergeCell ref="O338:T338"/>
    <mergeCell ref="U338:Z338"/>
    <mergeCell ref="D343:AL343"/>
    <mergeCell ref="O339:T339"/>
    <mergeCell ref="U339:Z339"/>
    <mergeCell ref="C340:N340"/>
    <mergeCell ref="O340:T340"/>
    <mergeCell ref="U340:Z340"/>
    <mergeCell ref="B338:N339"/>
    <mergeCell ref="B374:N374"/>
    <mergeCell ref="O374:T374"/>
    <mergeCell ref="U374:Z374"/>
    <mergeCell ref="AA374:AG374"/>
    <mergeCell ref="AA367:AG367"/>
    <mergeCell ref="B369:N369"/>
    <mergeCell ref="O369:T369"/>
    <mergeCell ref="U369:Z369"/>
    <mergeCell ref="AH374:AM374"/>
    <mergeCell ref="B375:N375"/>
    <mergeCell ref="O375:T375"/>
    <mergeCell ref="U375:Z375"/>
    <mergeCell ref="AA375:AG375"/>
    <mergeCell ref="AH375:AM375"/>
    <mergeCell ref="B376:N376"/>
    <mergeCell ref="O376:T376"/>
    <mergeCell ref="U376:Z376"/>
    <mergeCell ref="AA376:AG376"/>
    <mergeCell ref="AH376:AM376"/>
    <mergeCell ref="B377:N377"/>
    <mergeCell ref="O377:T377"/>
    <mergeCell ref="U377:Z377"/>
    <mergeCell ref="AA377:AG377"/>
    <mergeCell ref="AH377:AM377"/>
    <mergeCell ref="B378:N378"/>
    <mergeCell ref="O378:T378"/>
    <mergeCell ref="U378:Z378"/>
    <mergeCell ref="AA378:AG378"/>
    <mergeCell ref="AH378:AM378"/>
    <mergeCell ref="B379:N379"/>
    <mergeCell ref="O379:T379"/>
    <mergeCell ref="U379:Z379"/>
    <mergeCell ref="AA379:AG379"/>
    <mergeCell ref="AH379:AM379"/>
    <mergeCell ref="B380:N380"/>
    <mergeCell ref="O380:T380"/>
    <mergeCell ref="U380:Z380"/>
    <mergeCell ref="AA380:AG380"/>
    <mergeCell ref="AH380:AM380"/>
    <mergeCell ref="B381:N381"/>
    <mergeCell ref="O381:T381"/>
    <mergeCell ref="U381:Z381"/>
    <mergeCell ref="AA381:AG381"/>
    <mergeCell ref="AH381:AM381"/>
    <mergeCell ref="B382:N382"/>
    <mergeCell ref="O382:T382"/>
    <mergeCell ref="U382:Z382"/>
    <mergeCell ref="AA382:AG382"/>
    <mergeCell ref="AH382:AM382"/>
    <mergeCell ref="B383:N383"/>
    <mergeCell ref="O383:T383"/>
    <mergeCell ref="U383:Z383"/>
    <mergeCell ref="AA383:AG383"/>
    <mergeCell ref="AH383:AM383"/>
    <mergeCell ref="U384:Z384"/>
    <mergeCell ref="AA384:AG384"/>
    <mergeCell ref="AH384:AM384"/>
    <mergeCell ref="B385:N385"/>
    <mergeCell ref="O385:T385"/>
    <mergeCell ref="U385:Z385"/>
    <mergeCell ref="AA385:AG385"/>
    <mergeCell ref="AH385:AM385"/>
    <mergeCell ref="AH371:AM371"/>
    <mergeCell ref="D390:AM390"/>
    <mergeCell ref="B387:N387"/>
    <mergeCell ref="O387:T387"/>
    <mergeCell ref="U387:Z387"/>
    <mergeCell ref="AA387:AG387"/>
    <mergeCell ref="AH387:AM387"/>
    <mergeCell ref="AA388:AG388"/>
    <mergeCell ref="B384:N384"/>
    <mergeCell ref="O384:T384"/>
    <mergeCell ref="D307:AL307"/>
    <mergeCell ref="B386:N386"/>
    <mergeCell ref="O386:T386"/>
    <mergeCell ref="U386:Z386"/>
    <mergeCell ref="AA386:AG386"/>
    <mergeCell ref="AH386:AM386"/>
    <mergeCell ref="B371:N371"/>
    <mergeCell ref="O371:T371"/>
    <mergeCell ref="U371:Z371"/>
    <mergeCell ref="AA371:AG371"/>
  </mergeCells>
  <conditionalFormatting sqref="Q7:Q8">
    <cfRule type="expression" priority="24" dxfId="0">
      <formula>$Q$7=""</formula>
    </cfRule>
  </conditionalFormatting>
  <conditionalFormatting sqref="B11:L11">
    <cfRule type="expression" priority="23" dxfId="10">
      <formula>AND(B11="",B12="")</formula>
    </cfRule>
  </conditionalFormatting>
  <conditionalFormatting sqref="B12:L12">
    <cfRule type="expression" priority="22" dxfId="9">
      <formula>AND(B11="",B12="")</formula>
    </cfRule>
  </conditionalFormatting>
  <conditionalFormatting sqref="P89:AF90">
    <cfRule type="containsBlanks" priority="21" dxfId="0" stopIfTrue="1">
      <formula>LEN(TRIM(P89))=0</formula>
    </cfRule>
  </conditionalFormatting>
  <conditionalFormatting sqref="P91:Y92">
    <cfRule type="containsBlanks" priority="18" dxfId="1" stopIfTrue="1">
      <formula>LEN(TRIM(P91))=0</formula>
    </cfRule>
  </conditionalFormatting>
  <conditionalFormatting sqref="P96:Y96">
    <cfRule type="containsBlanks" priority="16" dxfId="6" stopIfTrue="1">
      <formula>LEN(TRIM(P96))=0</formula>
    </cfRule>
  </conditionalFormatting>
  <conditionalFormatting sqref="AC143:AF143">
    <cfRule type="expression" priority="15" dxfId="0" stopIfTrue="1">
      <formula>($AC$141+$AC$142)&lt;&gt;$AC$143</formula>
    </cfRule>
  </conditionalFormatting>
  <conditionalFormatting sqref="AC140:AF140">
    <cfRule type="cellIs" priority="14" dxfId="0" operator="notEqual" stopIfTrue="1">
      <formula>$AC$135+$AC$137+$AC$139</formula>
    </cfRule>
  </conditionalFormatting>
  <conditionalFormatting sqref="R140:U140">
    <cfRule type="cellIs" priority="13" dxfId="0" operator="notEqual" stopIfTrue="1">
      <formula>$R$135+$R$137+$R$139</formula>
    </cfRule>
  </conditionalFormatting>
  <conditionalFormatting sqref="R143:U143">
    <cfRule type="cellIs" priority="12" dxfId="0" operator="notEqual" stopIfTrue="1">
      <formula>$R$141+$R$142</formula>
    </cfRule>
  </conditionalFormatting>
  <conditionalFormatting sqref="AF190:AK190">
    <cfRule type="expression" priority="2" dxfId="1" stopIfTrue="1">
      <formula>OR(0&lt;$AF$190&lt;1,$AF$190&gt;1)</formula>
    </cfRule>
  </conditionalFormatting>
  <conditionalFormatting sqref="AF189:AK189">
    <cfRule type="expression" priority="1" dxfId="0" stopIfTrue="1">
      <formula>OR(0=$AF$189,$AF$189&lt;1,$AF$189&gt;1)</formula>
    </cfRule>
  </conditionalFormatting>
  <dataValidations count="104">
    <dataValidation type="whole" operator="lessThanOrEqual" allowBlank="1" showInputMessage="1" showErrorMessage="1" promptTitle="原則、自動入力です。" prompt="★基本的に、常勤役員数が自動的に入力されます。&#10;　但し、会計参与など「法人役員」がいる場合は、&#10;　個人の常勤役員数を入力してください。&#10;　※個人の常勤役員数を入力すると、計算式を上書きします。" imeMode="off" sqref="Z90:AF90">
      <formula1>P90</formula1>
    </dataValidation>
    <dataValidation type="whole" allowBlank="1" showInputMessage="1" showErrorMessage="1" promptTitle="常勤の役員数または経営者数を入力してください。" prompt="・最低1名以上になります。&#10;・役員欄の人数が最大値になります。" imeMode="off" sqref="P90:Y90">
      <formula1>1</formula1>
      <formula2>P89</formula2>
    </dataValidation>
    <dataValidation type="whole" operator="equal" allowBlank="1" showInputMessage="1" showErrorMessage="1" promptTitle="自動入力です。" prompt="★手入力しないでください。&#10;★職員欄・その他欄の数値が自動的に入力されます。" imeMode="off" sqref="Z91:AF92">
      <formula1>P91</formula1>
    </dataValidation>
    <dataValidation type="whole" operator="equal" allowBlank="1" showInputMessage="1" showErrorMessage="1" promptTitle="自動計算になっています。" prompt="手入力しないでください。" imeMode="off" sqref="P102:Y102">
      <formula1>P96+P97+P99+P101</formula1>
    </dataValidation>
    <dataValidation allowBlank="1" showInputMessage="1" showErrorMessage="1" promptTitle="自動計算になっています。" prompt="手入力を行うと計算式が壊れます。" imeMode="on" sqref="AG144:AJ144 M140:P140 V140:Z140 AG140:AJ140 M144:P144 V144:Z144"/>
    <dataValidation allowBlank="1" showInputMessage="1" showErrorMessage="1" promptTitle="手入力してください【文中改行　Ａｌｔ＋Enter】" prompt="◆社内規則等の整備及び改正状況について、手入力してください。&#10;&#10;★貸金業協会の協会員は、本欄について記載する必要はありません。&#10;&#10;◆文中で改行する場合&#10;　「Ａｌｔ」キー＋「Enter」キーを同時に押すと改行できます。" imeMode="hiragana" sqref="B264:AM271"/>
    <dataValidation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10;&#10;★記載の内容&#10;　研修の名称、目的、期間、対象者、実際に行った研修の内容を記載してください。&#10;&#10;◆文中で改行する場合&#10;　「Ａｌｔ」キー＋「Enter」キーを同時に押すと改行できます。" imeMode="hiragana" sqref="B279:AM286"/>
    <dataValidation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10;&#10;★記載の要領&#10;　業務監査の種類ごとに、監査期間、監査対象部署、監査結果の概要、改善策を記載してください。&#10;&#10;◆文中で改行する場合&#10;　「Ａｌｔ」キー＋「Enter」キーを同時に押すと改行できます。" imeMode="hiragana" sqref="B294:AM303"/>
    <dataValidation allowBlank="1" showInputMessage="1" showErrorMessage="1" promptTitle="原則、自動計算になっています。" prompt="◆調整が必要な場合&#10;　「合計欄」が「薄紫色」の場合&#10;　（１００％にするための微調整）&#10;&#10;「合計」欄が１００％でない場合、「薄紫色」になっています。&#10;その場合は、構成割合の数値が大きな項目を増減して微調整してください。&#10;" imeMode="disabled" sqref="U426:Z429 U400:Z403 U325:Z328 U368:Z386"/>
    <dataValidation allowBlank="1" showInputMessage="1" showErrorMessage="1" promptTitle="原則、自動計算になってい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H426:AM429 AH325:AM328 AH400:AM403 AH368:AM386"/>
    <dataValidation allowBlank="1" showInputMessage="1" showErrorMessage="1" promptTitle="原則、自動計算です（微調整が必要な場合があり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F163:AK188"/>
    <dataValidation allowBlank="1" showInputMessage="1" showErrorMessage="1" promptTitle="手入力になります。" prompt="◆貸金業法施行前に締結された契約で、利息制限法の上限金利を超過した貸付けに係る契約の件数を入力してください。&#10;" sqref="K202:O202"/>
    <dataValidation allowBlank="1" showInputMessage="1" showErrorMessage="1" promptTitle="手入力になります。" prompt="◆事業報告書作成時点で貸付残高のある貸付契約に関して作成された公正証書の「件数」を入力してください。" sqref="K201:O201"/>
    <dataValidation allowBlank="1" showInputMessage="1" showErrorMessage="1" promptTitle="手入力になります。" prompt="◆貸金業法施行前に締結された契約で、利息制限法の上限金利を超過した貸付けに係る契約に係る保証契約の件数を入力してください。" imeMode="off" sqref="K205:O205 K405:O405"/>
    <dataValidation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imeMode="disabled" sqref="K204:O204"/>
    <dataValidation allowBlank="1" showInputMessage="1" showErrorMessage="1" promptTitle="特定公正証書を作成した件数を入力してください。" prompt="◆特定公正証書とは&#10;　債務不履行時に「強制執行認諾約款」が付された公正証書を指します。&#10;◆公正証書を作成したうち、「特定公正証書」の対象件数を入力してください。" imeMode="disabled" sqref="R201:V201"/>
    <dataValidation allowBlank="1" showInputMessage="1" showErrorMessage="1" promptTitle="保証に関して公正証書を作成したうち特定公正証書の件数を入力" prompt="◆特定公正証書とは&#10;　債務不履行時に「強制執行認諾約款」が付された公正証書を指します。&#10;◆保証契約に関して公正証書を作成したうち、「特定公正証書」の対象件数を入力してください。" imeMode="disabled" sqref="R204:V204"/>
    <dataValidation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imeMode="disabled" sqref="R205:V205 R405:V405"/>
    <dataValidation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imeMode="disabled" sqref="Y201:AD201"/>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201:AL201"/>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204:AL204"/>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10;★「金額」は、残高ではありません。" sqref="AG205:AL205 AG405:AL405"/>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10;★「金額」は、公正証書に記載された保証の対象となる金額の合計額です。残高ではありません。" sqref="Y205:AD205 Y405:AD405"/>
    <dataValidation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imeMode="off" sqref="R202:V202"/>
    <dataValidation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10;★「金額」は、公正証書に記載された保証の対象となる金額を指し、残高ではありません。" imeMode="disabled" sqref="Y204:AD204"/>
    <dataValidation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imeMode="disabled" sqref="AG202:AL202"/>
    <dataValidation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10;★「金額」は、残高ではありません。" imeMode="disabled" sqref="Y202:AD202"/>
    <dataValidation allowBlank="1" showInputMessage="1" showErrorMessage="1" promptTitle="自動入力です【入力不要】" prompt="◆「４　貸付金の種別残高」などに記載された貸付残高の合計額と同じ数値が自動的に記載されます。&#10;&#10;★貸付金残高は、「償却前」の残高になります。" imeMode="disabled" sqref="F239:J245"/>
    <dataValidation allowBlank="1" showInputMessage="1" showErrorMessage="1" promptTitle="手入力してください。" prompt="◆「延滞残高」を延滞期間に応じて入力してください。" imeMode="off" sqref="L240:M240 P240:Q240 T240:U240 X240:Y240 L242:M242 P242:Q242 T242:U242 X242:Y242"/>
    <dataValidation allowBlank="1" showInputMessage="1" showErrorMessage="1" promptTitle="手入力してください。" prompt="◆延滞残高のうち、「未収利息」が生じている貸付けの残高を、期間別に分けて集計する。&#10;&#10;★「残高」の合計であって、「未収利息」の合計ではない。" imeMode="disabled" sqref="X243:Y243 T243:U243 P243:Q243 P241:Q241 L241:M241 L243:M243 T241:U241 X241:Y241"/>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10;★「初期値」は、「0」になっています。" imeMode="disabled" sqref="AG243:AH243"/>
    <dataValidation allowBlank="1" showInputMessage="1" showErrorMessage="1" promptTitle="当期の貸倒損失額を手入力してください。" prompt="◆当期貸倒損失額を手入力してください。&#10;&#10;★「初期値」は、「0」になっています。" imeMode="disabled" sqref="AG242:AH242 AG240:AH240"/>
    <dataValidation allowBlank="1" showInputMessage="1" showErrorMessage="1" promptTitle="当期の貸倒引当金額を手入力してください。" prompt="◆当期の貸倒引当金額を手入力してください。&#10;　　消費者向けの分と&#10;　　事業者向けの分を&#10;　　分けて入力してください。&#10;&#10;★「初期値」は、「0」になっています。" sqref="AK242:AL242 AK240:AL240"/>
    <dataValidation allowBlank="1" showInputMessage="1" showErrorMessage="1" promptTitle="自動入力になっていますので、入力不要です。" prompt="◆この欄は、自動的に集計されますので、入力はしないでください。" imeMode="disabled" sqref="AG244:AH245 AK244:AL245"/>
    <dataValidation allowBlank="1" showInputMessage="1" showErrorMessage="1" promptTitle="自動計算になっています" prompt="【入力不要】" imeMode="hiragana" sqref="AB240:AD245"/>
    <dataValidation type="list" allowBlank="1" showInputMessage="1" showErrorMessage="1" promptTitle="プルダウンから選択してください" prompt="◆指定紛争解決機関と手続実施基本契約を締結している場合は、その商号又は名称を記載してください。&#10;&#10;◆プルダウンから選択できます。（手入力もできます）&#10;　原則、「日本貸金業協会」と入力してください。&#10;&#10;　※だたし、登録行政庁の指導で、「日本貸金業協会　貸金業相談・紛争解決センター」との表記を求められる場合もあります。その場合は、登録行政庁の指導に従って下さい。&#10;　" imeMode="hiragana" sqref="B256:AM258">
      <formula1>"日本貸金業協会,日本貸金業協会　貸金業相談・紛争解決センター"</formula1>
    </dataValidation>
    <dataValidation allowBlank="1" showInputMessage="1" showErrorMessage="1" promptTitle="入力欄ではありません。" prompt="この欄は、入力対象外ですので、集計されません。" sqref="Q216:AM216 AF203:AL203 J203:AD203 AF200:AL200 J200:AD200"/>
    <dataValidation allowBlank="1" showInputMessage="1" showErrorMessage="1" promptTitle="入力は不要です。" prompt="◆この欄には、入力の必要はありません。" sqref="AE224:AK225"/>
    <dataValidation allowBlank="1" showInputMessage="1" showErrorMessage="1" promptTitle="手入力をして下さい" prompt="◆個人の場合&#10;　「０」又は「－」を記載&#10;◆法人の場合&#10;　　貸借対照表の「資本金」欄に記載された数値を入力&#10;　　商業登記簿に登記してある資本金と同額&#10;★外国法人の場合&#10;　　記載方法について、登録行政庁の指導に従って下さい。" imeMode="disabled" sqref="Q225:AA225"/>
    <dataValidation allowBlank="1" showInputMessage="1" showErrorMessage="1" promptTitle="手入力をして下さい" prompt="◆個人業者の場合&#10;　　純資産の額と一致します。（財産調書参照）&#10;&#10;◆法人の場合&#10;　　純資産と同じではありません。&#10;　　以下の計算方法で算出してください。&#10;　　資産合計額－負債合計額－配当金&#10;　　－役員賞与金予定額＋引当金の合計額" imeMode="disabled" sqref="Q224:AA224"/>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協会ＨＰにある『事業報告書（記入例）』を参照してください）" imeMode="disabled" sqref="N172:Y172"/>
    <dataValidation allowBlank="1" showInputMessage="1" showErrorMessage="1" promptTitle="手入力してください。" prompt="各業種別に貸し出した残高を手入力してください。&#10;&#10;※該当しない項目には、「－」又は「０」を入力してください。" imeMode="disabled" sqref="AA400:AG403 AA325:AG328 AA426:AG429 U416:AA416 AA368:AG386"/>
    <dataValidation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imeMode="off" sqref="Q222:AA222"/>
    <dataValidation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imeMode="off" sqref="AE222:AK222"/>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初期値」は、「0」になっています。" imeMode="disabled" sqref="AG241:AH241"/>
    <dataValidation allowBlank="1" showInputMessage="1" showErrorMessage="1" promptTitle="手入力してください。" prompt="◆延滞残高のうち、「未収利息」が生じている貸付けの残高を、期間別に分けて集計する。&#10;&#10;★「残高」の合計であって、「未収利息」の合計ではない。&#10;&#10;★「初期値」は、「0」になっています。" imeMode="disabled" sqref="AK241:AL241 AK243:AL243"/>
    <dataValidation allowBlank="1" showInputMessage="1" showErrorMessage="1" promptTitle="自動計算になっています。" prompt="★集計は自動的に計算されます。&#10;　　内訳項目は、集計の対象になりません。" sqref="N183:Y184"/>
    <dataValidation allowBlank="1" showInputMessage="1" showErrorMessage="1" promptTitle="無担保の貸付けの残高を計上してください。" prompt="◆注意&#10;　手形割引は、物的担保ではないので、無担保に計上してください。" sqref="N187:Y188"/>
    <dataValidation type="list"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10;&#10;★知事登録の場合、財務局名を削除し&#10;　下の行にカーソルを移動し､&#10;　知事名をプルダウンから選択してください。&#10;&#10;★財務局長名を消すと、「殿」も自動的に消えます。" imeMode="hiragana" sqref="B11:L11">
      <formula1>"関東財務局長,北海道財務局長,東北財務局長,東海財務局長,北陸財務局長,近畿財務局長,中国財務局長,四国財務局長,福岡財務支局長,九州財務局長,沖縄総合事務局長"</formula1>
    </dataValidation>
    <dataValidation allowBlank="1" sqref="AC16 AF16:AH16"/>
    <dataValidation allowBlank="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AF17:AH17 AM17"/>
    <dataValidation type="custom" allowBlank="1" showInputMessage="1" showErrorMessage="1" promptTitle="更新回数を入れて下さい。" prompt="カッコの前後に支所・総合振興局等を入れる場合は、&#10;「（」又は「）」の部分を修正してください。" imeMode="off" sqref="AE16:AE17">
      <formula1>OR(AE16&gt;0,AE16&lt;100)</formula1>
    </dataValidation>
    <dataValidation type="textLength" allowBlank="1" showInputMessage="1" showErrorMessage="1" promptTitle="登録番号を記載してください。" prompt="登録番号は、原則５桁になります。&#10;例：「０１２３４」&#10;&#10;★岐阜県だけは,４桁になります。&#10;　例：「０１２３」&#10;&#10;※頭の「０」も必ずつけて下さい" imeMode="hiragana" sqref="AI16:AL17">
      <formula1>4</formula1>
      <formula2>5</formula2>
    </dataValidation>
    <dataValidation allowBlank="1" showInputMessage="1" showErrorMessage="1" promptTitle="郵便番号を入力してください。" prompt="入力方法は、「－」（ハイフン）を入れずに、&#10;例１：「1001234」と７桁の数字を入力してください。&#10;例２：「0701234」と７桁の数字を入力してください。" imeMode="off" sqref="Y19:AB19"/>
    <dataValidation allowBlank="1" showInputMessage="1" showErrorMessage="1" imeMode="off" sqref="Y22:AI22"/>
    <dataValidation allowBlank="1" showInputMessage="1" promptTitle="貸金業務の概要を手入力して下さい【文中改行　Ａｌｔ＋Enter】" prompt="以下の内容等について簡記してください。&#10;・業務に占める貸金業務の状況&#10;・貸金業務の営業状況の推移(残高の対前年増減額や理由等)&#10;・海外における事業展開等&#10;などについて記載してください。&#10;★上記の項目は、記載ポイントの例示です。&#10;&#10;◆文中で改行する場合&#10;　「Ａｌｔ」キー ＋ 「Enter」キーを同時に押すと改行できます。&#10;" imeMode="hiragana" sqref="B79:AM82"/>
    <dataValidation allowBlank="1" showInputMessage="1" showErrorMessage="1" promptTitle="非常勤職員、パートなどの人数を記載してください" prompt="◆非常勤職員、パート、アルバイトなどの正職員以外の者の人数を記載してください。&#10;※「正職員以外の者」がいない場合でも、「0」と入力してください。&#10;※全従業員の中の「正職員以外の者｣の人数を記載してください。" imeMode="off" sqref="P92:Y92"/>
    <dataValidation type="whole" operator="greaterThanOrEqual" showInputMessage="1" showErrorMessage="1" promptTitle="正職員の人数を記載してください" prompt="正職員の人数を記載してください。&#10;※正職員がいない場合は、「0」と入力してください。&#10;※全従業員の中の「正職員｣の人数を記載してください。&#10;※役員は含みません。" imeMode="off" sqref="P91:Y91">
      <formula1>0</formula1>
    </dataValidation>
    <dataValidation allowBlank="1" showInputMessage="1" showErrorMessage="1" promptTitle="法定代理人がある場合記載してください。" prompt="代表者が「未成年者」である場合は、法定代理人の氏名を記載してください。" imeMode="hiragana" sqref="W25:AG26 X28:AI29"/>
    <dataValidation allowBlank="1" showInputMessage="1" showErrorMessage="1" promptTitle="電話番号を入力してください" prompt="・連絡担当者の電話番号を記載してください。&#10;・事業報告書の記載内容について、問合せ・確認ができるよう&#10;　連絡が必ず取れる電話番号を記載してください。&#10;※携帯電話番号でも可" imeMode="off" sqref="Z36:AL36"/>
    <dataValidation allowBlank="1" showInputMessage="1" showErrorMessage="1" promptTitle="原則、自動入力です" prompt="★基本的に、役員数が自動的に入力されます。&#10;　但し、会計参与など「法人役員」がいる場合は、&#10;　個人の役員数を入力してください。&#10;　※個人の役員数を入力すると、計算式を上書きします。" imeMode="off" sqref="Z89:AF89"/>
    <dataValidation type="whole" operator="greaterThanOrEqual" allowBlank="1" showInputMessage="1" showErrorMessage="1" promptTitle="役員数または経営者数を手入力してください。" prompt="◆最低1名以上の数値になります。&#10;&#10;【個人業者の場合】&#10;　・経営者数を入力してください。&#10;　・代表者・従業員の合計が1名の場合は、役員欄に「1」と入力してください。&#10;【法人業者の場合】&#10;　・常勤・非常勤役員の合計になります&#10;　※法人役員は、会計参与や合名会社の無限責任社員などがこれにあたります。" imeMode="off" sqref="P89:Y89">
      <formula1>1</formula1>
    </dataValidation>
    <dataValidation type="whole" operator="greaterThan" showInputMessage="1" showErrorMessage="1" promptTitle="必ず入力してください。" prompt="◆既定値は、店舗数を 「1」 にしてあります。&#10;　必要に応じて、店舗数を入力してください。&#10;&#10;★本店のみの場合でも、必ず「1」と記載してください。" imeMode="off" sqref="P96:Y96">
      <formula1>0</formula1>
    </dataValidation>
    <dataValidation allowBlank="1" showInputMessage="1" showErrorMessage="1" promptTitle="店舗数を入力してください" prompt="既定値は「0」になっています。&#10;必要に応じて店舗数を入力してください。" imeMode="off" sqref="P97:Y98"/>
    <dataValidation allowBlank="1" showInputMessage="1" showErrorMessage="1" promptTitle="店舗数を入力してください。" prompt="既定値は「0」になっています。&#10;必要に応じて店舗数を入力してください。" imeMode="off" sqref="P103:Y103 P99:Y101"/>
    <dataValidation allowBlank="1" showInputMessage="1" showErrorMessage="1" promptTitle="関係内容を記載してください" prompt="★関係内容は、「親会社」「関連会社」「子会社」など記載上の注意４の状況等を記載する。&#10;&#10;◆「関係会社の定義」については、表題の「３　関係会社の状況」にカーソルを移動すると「財務諸表等の用語、様式及び作成方法に関する規則」の内容が表示されます。" imeMode="hiragana" sqref="AH114:AM123"/>
    <dataValidation allowBlank="1" showInputMessage="1" showErrorMessage="1" promptTitle="「関係会社」とは" prompt="財務諸表等の用語、様式及び作成方法に関する規則&#10;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10;１７　この規則において「関連当事者」とは、次に掲げる者をいう。&#10;　四　財務諸表提出会社のその他の関係会社並びに当該その他の関係会社の親会社及び子会社" imeMode="disabled" sqref="B111:J111"/>
    <dataValidation allowBlank="1" showInputMessage="1" showErrorMessage="1" promptTitle="数値（小数点第2位まで記載）を入力してください。" prompt="★入力例(小数点第3位切捨て）&#10;　50.25％の場合、「50.25」と入力してください。&#10;&#10;◆所有割合があり、被所有割合がないとき&#10;　　　所有割合　　　被所有割合&#10;　例：　50.00　　　　　　－（マイナスを記載）&#10;&#10;◆所有割合がなく、被所有割合があるとき&#10;　　　所有割合　　　　　　　被所有割合&#10;　例：　－（マイナスを記載）　　50.00　　　　　　" imeMode="off" sqref="X114:AG123"/>
    <dataValidation allowBlank="1" showInputMessage="1" showErrorMessage="1" imeMode="hiragana" sqref="B114:G123 V20:AM21 W23:AL24 Y34:AM35"/>
    <dataValidation allowBlank="1" showInputMessage="1" showErrorMessage="1" promptTitle="記載上の注意３に従って記載してください。" prompt="◆国内の会社&#10;　市区町村名（行政区）まで記載してください。（番地不要）&#10;&#10;◆海外の会社の場合&#10;　都市名まで記載してください。" imeMode="hiragana" sqref="H114:L123"/>
    <dataValidation allowBlank="1" showInputMessage="1" showErrorMessage="1" promptTitle="主たる事業の内容について記載してください" prompt="◆主たる事業の内容については、原則として、『５　業種別貸付残高』の業種名に準拠して記載してください。" imeMode="hiragana" sqref="R114:W123"/>
    <dataValidation operator="greaterThanOrEqual" allowBlank="1" showInputMessage="1" showErrorMessage="1" promptTitle="残高を手入力してください（消費者向け）" prompt="正の整数で入力→「1」「100」&#10;※小数点のある数値は入力不可&#10;　　「1.5」「10.2」などはダメ&#10;★「該当なし」は「－」を入力&#10;&#10;･無担保貸付&#10;･有担保貸付け&#10;･住宅向け貸付　の３つに分け、それぞれの&#10;残高を手入力してください。&#10;※「構成割合」は自動計算です。&#10;★「平均約定金利」は、貸付けの内容に応じて&#10;　貸付種別毎に予め算出した結果を記載。" imeMode="disabled" sqref="V135:Z139"/>
    <dataValidation allowBlank="1" showInputMessage="1" showErrorMessage="1" promptTitle="手入力をして下さい" prompt="各項目毎に算出した「平均約定金利」を手入力してください。&#10;&#10;★「計」と「合計」は、自動計算になっていますので、入力しないでください。" sqref="AG135:AJ139 AG141:AJ142"/>
    <dataValidation allowBlank="1" showInputMessage="1" showErrorMessage="1" promptTitle="自動計算になっています。" prompt="手入力を行うと計算式が壊れます。" imeMode="off" sqref="R144:U144 R135:U139 AC135:AF139 R141:U142 AC141:AF142"/>
    <dataValidation operator="greaterThanOrEqual" allowBlank="1" showInputMessage="1" showErrorMessage="1" promptTitle="残高を手入力してください（事業者向け）" prompt="正の整数で入力→「1」「100」&#10;※小数点のある数値は入力不可&#10;　　「1.5」「10.2」などはダメ&#10;★「該当なし」は「－」を入力&#10;&#10;･貸付&#10;･手形割引&#10;の２つに分け、それぞれの&#10;残高を手入力してください。&#10;※「構成割合」は自動計算です。&#10;★「平均約定金利」は、貸付けの内容に応じて&#10;　貸付種別毎に予め算出した結果を記載。" imeMode="disabled" sqref="V141:Z142"/>
    <dataValidation allowBlank="1" showInputMessage="1" showErrorMessage="1" promptTitle="自動計算になっています。" prompt="手入力を行うと計算式が壊れます。" sqref="AG143:AJ143 M143:P143 V143:Z143"/>
    <dataValidation allowBlank="1" showInputMessage="1" showErrorMessage="1" promptTitle="自動計算になっています。" prompt="手入力を行うと計算式が壊れます。&#10;&#10;★計欄が「薄橙色」になった場合、有担保～住宅向の合計と数値が一致しておりません。&#10;　「合計欄」が１００％になるように、適当な項目に数値を増減して微調整をして下さい。" imeMode="off" sqref="R140:U140 AC140:AF140"/>
    <dataValidation allowBlank="1" showInputMessage="1" showErrorMessage="1" promptTitle="自動計算になっています。" prompt="手入力を行うと計算式が壊れます。&#10;&#10;★計欄が「薄橙色」になった場合、貸付＋手形割引の合計と数値が一致しておりません。&#10;　「合計欄」が１００％になるように、適当な項目に数値を増減して微調整をして下さい。" imeMode="off" sqref="R143:U143 AC143:AF143"/>
    <dataValidation allowBlank="1" showInputMessage="1" showErrorMessage="1" promptTitle="手入力をして下さい" prompt="◆事業年度の期数を入力してください。&#10;　　" imeMode="disabled" sqref="L7:M8"/>
    <dataValidation allowBlank="1" showInputMessage="1" showErrorMessage="1" promptTitle="自動入力になっています" prompt="◆役員のうち、「個人役員数」が入力されると、法人の役員数が自動的に入ります。&#10;　会計参与などの法人役員がいないことが多いので、通常は「０」と表記されます。" sqref="AG89:AM90"/>
    <dataValidation allowBlank="1" showInputMessage="1" showErrorMessage="1" promptTitle="手入力をして下さい" prompt="株式取得資金の貸し付けについて「件数」を入力をして下さい" imeMode="off" sqref="M145:P145"/>
    <dataValidation allowBlank="1" showInputMessage="1" showErrorMessage="1" promptTitle="手入力してください。" prompt="◆株式取得資金の貸付けに関して、貸付金残高を手入力してください。" sqref="V145:Z145"/>
    <dataValidation allowBlank="1" showInputMessage="1" showErrorMessage="1" promptTitle="入力不要" prompt="◆この欄は、入力する必要はありません。" sqref="AC145:AE145 R145:T145"/>
    <dataValidation allowBlank="1" showErrorMessage="1" imeMode="off" sqref="Q7:Z8"/>
    <dataValidation type="list" allowBlank="1" showInputMessage="1" showErrorMessage="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B12:L12">
      <formula1>$AN$1:$AN$57</formula1>
    </dataValidation>
    <dataValidation allowBlank="1" showInputMessage="1" showErrorMessage="1" promptTitle="固定値です。" prompt="◆調整が必要な場合&#10;&#10;※確認のため、自動計算にしたい方は、&#10;　シート保護を解除し、合計関数を設定&#10;　して下さい。" imeMode="disabled" sqref="AF189:AK189"/>
    <dataValidation allowBlank="1" showInputMessage="1" showErrorMessage="1" promptTitle="固定値です" prompt="◆合計欄は、１００％の固定値です。&#10;&#10;※確認のため、自動計算にしたい方は、&#10;　シート保護を解除し、合計関数を設定&#10;　して下さい。" imeMode="disabled" sqref="U387:Z387 U404:Z404 AH404:AM404 U329:Z329 AH329:AM329 U430:Z430 AH430:AM430"/>
    <dataValidation allowBlank="1" showInputMessage="1" showErrorMessage="1" promptTitle="固定値です" prompt="◆合計は、１００％の固定値です。&#10;&#10;※確認のため、自動計算にしたい方は、&#10;　シート保護を解除し、合計関数を設定&#10;　して下さい。" imeMode="disabled" sqref="AH387:AM387 AF190:AK190"/>
    <dataValidation allowBlank="1" showInputMessage="1" showErrorMessage="1" promptTitle="100%の固定値になっています。" prompt="◆残高に関する構成割合の合計欄は&#10;　「１００%」の固定値になっています。&#10;&#10;※件数の構成割合に関する合計欄は&#10;　自動計算です。&#10;　件数は切捨て処理の問題がないため&#10;　&#10;　" imeMode="off" sqref="AC144:AF144"/>
    <dataValidation allowBlank="1" showErrorMessage="1" promptTitle="手入力してください。" prompt="各業種別に貸し出した残高を手入力してください。&#10;&#10;※該当しない項目には、「－」又は「０」を入力してください。" imeMode="disabled" sqref="AA387:AG387 AA329:AG329 AA404:AG404 AA430:AG430"/>
    <dataValidation allowBlank="1" showErrorMessage="1" sqref="O387:T387"/>
    <dataValidation allowBlank="1" showErrorMessage="1" promptTitle="原則、自動計算になっています。" prompt="◆調整が必要な場合&#10;　「合計欄」が「薄紫色」の場合&#10;　（１００％にするための微調整）&#10;&#10;「合計」欄が１００％でない場合、「薄紫色」になっています。&#10;その場合は、構成割合の数値が大きな項目を増減して微調整してください。&#10;" imeMode="disabled" sqref="U339:Z340"/>
    <dataValidation allowBlank="1" showInputMessage="1" showErrorMessage="1" promptTitle="自動計算になっています" prompt="★物的担保の「計」と「保証」・「無担保」の数値が合計されます。&#10;&#10;" sqref="N189:Y190"/>
    <dataValidation allowBlank="1" showInputMessage="1" showErrorMessage="1" promptTitle="「保証」欄の計上について" prompt="◆保証と物的担保の両方を設定している契約の場合&#10;添付資料①および添付資料②（記載例）を参照してください。&#10;　" sqref="N185:Y185"/>
    <dataValidation allowBlank="1" showInputMessage="1" showErrorMessage="1" promptTitle="「その他」欄には、次の対象を計上してください。" prompt="◆対象&#10;　・自動車担保&#10;　・動産担保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81:Y182"/>
    <dataValidation allowBlank="1" showInputMessage="1" showErrorMessage="1" promptTitle="この欄は、財団抵当などが対象となります。" prompt="★「財団抵当」などを設定している場合は、本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79:Y180"/>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77:Y178 N167:Y171 N174:Y174"/>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ください）" imeMode="disabled" sqref="N175:Y175"/>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ファイル①および添付資料②（記載例）を参照してください）" imeMode="disabled" sqref="N173:Y173"/>
    <dataValidation allowBlank="1" showInputMessage="1" showErrorMessage="1" promptTitle="手形割引は、手形担保欄には含めないでください。" prompt="★手形割引は、「無担保」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65:Y166"/>
    <dataValidation allowBlank="1" showInputMessage="1" showErrorMessage="1" promptTitle="１つの貸付けに２種類以上の担保がある場合"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63:Y164"/>
    <dataValidation allowBlank="1" showInputMessage="1" showErrorMessage="1" promptTitle="「保証」欄の計上について" prompt="◆保証と物的担保の両方を設定している契約の場合&#10;　添付資料①および添付資料②（記載例）を参照してください。" sqref="N186:Y186"/>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76:Y176"/>
    <dataValidation type="list" allowBlank="1" showInputMessage="1" promptTitle="自動入力されます（入力不要）" prompt="&#10;事業報告書の提出先欄に､財務局長名か知事名を入れると自動的に登録行政庁名が表示されます。&#10;&#10;※従って、本欄は「入力不要」です。&#10;&#10;★事業報告書の提出先欄に､財務局長&#10;　名が残っていると「知事名」は表示され&#10;　ません。&#10;　知事登録の場合は、財務局長名を&#10;　必ず消して下さい。" imeMode="hiragana" sqref="V16:AB17">
      <formula1>$EK$1:$EK$66</formula1>
    </dataValidation>
  </dataValidations>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8" r:id="rId2"/>
  <headerFooter alignWithMargins="0">
    <oddFooter>&amp;L&amp;"ＭＳ Ｐゴシック,標準"〔特定非営利金融法人－20170401－事業報告書（千円）〕&amp;R&amp;"ＭＳ Ｐゴシック,標準"&amp;9〔&amp;P／&amp;N〕</oddFooter>
  </headerFooter>
  <rowBreaks count="10" manualBreakCount="10">
    <brk id="40" max="39" man="1"/>
    <brk id="71" max="39" man="1"/>
    <brk id="109" max="39" man="1"/>
    <brk id="130" max="39" man="1"/>
    <brk id="158" max="39" man="1"/>
    <brk id="195" max="39" man="1"/>
    <brk id="212" max="39" man="1"/>
    <brk id="234" max="39" man="1"/>
    <brk id="253" max="39" man="1"/>
    <brk id="276" max="39" man="1"/>
  </rowBreaks>
  <drawing r:id="rId1"/>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V2" sqref="V2"/>
    </sheetView>
  </sheetViews>
  <sheetFormatPr defaultColWidth="9.00390625" defaultRowHeight="12.75"/>
  <cols>
    <col min="1" max="19" width="4.75390625" style="170" customWidth="1"/>
    <col min="20" max="20" width="9.00390625" style="170" customWidth="1"/>
    <col min="21" max="21" width="3.125" style="170" customWidth="1"/>
    <col min="22" max="25" width="4.75390625" style="170" customWidth="1"/>
    <col min="26" max="16384" width="9.125" style="170" customWidth="1"/>
  </cols>
  <sheetData>
    <row r="1" spans="1:20" ht="29.25" customHeight="1">
      <c r="A1" s="617" t="s">
        <v>259</v>
      </c>
      <c r="B1" s="617"/>
      <c r="C1" s="617"/>
      <c r="D1" s="617"/>
      <c r="E1" s="617"/>
      <c r="F1" s="617"/>
      <c r="G1" s="617"/>
      <c r="H1" s="617"/>
      <c r="I1" s="617"/>
      <c r="J1" s="617"/>
      <c r="K1" s="617"/>
      <c r="L1" s="617"/>
      <c r="M1" s="617"/>
      <c r="N1" s="617"/>
      <c r="O1" s="617"/>
      <c r="P1" s="617"/>
      <c r="Q1" s="617"/>
      <c r="R1" s="617"/>
      <c r="S1" s="617"/>
      <c r="T1" s="617"/>
    </row>
    <row r="2" spans="1:20" ht="13.5" customHeight="1">
      <c r="A2" s="171"/>
      <c r="B2" s="171"/>
      <c r="C2" s="171"/>
      <c r="D2" s="171"/>
      <c r="E2" s="171"/>
      <c r="F2" s="171"/>
      <c r="G2" s="171"/>
      <c r="H2" s="171"/>
      <c r="I2" s="171"/>
      <c r="J2" s="171"/>
      <c r="K2" s="171"/>
      <c r="L2" s="171"/>
      <c r="M2" s="171"/>
      <c r="N2" s="171"/>
      <c r="O2" s="171"/>
      <c r="P2" s="171"/>
      <c r="Q2" s="171"/>
      <c r="R2" s="171"/>
      <c r="S2" s="171"/>
      <c r="T2" s="171"/>
    </row>
    <row r="3" spans="1:20" ht="13.5" customHeight="1">
      <c r="A3" s="171"/>
      <c r="B3" s="171"/>
      <c r="C3" s="171"/>
      <c r="D3" s="171"/>
      <c r="E3" s="171"/>
      <c r="F3" s="171"/>
      <c r="G3" s="171"/>
      <c r="H3" s="171"/>
      <c r="I3" s="171"/>
      <c r="J3" s="171"/>
      <c r="K3" s="171"/>
      <c r="L3" s="171"/>
      <c r="M3" s="171"/>
      <c r="N3" s="171"/>
      <c r="O3" s="171"/>
      <c r="P3" s="171"/>
      <c r="Q3" s="171"/>
      <c r="R3" s="171"/>
      <c r="S3" s="171"/>
      <c r="T3" s="171"/>
    </row>
    <row r="4" ht="15.75" customHeight="1">
      <c r="A4" s="172" t="s">
        <v>417</v>
      </c>
    </row>
    <row r="5" ht="15.75" customHeight="1">
      <c r="B5" s="170" t="s">
        <v>260</v>
      </c>
    </row>
    <row r="6" spans="2:20" ht="31.5" customHeight="1">
      <c r="B6" s="618" t="s">
        <v>418</v>
      </c>
      <c r="C6" s="619"/>
      <c r="D6" s="619"/>
      <c r="E6" s="619"/>
      <c r="F6" s="619"/>
      <c r="G6" s="619"/>
      <c r="H6" s="619"/>
      <c r="I6" s="619"/>
      <c r="J6" s="619"/>
      <c r="K6" s="619"/>
      <c r="L6" s="619"/>
      <c r="M6" s="619"/>
      <c r="N6" s="619"/>
      <c r="O6" s="619"/>
      <c r="P6" s="619"/>
      <c r="Q6" s="619"/>
      <c r="R6" s="619"/>
      <c r="S6" s="619"/>
      <c r="T6" s="619"/>
    </row>
    <row r="7" spans="2:20" ht="17.25" customHeight="1">
      <c r="B7" s="174" t="s">
        <v>419</v>
      </c>
      <c r="C7" s="173"/>
      <c r="D7" s="173"/>
      <c r="E7" s="173"/>
      <c r="F7" s="173"/>
      <c r="G7" s="173"/>
      <c r="H7" s="173"/>
      <c r="I7" s="173"/>
      <c r="J7" s="173"/>
      <c r="K7" s="173"/>
      <c r="L7" s="173"/>
      <c r="M7" s="173"/>
      <c r="N7" s="173"/>
      <c r="O7" s="173"/>
      <c r="P7" s="173"/>
      <c r="Q7" s="173"/>
      <c r="R7" s="173"/>
      <c r="S7" s="173"/>
      <c r="T7" s="173"/>
    </row>
    <row r="8" ht="16.5" customHeight="1">
      <c r="B8" s="175" t="s">
        <v>261</v>
      </c>
    </row>
    <row r="9" spans="2:20" ht="17.25" customHeight="1">
      <c r="B9" s="620" t="s">
        <v>262</v>
      </c>
      <c r="C9" s="621"/>
      <c r="D9" s="621"/>
      <c r="E9" s="621"/>
      <c r="F9" s="621"/>
      <c r="G9" s="621"/>
      <c r="H9" s="621"/>
      <c r="I9" s="621"/>
      <c r="J9" s="621"/>
      <c r="K9" s="621"/>
      <c r="L9" s="621"/>
      <c r="M9" s="621"/>
      <c r="N9" s="621"/>
      <c r="O9" s="621"/>
      <c r="P9" s="621"/>
      <c r="Q9" s="621"/>
      <c r="R9" s="621"/>
      <c r="S9" s="621"/>
      <c r="T9" s="621"/>
    </row>
    <row r="10" spans="2:20" ht="17.25" customHeight="1">
      <c r="B10" s="621" t="s">
        <v>263</v>
      </c>
      <c r="C10" s="621"/>
      <c r="D10" s="621"/>
      <c r="E10" s="621"/>
      <c r="F10" s="621"/>
      <c r="G10" s="621"/>
      <c r="H10" s="621"/>
      <c r="I10" s="621"/>
      <c r="J10" s="621"/>
      <c r="K10" s="621"/>
      <c r="L10" s="621"/>
      <c r="M10" s="621"/>
      <c r="N10" s="621"/>
      <c r="O10" s="621"/>
      <c r="P10" s="621"/>
      <c r="Q10" s="621"/>
      <c r="R10" s="621"/>
      <c r="S10" s="621"/>
      <c r="T10" s="621"/>
    </row>
    <row r="11" spans="2:20" ht="17.25" customHeight="1">
      <c r="B11" s="621" t="s">
        <v>264</v>
      </c>
      <c r="C11" s="621"/>
      <c r="D11" s="621"/>
      <c r="E11" s="621"/>
      <c r="F11" s="621"/>
      <c r="G11" s="621"/>
      <c r="H11" s="621"/>
      <c r="I11" s="621"/>
      <c r="J11" s="621"/>
      <c r="K11" s="621"/>
      <c r="L11" s="621"/>
      <c r="M11" s="621"/>
      <c r="N11" s="621"/>
      <c r="O11" s="621"/>
      <c r="P11" s="621"/>
      <c r="Q11" s="621"/>
      <c r="R11" s="621"/>
      <c r="S11" s="621"/>
      <c r="T11" s="621"/>
    </row>
    <row r="12" spans="2:20" ht="17.25" customHeight="1">
      <c r="B12" s="621" t="s">
        <v>265</v>
      </c>
      <c r="C12" s="621"/>
      <c r="D12" s="621"/>
      <c r="E12" s="621"/>
      <c r="F12" s="621"/>
      <c r="G12" s="621"/>
      <c r="H12" s="621"/>
      <c r="I12" s="621"/>
      <c r="J12" s="621"/>
      <c r="K12" s="621"/>
      <c r="L12" s="621"/>
      <c r="M12" s="621"/>
      <c r="N12" s="621"/>
      <c r="O12" s="621"/>
      <c r="P12" s="621"/>
      <c r="Q12" s="621"/>
      <c r="R12" s="621"/>
      <c r="S12" s="621"/>
      <c r="T12" s="621"/>
    </row>
    <row r="13" spans="2:20" ht="17.25" customHeight="1">
      <c r="B13" s="621" t="s">
        <v>266</v>
      </c>
      <c r="C13" s="621"/>
      <c r="D13" s="621"/>
      <c r="E13" s="621"/>
      <c r="F13" s="621"/>
      <c r="G13" s="621"/>
      <c r="H13" s="621"/>
      <c r="I13" s="621"/>
      <c r="J13" s="621"/>
      <c r="K13" s="621"/>
      <c r="L13" s="621"/>
      <c r="M13" s="621"/>
      <c r="N13" s="621"/>
      <c r="O13" s="621"/>
      <c r="P13" s="621"/>
      <c r="Q13" s="621"/>
      <c r="R13" s="621"/>
      <c r="S13" s="621"/>
      <c r="T13" s="621"/>
    </row>
    <row r="14" spans="2:20" ht="17.25" customHeight="1">
      <c r="B14" s="622" t="s">
        <v>420</v>
      </c>
      <c r="C14" s="622"/>
      <c r="D14" s="622"/>
      <c r="E14" s="622"/>
      <c r="F14" s="622"/>
      <c r="G14" s="622"/>
      <c r="H14" s="622"/>
      <c r="I14" s="622"/>
      <c r="J14" s="622"/>
      <c r="K14" s="622"/>
      <c r="L14" s="622"/>
      <c r="M14" s="622"/>
      <c r="N14" s="622"/>
      <c r="O14" s="622"/>
      <c r="P14" s="622"/>
      <c r="Q14" s="622"/>
      <c r="R14" s="622"/>
      <c r="S14" s="622"/>
      <c r="T14" s="622"/>
    </row>
    <row r="15" spans="2:20" ht="17.25" customHeight="1">
      <c r="B15" s="622" t="s">
        <v>421</v>
      </c>
      <c r="C15" s="622"/>
      <c r="D15" s="622"/>
      <c r="E15" s="622"/>
      <c r="F15" s="622"/>
      <c r="G15" s="622"/>
      <c r="H15" s="622"/>
      <c r="I15" s="622"/>
      <c r="J15" s="622"/>
      <c r="K15" s="622"/>
      <c r="L15" s="622"/>
      <c r="M15" s="622"/>
      <c r="N15" s="622"/>
      <c r="O15" s="622"/>
      <c r="P15" s="622"/>
      <c r="Q15" s="622"/>
      <c r="R15" s="622"/>
      <c r="S15" s="622"/>
      <c r="T15" s="622"/>
    </row>
    <row r="16" spans="2:20" ht="17.25" customHeight="1">
      <c r="B16" s="621"/>
      <c r="C16" s="621"/>
      <c r="D16" s="621"/>
      <c r="E16" s="621"/>
      <c r="F16" s="621"/>
      <c r="G16" s="621"/>
      <c r="H16" s="621"/>
      <c r="I16" s="621"/>
      <c r="J16" s="621"/>
      <c r="K16" s="621"/>
      <c r="L16" s="621"/>
      <c r="M16" s="621"/>
      <c r="N16" s="621"/>
      <c r="O16" s="621"/>
      <c r="P16" s="621"/>
      <c r="Q16" s="621"/>
      <c r="R16" s="621"/>
      <c r="S16" s="621"/>
      <c r="T16" s="621"/>
    </row>
    <row r="17" ht="17.25" customHeight="1"/>
    <row r="18" ht="15.75" customHeight="1">
      <c r="A18" s="172" t="s">
        <v>422</v>
      </c>
    </row>
    <row r="19" spans="2:20" ht="17.25" customHeight="1">
      <c r="B19" s="623" t="s">
        <v>423</v>
      </c>
      <c r="C19" s="624"/>
      <c r="D19" s="624"/>
      <c r="E19" s="624"/>
      <c r="F19" s="624"/>
      <c r="G19" s="624"/>
      <c r="H19" s="624"/>
      <c r="I19" s="624"/>
      <c r="J19" s="624"/>
      <c r="K19" s="624"/>
      <c r="L19" s="624"/>
      <c r="M19" s="624"/>
      <c r="N19" s="624"/>
      <c r="O19" s="624"/>
      <c r="P19" s="624"/>
      <c r="Q19" s="624"/>
      <c r="R19" s="624"/>
      <c r="S19" s="624"/>
      <c r="T19" s="624"/>
    </row>
    <row r="20" spans="2:20" ht="17.25" customHeight="1">
      <c r="B20" s="624" t="s">
        <v>267</v>
      </c>
      <c r="C20" s="624"/>
      <c r="D20" s="624"/>
      <c r="E20" s="624"/>
      <c r="F20" s="624"/>
      <c r="G20" s="624"/>
      <c r="H20" s="624"/>
      <c r="I20" s="624"/>
      <c r="J20" s="624"/>
      <c r="K20" s="624"/>
      <c r="L20" s="624"/>
      <c r="M20" s="624"/>
      <c r="N20" s="624"/>
      <c r="O20" s="624"/>
      <c r="P20" s="624"/>
      <c r="Q20" s="624"/>
      <c r="R20" s="624"/>
      <c r="S20" s="624"/>
      <c r="T20" s="624"/>
    </row>
    <row r="21" spans="2:20" ht="17.25" customHeight="1">
      <c r="B21" s="624" t="s">
        <v>268</v>
      </c>
      <c r="C21" s="624"/>
      <c r="D21" s="624"/>
      <c r="E21" s="624"/>
      <c r="F21" s="624"/>
      <c r="G21" s="624"/>
      <c r="H21" s="624"/>
      <c r="I21" s="624"/>
      <c r="J21" s="624"/>
      <c r="K21" s="624"/>
      <c r="L21" s="624"/>
      <c r="M21" s="624"/>
      <c r="N21" s="624"/>
      <c r="O21" s="624"/>
      <c r="P21" s="624"/>
      <c r="Q21" s="624"/>
      <c r="R21" s="624"/>
      <c r="S21" s="624"/>
      <c r="T21" s="624"/>
    </row>
    <row r="22" spans="2:20" ht="17.25" customHeight="1">
      <c r="B22" s="624" t="s">
        <v>269</v>
      </c>
      <c r="C22" s="624"/>
      <c r="D22" s="624"/>
      <c r="E22" s="624"/>
      <c r="F22" s="624"/>
      <c r="G22" s="624"/>
      <c r="H22" s="624"/>
      <c r="I22" s="624"/>
      <c r="J22" s="624"/>
      <c r="K22" s="624"/>
      <c r="L22" s="624"/>
      <c r="M22" s="624"/>
      <c r="N22" s="624"/>
      <c r="O22" s="624"/>
      <c r="P22" s="624"/>
      <c r="Q22" s="624"/>
      <c r="R22" s="624"/>
      <c r="S22" s="624"/>
      <c r="T22" s="624"/>
    </row>
    <row r="23" spans="2:20" ht="17.25" customHeight="1">
      <c r="B23" s="621"/>
      <c r="C23" s="621"/>
      <c r="D23" s="621"/>
      <c r="E23" s="621"/>
      <c r="F23" s="621"/>
      <c r="G23" s="621"/>
      <c r="H23" s="621"/>
      <c r="I23" s="621"/>
      <c r="J23" s="621"/>
      <c r="K23" s="621"/>
      <c r="L23" s="621"/>
      <c r="M23" s="621"/>
      <c r="N23" s="621"/>
      <c r="O23" s="621"/>
      <c r="P23" s="621"/>
      <c r="Q23" s="621"/>
      <c r="R23" s="621"/>
      <c r="S23" s="621"/>
      <c r="T23" s="621"/>
    </row>
    <row r="24" ht="15.75" customHeight="1">
      <c r="A24" s="172" t="s">
        <v>424</v>
      </c>
    </row>
    <row r="25" spans="2:20" ht="17.25" customHeight="1">
      <c r="B25" s="620" t="s">
        <v>442</v>
      </c>
      <c r="C25" s="621"/>
      <c r="D25" s="621"/>
      <c r="E25" s="621"/>
      <c r="F25" s="621"/>
      <c r="G25" s="621"/>
      <c r="H25" s="621"/>
      <c r="I25" s="621"/>
      <c r="J25" s="621"/>
      <c r="K25" s="621"/>
      <c r="L25" s="621"/>
      <c r="M25" s="621"/>
      <c r="N25" s="621"/>
      <c r="O25" s="621"/>
      <c r="P25" s="621"/>
      <c r="Q25" s="621"/>
      <c r="R25" s="621"/>
      <c r="S25" s="621"/>
      <c r="T25" s="621"/>
    </row>
    <row r="26" spans="2:20" ht="17.25" customHeight="1">
      <c r="B26" s="620" t="s">
        <v>425</v>
      </c>
      <c r="C26" s="621"/>
      <c r="D26" s="621"/>
      <c r="E26" s="621"/>
      <c r="F26" s="621"/>
      <c r="G26" s="621"/>
      <c r="H26" s="621"/>
      <c r="I26" s="621"/>
      <c r="J26" s="621"/>
      <c r="K26" s="621"/>
      <c r="L26" s="621"/>
      <c r="M26" s="621"/>
      <c r="N26" s="621"/>
      <c r="O26" s="621"/>
      <c r="P26" s="621"/>
      <c r="Q26" s="621"/>
      <c r="R26" s="621"/>
      <c r="S26" s="621"/>
      <c r="T26" s="621"/>
    </row>
    <row r="27" spans="2:20" ht="17.25" customHeight="1">
      <c r="B27" s="621"/>
      <c r="C27" s="621"/>
      <c r="D27" s="621"/>
      <c r="E27" s="621"/>
      <c r="F27" s="621"/>
      <c r="G27" s="621"/>
      <c r="H27" s="621"/>
      <c r="I27" s="621"/>
      <c r="J27" s="621"/>
      <c r="K27" s="621"/>
      <c r="L27" s="621"/>
      <c r="M27" s="621"/>
      <c r="N27" s="621"/>
      <c r="O27" s="621"/>
      <c r="P27" s="621"/>
      <c r="Q27" s="621"/>
      <c r="R27" s="621"/>
      <c r="S27" s="621"/>
      <c r="T27" s="621"/>
    </row>
    <row r="28" spans="2:20" ht="32.25" customHeight="1">
      <c r="B28" s="625" t="s">
        <v>426</v>
      </c>
      <c r="C28" s="626"/>
      <c r="D28" s="626"/>
      <c r="E28" s="626"/>
      <c r="F28" s="626"/>
      <c r="G28" s="626"/>
      <c r="H28" s="626"/>
      <c r="I28" s="626"/>
      <c r="J28" s="626"/>
      <c r="K28" s="626"/>
      <c r="L28" s="626"/>
      <c r="M28" s="626"/>
      <c r="N28" s="626"/>
      <c r="O28" s="626"/>
      <c r="P28" s="626"/>
      <c r="Q28" s="626"/>
      <c r="R28" s="626"/>
      <c r="S28" s="626"/>
      <c r="T28" s="626"/>
    </row>
    <row r="29" spans="2:20" ht="5.25" customHeight="1">
      <c r="B29" s="624" t="s">
        <v>271</v>
      </c>
      <c r="C29" s="624"/>
      <c r="D29" s="624"/>
      <c r="E29" s="624"/>
      <c r="F29" s="624"/>
      <c r="G29" s="624"/>
      <c r="H29" s="624"/>
      <c r="I29" s="624"/>
      <c r="J29" s="624"/>
      <c r="K29" s="624"/>
      <c r="L29" s="624"/>
      <c r="M29" s="624"/>
      <c r="N29" s="624"/>
      <c r="O29" s="624"/>
      <c r="P29" s="624"/>
      <c r="Q29" s="624"/>
      <c r="R29" s="624"/>
      <c r="S29" s="624"/>
      <c r="T29" s="624"/>
    </row>
    <row r="30" spans="2:20" ht="17.25" customHeight="1">
      <c r="B30" s="624" t="s">
        <v>270</v>
      </c>
      <c r="C30" s="624"/>
      <c r="D30" s="624"/>
      <c r="E30" s="624"/>
      <c r="F30" s="624"/>
      <c r="G30" s="624"/>
      <c r="H30" s="624"/>
      <c r="I30" s="624"/>
      <c r="J30" s="624"/>
      <c r="K30" s="624"/>
      <c r="L30" s="624"/>
      <c r="M30" s="624"/>
      <c r="N30" s="624"/>
      <c r="O30" s="624"/>
      <c r="P30" s="624"/>
      <c r="Q30" s="624"/>
      <c r="R30" s="624"/>
      <c r="S30" s="624"/>
      <c r="T30" s="624"/>
    </row>
    <row r="31" spans="2:20" ht="61.5" customHeight="1">
      <c r="B31" s="627"/>
      <c r="C31" s="627"/>
      <c r="D31" s="627"/>
      <c r="E31" s="627"/>
      <c r="F31" s="627"/>
      <c r="G31" s="627"/>
      <c r="H31" s="627"/>
      <c r="I31" s="627"/>
      <c r="J31" s="627"/>
      <c r="K31" s="627"/>
      <c r="L31" s="627"/>
      <c r="M31" s="627"/>
      <c r="N31" s="627"/>
      <c r="O31" s="627"/>
      <c r="P31" s="627"/>
      <c r="Q31" s="627"/>
      <c r="R31" s="627"/>
      <c r="S31" s="627"/>
      <c r="T31" s="627"/>
    </row>
    <row r="32" spans="2:20" ht="31.5" customHeight="1">
      <c r="B32" s="625"/>
      <c r="C32" s="626"/>
      <c r="D32" s="626"/>
      <c r="E32" s="626"/>
      <c r="F32" s="626"/>
      <c r="G32" s="626"/>
      <c r="H32" s="626"/>
      <c r="I32" s="626"/>
      <c r="J32" s="626"/>
      <c r="K32" s="626"/>
      <c r="L32" s="626"/>
      <c r="M32" s="626"/>
      <c r="N32" s="626"/>
      <c r="O32" s="626"/>
      <c r="P32" s="626"/>
      <c r="Q32" s="626"/>
      <c r="R32" s="626"/>
      <c r="S32" s="626"/>
      <c r="T32" s="626"/>
    </row>
    <row r="33" spans="2:20" ht="17.25" customHeight="1">
      <c r="B33" s="621"/>
      <c r="C33" s="621"/>
      <c r="D33" s="621"/>
      <c r="E33" s="621"/>
      <c r="F33" s="621"/>
      <c r="G33" s="621"/>
      <c r="H33" s="621"/>
      <c r="I33" s="621"/>
      <c r="J33" s="621"/>
      <c r="K33" s="621"/>
      <c r="L33" s="621"/>
      <c r="M33" s="621"/>
      <c r="N33" s="621"/>
      <c r="O33" s="621"/>
      <c r="P33" s="621"/>
      <c r="Q33" s="621"/>
      <c r="R33" s="621"/>
      <c r="S33" s="621"/>
      <c r="T33" s="621"/>
    </row>
    <row r="34" spans="2:20" ht="17.25" customHeight="1">
      <c r="B34" s="621"/>
      <c r="C34" s="621"/>
      <c r="D34" s="621"/>
      <c r="E34" s="621"/>
      <c r="F34" s="621"/>
      <c r="G34" s="621"/>
      <c r="H34" s="621"/>
      <c r="I34" s="621"/>
      <c r="J34" s="621"/>
      <c r="K34" s="621"/>
      <c r="L34" s="621"/>
      <c r="M34" s="621"/>
      <c r="N34" s="621"/>
      <c r="O34" s="621"/>
      <c r="P34" s="621"/>
      <c r="Q34" s="621"/>
      <c r="R34" s="621"/>
      <c r="S34" s="621"/>
      <c r="T34" s="621"/>
    </row>
    <row r="35" ht="17.25" customHeight="1"/>
    <row r="36" ht="17.25" customHeight="1"/>
  </sheetData>
  <sheetProtection/>
  <mergeCells count="25">
    <mergeCell ref="B34:T34"/>
    <mergeCell ref="B28:T28"/>
    <mergeCell ref="B29:T29"/>
    <mergeCell ref="B30:T30"/>
    <mergeCell ref="B31:T31"/>
    <mergeCell ref="B32:T32"/>
    <mergeCell ref="B33:T33"/>
    <mergeCell ref="B21:T21"/>
    <mergeCell ref="B22:T22"/>
    <mergeCell ref="B23:T23"/>
    <mergeCell ref="B25:T25"/>
    <mergeCell ref="B26:T26"/>
    <mergeCell ref="B27:T27"/>
    <mergeCell ref="B13:T13"/>
    <mergeCell ref="B14:T14"/>
    <mergeCell ref="B15:T15"/>
    <mergeCell ref="B16:T16"/>
    <mergeCell ref="B19:T19"/>
    <mergeCell ref="B20:T20"/>
    <mergeCell ref="A1:T1"/>
    <mergeCell ref="B6:T6"/>
    <mergeCell ref="B9:T9"/>
    <mergeCell ref="B10:T10"/>
    <mergeCell ref="B11:T11"/>
    <mergeCell ref="B12:T12"/>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K11" sqref="K11"/>
    </sheetView>
  </sheetViews>
  <sheetFormatPr defaultColWidth="9.00390625" defaultRowHeight="12.75"/>
  <cols>
    <col min="1" max="3" width="9.125" style="145" customWidth="1"/>
    <col min="4" max="4" width="14.00390625" style="145" customWidth="1"/>
    <col min="5" max="5" width="13.625" style="145" customWidth="1"/>
    <col min="6" max="6" width="15.25390625" style="145" customWidth="1"/>
    <col min="7" max="13" width="9.125" style="145" customWidth="1"/>
  </cols>
  <sheetData>
    <row r="1" spans="1:13" ht="21">
      <c r="A1" s="631" t="s">
        <v>361</v>
      </c>
      <c r="B1" s="631"/>
      <c r="C1" s="631"/>
      <c r="D1" s="631"/>
      <c r="E1" s="631"/>
      <c r="F1" s="631"/>
      <c r="G1" s="631"/>
      <c r="H1" s="631"/>
      <c r="I1" s="631"/>
      <c r="J1" s="631"/>
      <c r="K1" s="631"/>
      <c r="L1" s="631"/>
      <c r="M1" s="631"/>
    </row>
    <row r="2" ht="13.5">
      <c r="A2" s="144" t="s">
        <v>362</v>
      </c>
    </row>
    <row r="3" spans="1:10" ht="46.5" customHeight="1">
      <c r="A3" s="630" t="s">
        <v>363</v>
      </c>
      <c r="B3" s="630"/>
      <c r="C3" s="630"/>
      <c r="D3" s="630"/>
      <c r="E3" s="630"/>
      <c r="F3" s="630"/>
      <c r="G3" s="630"/>
      <c r="H3" s="630"/>
      <c r="I3" s="630"/>
      <c r="J3" s="630"/>
    </row>
    <row r="4" ht="13.5">
      <c r="A4" s="145" t="s">
        <v>364</v>
      </c>
    </row>
    <row r="5" ht="13.5">
      <c r="A5" s="145" t="s">
        <v>365</v>
      </c>
    </row>
    <row r="8" spans="1:6" ht="13.5">
      <c r="A8" s="145" t="s">
        <v>366</v>
      </c>
      <c r="B8" s="632" t="s">
        <v>367</v>
      </c>
      <c r="C8" s="632"/>
      <c r="D8" s="146" t="s">
        <v>368</v>
      </c>
      <c r="E8" s="147" t="s">
        <v>369</v>
      </c>
      <c r="F8" s="147" t="s">
        <v>370</v>
      </c>
    </row>
    <row r="9" spans="2:6" ht="13.5">
      <c r="B9" s="628" t="s">
        <v>371</v>
      </c>
      <c r="C9" s="629"/>
      <c r="D9" s="148" t="s">
        <v>372</v>
      </c>
      <c r="E9" s="148" t="s">
        <v>373</v>
      </c>
      <c r="F9" s="148" t="s">
        <v>373</v>
      </c>
    </row>
    <row r="10" spans="2:6" ht="13.5">
      <c r="B10" s="628" t="s">
        <v>374</v>
      </c>
      <c r="C10" s="629"/>
      <c r="D10" s="148" t="s">
        <v>372</v>
      </c>
      <c r="E10" s="148" t="s">
        <v>372</v>
      </c>
      <c r="F10" s="148" t="s">
        <v>372</v>
      </c>
    </row>
    <row r="11" spans="2:6" ht="13.5">
      <c r="B11" s="628" t="s">
        <v>375</v>
      </c>
      <c r="C11" s="629"/>
      <c r="D11" s="148" t="s">
        <v>376</v>
      </c>
      <c r="E11" s="148" t="s">
        <v>377</v>
      </c>
      <c r="F11" s="148" t="s">
        <v>378</v>
      </c>
    </row>
    <row r="12" spans="2:6" ht="13.5">
      <c r="B12" s="628" t="s">
        <v>379</v>
      </c>
      <c r="C12" s="629"/>
      <c r="D12" s="149" t="s">
        <v>380</v>
      </c>
      <c r="E12" s="149" t="s">
        <v>381</v>
      </c>
      <c r="F12" s="149" t="s">
        <v>382</v>
      </c>
    </row>
    <row r="15" ht="24.75" customHeight="1">
      <c r="A15" s="144" t="s">
        <v>383</v>
      </c>
    </row>
    <row r="16" ht="13.5">
      <c r="A16" s="145" t="s">
        <v>384</v>
      </c>
    </row>
    <row r="17" spans="1:10" ht="27" customHeight="1">
      <c r="A17" s="630" t="s">
        <v>385</v>
      </c>
      <c r="B17" s="630"/>
      <c r="C17" s="630"/>
      <c r="D17" s="630"/>
      <c r="E17" s="630"/>
      <c r="F17" s="630"/>
      <c r="G17" s="630"/>
      <c r="H17" s="630"/>
      <c r="I17" s="630"/>
      <c r="J17" s="630"/>
    </row>
    <row r="18" spans="1:10" ht="27" customHeight="1">
      <c r="A18" s="630" t="s">
        <v>386</v>
      </c>
      <c r="B18" s="630"/>
      <c r="C18" s="630"/>
      <c r="D18" s="630"/>
      <c r="E18" s="630"/>
      <c r="F18" s="630"/>
      <c r="G18" s="630"/>
      <c r="H18" s="630"/>
      <c r="I18" s="630"/>
      <c r="J18" s="630"/>
    </row>
    <row r="21" ht="23.25" customHeight="1">
      <c r="A21" s="144" t="s">
        <v>387</v>
      </c>
    </row>
    <row r="22" ht="13.5">
      <c r="A22" s="145" t="s">
        <v>388</v>
      </c>
    </row>
    <row r="23" spans="1:10" ht="49.5" customHeight="1">
      <c r="A23" s="630" t="s">
        <v>389</v>
      </c>
      <c r="B23" s="630"/>
      <c r="C23" s="630"/>
      <c r="D23" s="630"/>
      <c r="E23" s="630"/>
      <c r="F23" s="630"/>
      <c r="G23" s="630"/>
      <c r="H23" s="630"/>
      <c r="I23" s="630"/>
      <c r="J23" s="630"/>
    </row>
  </sheetData>
  <sheetProtection sheet="1"/>
  <mergeCells count="10">
    <mergeCell ref="B12:C12"/>
    <mergeCell ref="A17:J17"/>
    <mergeCell ref="A18:J18"/>
    <mergeCell ref="A23:J23"/>
    <mergeCell ref="A1:M1"/>
    <mergeCell ref="A3:J3"/>
    <mergeCell ref="B8:C8"/>
    <mergeCell ref="B9:C9"/>
    <mergeCell ref="B10:C10"/>
    <mergeCell ref="B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selection activeCell="E31" sqref="E31"/>
    </sheetView>
  </sheetViews>
  <sheetFormatPr defaultColWidth="9.00390625" defaultRowHeight="12.75"/>
  <cols>
    <col min="1" max="1" width="17.125" style="151" customWidth="1"/>
    <col min="2" max="2" width="14.125" style="151" customWidth="1"/>
    <col min="3" max="3" width="17.75390625" style="151" customWidth="1"/>
    <col min="4" max="4" width="8.875" style="151" customWidth="1"/>
    <col min="5" max="5" width="17.125" style="151" customWidth="1"/>
    <col min="6" max="6" width="21.25390625" style="151" customWidth="1"/>
    <col min="7" max="12" width="9.125" style="151" customWidth="1"/>
  </cols>
  <sheetData>
    <row r="1" ht="15" thickBot="1">
      <c r="A1" s="150" t="s">
        <v>390</v>
      </c>
    </row>
    <row r="2" spans="1:2" ht="23.25" customHeight="1" thickBot="1">
      <c r="A2" s="152" t="s">
        <v>391</v>
      </c>
      <c r="B2" s="153"/>
    </row>
    <row r="3" spans="1:2" ht="23.25" customHeight="1">
      <c r="A3" s="633" t="s">
        <v>367</v>
      </c>
      <c r="B3" s="634"/>
    </row>
    <row r="4" spans="1:6" ht="23.25" customHeight="1">
      <c r="A4" s="154" t="s">
        <v>392</v>
      </c>
      <c r="B4" s="154" t="s">
        <v>393</v>
      </c>
      <c r="E4" s="635" t="s">
        <v>394</v>
      </c>
      <c r="F4" s="636"/>
    </row>
    <row r="5" spans="1:6" ht="23.25" customHeight="1">
      <c r="A5" s="154" t="s">
        <v>371</v>
      </c>
      <c r="B5" s="154" t="s">
        <v>373</v>
      </c>
      <c r="E5" s="154" t="s">
        <v>371</v>
      </c>
      <c r="F5" s="154" t="s">
        <v>373</v>
      </c>
    </row>
    <row r="6" spans="1:6" ht="23.25" customHeight="1">
      <c r="A6" s="154" t="s">
        <v>374</v>
      </c>
      <c r="B6" s="154" t="s">
        <v>372</v>
      </c>
      <c r="E6" s="154" t="s">
        <v>374</v>
      </c>
      <c r="F6" s="154" t="s">
        <v>372</v>
      </c>
    </row>
    <row r="7" spans="1:6" ht="23.25" customHeight="1" thickBot="1">
      <c r="A7" s="154" t="s">
        <v>375</v>
      </c>
      <c r="B7" s="154" t="s">
        <v>377</v>
      </c>
      <c r="E7" s="154" t="s">
        <v>375</v>
      </c>
      <c r="F7" s="155" t="s">
        <v>378</v>
      </c>
    </row>
    <row r="8" spans="1:6" ht="23.25" customHeight="1" thickBot="1">
      <c r="A8" s="154" t="s">
        <v>395</v>
      </c>
      <c r="B8" s="156" t="s">
        <v>381</v>
      </c>
      <c r="E8" s="154" t="s">
        <v>396</v>
      </c>
      <c r="F8" s="157" t="s">
        <v>382</v>
      </c>
    </row>
    <row r="9" spans="1:5" ht="23.25" customHeight="1">
      <c r="A9" s="150" t="s">
        <v>397</v>
      </c>
      <c r="E9" s="151" t="s">
        <v>398</v>
      </c>
    </row>
    <row r="10" ht="23.25" customHeight="1"/>
    <row r="11" ht="23.25" customHeight="1" thickBot="1">
      <c r="A11" s="144" t="s">
        <v>399</v>
      </c>
    </row>
    <row r="12" spans="1:2" ht="23.25" customHeight="1" thickBot="1">
      <c r="A12" s="152" t="s">
        <v>391</v>
      </c>
      <c r="B12" s="153"/>
    </row>
    <row r="13" spans="1:3" ht="23.25" customHeight="1">
      <c r="A13" s="637" t="s">
        <v>367</v>
      </c>
      <c r="B13" s="638"/>
      <c r="C13" s="158" t="s">
        <v>400</v>
      </c>
    </row>
    <row r="14" spans="1:6" ht="23.25" customHeight="1">
      <c r="A14" s="154" t="s">
        <v>392</v>
      </c>
      <c r="B14" s="154" t="s">
        <v>393</v>
      </c>
      <c r="C14" s="154" t="s">
        <v>392</v>
      </c>
      <c r="E14" s="635" t="s">
        <v>394</v>
      </c>
      <c r="F14" s="636"/>
    </row>
    <row r="15" spans="1:6" ht="23.25" customHeight="1">
      <c r="A15" s="154" t="s">
        <v>371</v>
      </c>
      <c r="B15" s="154" t="s">
        <v>373</v>
      </c>
      <c r="C15" s="639" t="s">
        <v>372</v>
      </c>
      <c r="E15" s="154" t="s">
        <v>371</v>
      </c>
      <c r="F15" s="154" t="s">
        <v>373</v>
      </c>
    </row>
    <row r="16" spans="1:6" ht="23.25" customHeight="1">
      <c r="A16" s="154" t="s">
        <v>374</v>
      </c>
      <c r="B16" s="154" t="s">
        <v>372</v>
      </c>
      <c r="C16" s="640"/>
      <c r="E16" s="154" t="s">
        <v>374</v>
      </c>
      <c r="F16" s="154" t="s">
        <v>372</v>
      </c>
    </row>
    <row r="17" spans="1:6" ht="23.25" customHeight="1" thickBot="1">
      <c r="A17" s="154" t="s">
        <v>375</v>
      </c>
      <c r="B17" s="154" t="s">
        <v>377</v>
      </c>
      <c r="C17" s="641"/>
      <c r="E17" s="154" t="s">
        <v>375</v>
      </c>
      <c r="F17" s="155" t="s">
        <v>378</v>
      </c>
    </row>
    <row r="18" spans="1:6" ht="23.25" customHeight="1" thickBot="1">
      <c r="A18" s="154" t="s">
        <v>395</v>
      </c>
      <c r="B18" s="156" t="s">
        <v>381</v>
      </c>
      <c r="C18" s="156" t="s">
        <v>372</v>
      </c>
      <c r="E18" s="154" t="s">
        <v>396</v>
      </c>
      <c r="F18" s="157" t="s">
        <v>382</v>
      </c>
    </row>
    <row r="19" spans="1:5" ht="23.25" customHeight="1">
      <c r="A19" s="150" t="s">
        <v>401</v>
      </c>
      <c r="E19" s="151" t="s">
        <v>402</v>
      </c>
    </row>
    <row r="20" ht="23.25" customHeight="1">
      <c r="A20" s="150"/>
    </row>
    <row r="21" ht="23.25" customHeight="1" thickBot="1">
      <c r="A21" s="150" t="s">
        <v>403</v>
      </c>
    </row>
    <row r="22" spans="1:3" ht="23.25" customHeight="1" thickBot="1">
      <c r="A22" s="152" t="s">
        <v>391</v>
      </c>
      <c r="B22" s="153"/>
      <c r="C22" s="159"/>
    </row>
    <row r="23" spans="1:3" ht="23.25" customHeight="1">
      <c r="A23" s="633" t="s">
        <v>367</v>
      </c>
      <c r="B23" s="634"/>
      <c r="C23" s="159"/>
    </row>
    <row r="24" spans="1:6" ht="23.25" customHeight="1">
      <c r="A24" s="154" t="s">
        <v>392</v>
      </c>
      <c r="B24" s="154" t="s">
        <v>393</v>
      </c>
      <c r="C24" s="159"/>
      <c r="E24" s="635" t="s">
        <v>394</v>
      </c>
      <c r="F24" s="636"/>
    </row>
    <row r="25" spans="1:6" ht="23.25" customHeight="1">
      <c r="A25" s="154" t="s">
        <v>371</v>
      </c>
      <c r="B25" s="154" t="s">
        <v>404</v>
      </c>
      <c r="C25" s="159"/>
      <c r="E25" s="154" t="s">
        <v>371</v>
      </c>
      <c r="F25" s="154" t="s">
        <v>404</v>
      </c>
    </row>
    <row r="26" spans="1:6" ht="23.25" customHeight="1">
      <c r="A26" s="154" t="s">
        <v>374</v>
      </c>
      <c r="B26" s="154" t="s">
        <v>373</v>
      </c>
      <c r="C26" s="159"/>
      <c r="E26" s="154" t="s">
        <v>374</v>
      </c>
      <c r="F26" s="154" t="s">
        <v>373</v>
      </c>
    </row>
    <row r="27" spans="1:6" ht="23.25" customHeight="1" thickBot="1">
      <c r="A27" s="154" t="s">
        <v>375</v>
      </c>
      <c r="B27" s="154" t="s">
        <v>404</v>
      </c>
      <c r="C27" s="159"/>
      <c r="E27" s="154" t="s">
        <v>375</v>
      </c>
      <c r="F27" s="155" t="s">
        <v>404</v>
      </c>
    </row>
    <row r="28" spans="1:11" ht="23.25" customHeight="1" thickBot="1">
      <c r="A28" s="154" t="s">
        <v>395</v>
      </c>
      <c r="B28" s="156" t="s">
        <v>405</v>
      </c>
      <c r="C28" s="160"/>
      <c r="E28" s="161" t="s">
        <v>406</v>
      </c>
      <c r="F28" s="162" t="s">
        <v>378</v>
      </c>
      <c r="G28" s="647" t="s">
        <v>407</v>
      </c>
      <c r="H28" s="648"/>
      <c r="I28" s="648"/>
      <c r="J28" s="648"/>
      <c r="K28" s="648"/>
    </row>
    <row r="29" spans="1:6" ht="23.25" customHeight="1" thickBot="1">
      <c r="A29" s="150" t="s">
        <v>408</v>
      </c>
      <c r="E29" s="154" t="s">
        <v>396</v>
      </c>
      <c r="F29" s="157" t="s">
        <v>382</v>
      </c>
    </row>
    <row r="30" ht="23.25" customHeight="1"/>
    <row r="31" ht="23.25" customHeight="1" thickBot="1">
      <c r="A31" s="150" t="s">
        <v>409</v>
      </c>
    </row>
    <row r="32" spans="1:2" ht="23.25" customHeight="1" thickBot="1">
      <c r="A32" s="152" t="s">
        <v>391</v>
      </c>
      <c r="B32" s="153"/>
    </row>
    <row r="33" spans="1:3" ht="23.25" customHeight="1">
      <c r="A33" s="633" t="s">
        <v>367</v>
      </c>
      <c r="B33" s="634"/>
      <c r="C33" s="158" t="s">
        <v>400</v>
      </c>
    </row>
    <row r="34" spans="1:6" ht="23.25" customHeight="1">
      <c r="A34" s="154" t="s">
        <v>392</v>
      </c>
      <c r="B34" s="154" t="s">
        <v>393</v>
      </c>
      <c r="C34" s="154" t="s">
        <v>392</v>
      </c>
      <c r="E34" s="635" t="s">
        <v>394</v>
      </c>
      <c r="F34" s="636"/>
    </row>
    <row r="35" spans="1:6" ht="23.25" customHeight="1">
      <c r="A35" s="154" t="s">
        <v>371</v>
      </c>
      <c r="B35" s="154" t="s">
        <v>404</v>
      </c>
      <c r="C35" s="639" t="s">
        <v>372</v>
      </c>
      <c r="E35" s="154" t="s">
        <v>371</v>
      </c>
      <c r="F35" s="154" t="s">
        <v>404</v>
      </c>
    </row>
    <row r="36" spans="1:6" ht="23.25" customHeight="1">
      <c r="A36" s="154" t="s">
        <v>374</v>
      </c>
      <c r="B36" s="154" t="s">
        <v>373</v>
      </c>
      <c r="C36" s="640"/>
      <c r="E36" s="154" t="s">
        <v>374</v>
      </c>
      <c r="F36" s="154" t="s">
        <v>373</v>
      </c>
    </row>
    <row r="37" spans="1:6" ht="23.25" customHeight="1" thickBot="1">
      <c r="A37" s="154" t="s">
        <v>375</v>
      </c>
      <c r="B37" s="154" t="s">
        <v>404</v>
      </c>
      <c r="C37" s="641"/>
      <c r="E37" s="154" t="s">
        <v>375</v>
      </c>
      <c r="F37" s="155" t="s">
        <v>404</v>
      </c>
    </row>
    <row r="38" spans="1:11" ht="23.25" customHeight="1" thickBot="1">
      <c r="A38" s="154" t="s">
        <v>395</v>
      </c>
      <c r="B38" s="156" t="s">
        <v>405</v>
      </c>
      <c r="C38" s="156" t="s">
        <v>372</v>
      </c>
      <c r="E38" s="163" t="s">
        <v>410</v>
      </c>
      <c r="F38" s="164" t="s">
        <v>378</v>
      </c>
      <c r="G38" s="647" t="s">
        <v>411</v>
      </c>
      <c r="H38" s="649"/>
      <c r="I38" s="649"/>
      <c r="J38" s="649"/>
      <c r="K38" s="649"/>
    </row>
    <row r="39" spans="1:7" ht="34.5" customHeight="1" thickBot="1">
      <c r="A39" s="642" t="s">
        <v>412</v>
      </c>
      <c r="B39" s="642"/>
      <c r="C39" s="642"/>
      <c r="E39" s="154" t="s">
        <v>396</v>
      </c>
      <c r="F39" s="157" t="s">
        <v>382</v>
      </c>
      <c r="G39" s="165"/>
    </row>
    <row r="40" spans="1:7" ht="34.5" customHeight="1">
      <c r="A40" s="166"/>
      <c r="B40" s="166"/>
      <c r="C40" s="166"/>
      <c r="E40" s="160"/>
      <c r="F40" s="167"/>
      <c r="G40" s="159"/>
    </row>
    <row r="41" spans="1:2" ht="23.25" customHeight="1" thickBot="1">
      <c r="A41" s="150" t="s">
        <v>413</v>
      </c>
      <c r="B41" s="151" t="s">
        <v>414</v>
      </c>
    </row>
    <row r="42" spans="1:6" ht="23.25" customHeight="1" thickBot="1">
      <c r="A42" s="643" t="s">
        <v>415</v>
      </c>
      <c r="B42" s="644"/>
      <c r="D42" s="159"/>
      <c r="E42" s="635" t="s">
        <v>394</v>
      </c>
      <c r="F42" s="645"/>
    </row>
    <row r="43" spans="1:6" ht="23.25" customHeight="1" thickBot="1">
      <c r="A43" s="160"/>
      <c r="B43" s="160"/>
      <c r="C43" s="159"/>
      <c r="D43" s="159"/>
      <c r="E43" s="161" t="s">
        <v>406</v>
      </c>
      <c r="F43" s="162" t="s">
        <v>404</v>
      </c>
    </row>
    <row r="44" spans="1:6" ht="28.5" customHeight="1" thickBot="1">
      <c r="A44" s="646" t="s">
        <v>416</v>
      </c>
      <c r="B44" s="646"/>
      <c r="C44" s="646"/>
      <c r="D44" s="159"/>
      <c r="E44" s="168" t="s">
        <v>396</v>
      </c>
      <c r="F44" s="157" t="s">
        <v>404</v>
      </c>
    </row>
    <row r="45" spans="1:6" ht="12">
      <c r="A45" s="160"/>
      <c r="B45" s="160"/>
      <c r="C45" s="159"/>
      <c r="D45" s="159"/>
      <c r="E45" s="159"/>
      <c r="F45" s="159"/>
    </row>
    <row r="46" spans="1:6" ht="12">
      <c r="A46" s="160"/>
      <c r="B46" s="169"/>
      <c r="C46" s="169"/>
      <c r="D46" s="159"/>
      <c r="E46" s="159"/>
      <c r="F46" s="159"/>
    </row>
    <row r="47" spans="5:6" ht="12">
      <c r="E47" s="159"/>
      <c r="F47" s="159"/>
    </row>
    <row r="48" spans="5:6" ht="12">
      <c r="E48" s="159"/>
      <c r="F48" s="159"/>
    </row>
  </sheetData>
  <sheetProtection sheet="1"/>
  <mergeCells count="16">
    <mergeCell ref="A39:C39"/>
    <mergeCell ref="A42:B42"/>
    <mergeCell ref="E42:F42"/>
    <mergeCell ref="A44:C44"/>
    <mergeCell ref="E24:F24"/>
    <mergeCell ref="G28:K28"/>
    <mergeCell ref="A33:B33"/>
    <mergeCell ref="E34:F34"/>
    <mergeCell ref="C35:C37"/>
    <mergeCell ref="G38:K38"/>
    <mergeCell ref="A3:B3"/>
    <mergeCell ref="E4:F4"/>
    <mergeCell ref="A13:B13"/>
    <mergeCell ref="E14:F14"/>
    <mergeCell ref="C15:C17"/>
    <mergeCell ref="A23:B2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rowBreaks count="2" manualBreakCount="2">
    <brk id="20"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2022-12-09T04:49:21Z</dcterms:modified>
  <cp:category/>
  <cp:version/>
  <cp:contentType/>
  <cp:contentStatus/>
</cp:coreProperties>
</file>