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D9F247FC-D292-42DC-97A9-65FE237D910E}" xr6:coauthVersionLast="47" xr6:coauthVersionMax="47" xr10:uidLastSave="{00000000-0000-0000-0000-000000000000}"/>
  <bookViews>
    <workbookView xWindow="-103" yWindow="-103" windowWidth="19543" windowHeight="12497" tabRatio="824" xr2:uid="{00000000-000D-0000-FFFF-FFFF00000000}"/>
  </bookViews>
  <sheets>
    <sheet name="概要" sheetId="18" r:id="rId1"/>
    <sheet name="利用の手引" sheetId="17" r:id="rId2"/>
    <sheet name="需要額入力" sheetId="1" r:id="rId3"/>
    <sheet name="自給率入力" sheetId="2" r:id="rId4"/>
    <sheet name="消費転換率" sheetId="9" r:id="rId5"/>
    <sheet name="簡易分析結果" sheetId="12" r:id="rId6"/>
    <sheet name="分析結果" sheetId="10" r:id="rId7"/>
    <sheet name="経済波及効果フロー図" sheetId="11" r:id="rId8"/>
    <sheet name="１次波及効果" sheetId="6" r:id="rId9"/>
    <sheet name="２次波及効果" sheetId="8" r:id="rId10"/>
    <sheet name="波及結果" sheetId="13" r:id="rId11"/>
    <sheet name="各種係数表" sheetId="3" r:id="rId12"/>
    <sheet name="生産者価格評価表" sheetId="5" r:id="rId13"/>
    <sheet name="投入係数表" sheetId="4" r:id="rId14"/>
    <sheet name="逆行列係数表" sheetId="7" r:id="rId15"/>
    <sheet name="雇用表" sheetId="16" r:id="rId16"/>
    <sheet name="投入表" sheetId="19" r:id="rId17"/>
  </sheets>
  <definedNames>
    <definedName name="_xlnm._FilterDatabase" localSheetId="11" hidden="1">各種係数表!#REF!</definedName>
    <definedName name="DProduce_inc">需要額入力!$F$7:$F$113</definedName>
    <definedName name="DPurchase_inc">需要額入力!$D$7:$D$113</definedName>
    <definedName name="margin_arrange">需要額入力!#REF!</definedName>
    <definedName name="margin_C">各種係数表!#REF!</definedName>
    <definedName name="margin_D">各種係数表!$D$7:$D$113</definedName>
    <definedName name="margin_set">'１次波及効果'!$E$7:$G$113</definedName>
    <definedName name="margin_title">'１次波及効果'!#REF!</definedName>
    <definedName name="_xlnm.Print_Area" localSheetId="8">'１次波及効果'!$A$1:$AH$115</definedName>
    <definedName name="_xlnm.Print_Area" localSheetId="9">'２次波及効果'!$A$1:$T$115</definedName>
    <definedName name="_xlnm.Print_Area" localSheetId="0">概要!$A$2:$C$19</definedName>
    <definedName name="_xlnm.Print_Area" localSheetId="5">簡易分析結果!$A$1:$AH$56</definedName>
    <definedName name="_xlnm.Print_Area" localSheetId="14">逆行列係数表!$A$1:$DH$116</definedName>
    <definedName name="_xlnm.Print_Area" localSheetId="7">経済波及効果フロー図!$A$1:$AG$56</definedName>
    <definedName name="_xlnm.Print_Area" localSheetId="3">自給率入力!$A$1:$F$123</definedName>
    <definedName name="_xlnm.Print_Area" localSheetId="2">需要額入力!$A$1:$H$121</definedName>
    <definedName name="_xlnm.Print_Area" localSheetId="4">消費転換率!$A$1:$D$25</definedName>
    <definedName name="_xlnm.Print_Area" localSheetId="12">生産者価格評価表!$A$1:$EA$124</definedName>
    <definedName name="_xlnm.Print_Area" localSheetId="10">波及結果!$A$1:$X$115</definedName>
    <definedName name="_xlnm.Print_Area" localSheetId="6">分析結果!$A$1:$L$115</definedName>
    <definedName name="_xlnm.Print_Area" localSheetId="1">利用の手引!$A$1:$C$20</definedName>
    <definedName name="_xlnm.Print_Titles" localSheetId="8">'１次波及効果'!$1:$6</definedName>
    <definedName name="_xlnm.Print_Titles" localSheetId="9">'２次波及効果'!$1:$6</definedName>
    <definedName name="_xlnm.Print_Titles" localSheetId="11">各種係数表!$B:$C,各種係数表!$2:$7</definedName>
    <definedName name="_xlnm.Print_Titles" localSheetId="14">逆行列係数表!$B:$C,逆行列係数表!$3:$6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3">投入係数表!$B:$C,投入係数表!$3:$6</definedName>
    <definedName name="_xlnm.Print_Titles" localSheetId="10">波及結果!$1:$6</definedName>
    <definedName name="_xlnm.Print_Titles" localSheetId="6">分析結果!$3:$6</definedName>
    <definedName name="ss_ratio">自給率入力!$E$7:$E$113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9" i="19" l="1"/>
  <c r="AC109" i="19"/>
  <c r="Z109" i="19"/>
  <c r="Y109" i="19"/>
  <c r="X109" i="19"/>
  <c r="W109" i="19"/>
  <c r="V109" i="19"/>
  <c r="U109" i="19"/>
  <c r="T109" i="19"/>
  <c r="S109" i="19"/>
  <c r="R109" i="19"/>
  <c r="Q109" i="19"/>
  <c r="AA109" i="19" s="1"/>
  <c r="AE108" i="19"/>
  <c r="AC108" i="19"/>
  <c r="Z108" i="19"/>
  <c r="Y108" i="19"/>
  <c r="X108" i="19"/>
  <c r="W108" i="19"/>
  <c r="V108" i="19"/>
  <c r="U108" i="19"/>
  <c r="T108" i="19"/>
  <c r="S108" i="19"/>
  <c r="R108" i="19"/>
  <c r="Q108" i="19"/>
  <c r="AE107" i="19"/>
  <c r="AC107" i="19"/>
  <c r="Z107" i="19"/>
  <c r="Y107" i="19"/>
  <c r="X107" i="19"/>
  <c r="W107" i="19"/>
  <c r="V107" i="19"/>
  <c r="U107" i="19"/>
  <c r="T107" i="19"/>
  <c r="S107" i="19"/>
  <c r="R107" i="19"/>
  <c r="Q107" i="19"/>
  <c r="AA107" i="19" s="1"/>
  <c r="AE106" i="19"/>
  <c r="AC106" i="19"/>
  <c r="Z106" i="19"/>
  <c r="Y106" i="19"/>
  <c r="X106" i="19"/>
  <c r="W106" i="19"/>
  <c r="V106" i="19"/>
  <c r="U106" i="19"/>
  <c r="T106" i="19"/>
  <c r="S106" i="19"/>
  <c r="R106" i="19"/>
  <c r="Q106" i="19"/>
  <c r="AA106" i="19" s="1"/>
  <c r="AE105" i="19"/>
  <c r="AC105" i="19"/>
  <c r="Z105" i="19"/>
  <c r="Y105" i="19"/>
  <c r="X105" i="19"/>
  <c r="W105" i="19"/>
  <c r="V105" i="19"/>
  <c r="U105" i="19"/>
  <c r="T105" i="19"/>
  <c r="S105" i="19"/>
  <c r="R105" i="19"/>
  <c r="Q105" i="19"/>
  <c r="AE104" i="19"/>
  <c r="AC104" i="19"/>
  <c r="Z104" i="19"/>
  <c r="Y104" i="19"/>
  <c r="X104" i="19"/>
  <c r="W104" i="19"/>
  <c r="V104" i="19"/>
  <c r="U104" i="19"/>
  <c r="T104" i="19"/>
  <c r="S104" i="19"/>
  <c r="R104" i="19"/>
  <c r="Q104" i="19"/>
  <c r="AE103" i="19"/>
  <c r="AC103" i="19"/>
  <c r="Z103" i="19"/>
  <c r="Y103" i="19"/>
  <c r="X103" i="19"/>
  <c r="W103" i="19"/>
  <c r="V103" i="19"/>
  <c r="U103" i="19"/>
  <c r="T103" i="19"/>
  <c r="S103" i="19"/>
  <c r="R103" i="19"/>
  <c r="Q103" i="19"/>
  <c r="AE102" i="19"/>
  <c r="AC102" i="19"/>
  <c r="Z102" i="19"/>
  <c r="Y102" i="19"/>
  <c r="X102" i="19"/>
  <c r="W102" i="19"/>
  <c r="V102" i="19"/>
  <c r="U102" i="19"/>
  <c r="T102" i="19"/>
  <c r="S102" i="19"/>
  <c r="R102" i="19"/>
  <c r="Q102" i="19"/>
  <c r="AE101" i="19"/>
  <c r="AC101" i="19"/>
  <c r="Z101" i="19"/>
  <c r="Y101" i="19"/>
  <c r="X101" i="19"/>
  <c r="W101" i="19"/>
  <c r="V101" i="19"/>
  <c r="U101" i="19"/>
  <c r="T101" i="19"/>
  <c r="S101" i="19"/>
  <c r="R101" i="19"/>
  <c r="Q101" i="19"/>
  <c r="AE100" i="19"/>
  <c r="AC100" i="19"/>
  <c r="Z100" i="19"/>
  <c r="Y100" i="19"/>
  <c r="X100" i="19"/>
  <c r="W100" i="19"/>
  <c r="V100" i="19"/>
  <c r="U100" i="19"/>
  <c r="T100" i="19"/>
  <c r="S100" i="19"/>
  <c r="R100" i="19"/>
  <c r="Q100" i="19"/>
  <c r="AE99" i="19"/>
  <c r="AC99" i="19"/>
  <c r="Z99" i="19"/>
  <c r="Y99" i="19"/>
  <c r="X99" i="19"/>
  <c r="W99" i="19"/>
  <c r="V99" i="19"/>
  <c r="U99" i="19"/>
  <c r="T99" i="19"/>
  <c r="S99" i="19"/>
  <c r="R99" i="19"/>
  <c r="Q99" i="19"/>
  <c r="AE98" i="19"/>
  <c r="AC98" i="19"/>
  <c r="Z98" i="19"/>
  <c r="Y98" i="19"/>
  <c r="X98" i="19"/>
  <c r="W98" i="19"/>
  <c r="V98" i="19"/>
  <c r="U98" i="19"/>
  <c r="T98" i="19"/>
  <c r="S98" i="19"/>
  <c r="R98" i="19"/>
  <c r="Q98" i="19"/>
  <c r="AE97" i="19"/>
  <c r="AC97" i="19"/>
  <c r="Z97" i="19"/>
  <c r="Y97" i="19"/>
  <c r="X97" i="19"/>
  <c r="W97" i="19"/>
  <c r="V97" i="19"/>
  <c r="U97" i="19"/>
  <c r="T97" i="19"/>
  <c r="S97" i="19"/>
  <c r="R97" i="19"/>
  <c r="Q97" i="19"/>
  <c r="AE96" i="19"/>
  <c r="AC96" i="19"/>
  <c r="Z96" i="19"/>
  <c r="Y96" i="19"/>
  <c r="X96" i="19"/>
  <c r="W96" i="19"/>
  <c r="V96" i="19"/>
  <c r="U96" i="19"/>
  <c r="T96" i="19"/>
  <c r="S96" i="19"/>
  <c r="R96" i="19"/>
  <c r="Q96" i="19"/>
  <c r="AE95" i="19"/>
  <c r="AC95" i="19"/>
  <c r="Z95" i="19"/>
  <c r="Y95" i="19"/>
  <c r="X95" i="19"/>
  <c r="W95" i="19"/>
  <c r="V95" i="19"/>
  <c r="U95" i="19"/>
  <c r="T95" i="19"/>
  <c r="S95" i="19"/>
  <c r="R95" i="19"/>
  <c r="Q95" i="19"/>
  <c r="AE94" i="19"/>
  <c r="AC94" i="19"/>
  <c r="Z94" i="19"/>
  <c r="Y94" i="19"/>
  <c r="X94" i="19"/>
  <c r="W94" i="19"/>
  <c r="V94" i="19"/>
  <c r="U94" i="19"/>
  <c r="T94" i="19"/>
  <c r="S94" i="19"/>
  <c r="R94" i="19"/>
  <c r="Q94" i="19"/>
  <c r="AE93" i="19"/>
  <c r="AC93" i="19"/>
  <c r="Z93" i="19"/>
  <c r="Y93" i="19"/>
  <c r="X93" i="19"/>
  <c r="W93" i="19"/>
  <c r="V93" i="19"/>
  <c r="U93" i="19"/>
  <c r="T93" i="19"/>
  <c r="S93" i="19"/>
  <c r="R93" i="19"/>
  <c r="Q93" i="19"/>
  <c r="AE92" i="19"/>
  <c r="AC92" i="19"/>
  <c r="Z92" i="19"/>
  <c r="Y92" i="19"/>
  <c r="X92" i="19"/>
  <c r="W92" i="19"/>
  <c r="V92" i="19"/>
  <c r="U92" i="19"/>
  <c r="T92" i="19"/>
  <c r="S92" i="19"/>
  <c r="R92" i="19"/>
  <c r="Q92" i="19"/>
  <c r="AE91" i="19"/>
  <c r="AC91" i="19"/>
  <c r="Z91" i="19"/>
  <c r="Y91" i="19"/>
  <c r="X91" i="19"/>
  <c r="W91" i="19"/>
  <c r="V91" i="19"/>
  <c r="U91" i="19"/>
  <c r="T91" i="19"/>
  <c r="S91" i="19"/>
  <c r="R91" i="19"/>
  <c r="Q91" i="19"/>
  <c r="AE90" i="19"/>
  <c r="AC90" i="19"/>
  <c r="Z90" i="19"/>
  <c r="Y90" i="19"/>
  <c r="X90" i="19"/>
  <c r="W90" i="19"/>
  <c r="V90" i="19"/>
  <c r="U90" i="19"/>
  <c r="T90" i="19"/>
  <c r="S90" i="19"/>
  <c r="R90" i="19"/>
  <c r="Q90" i="19"/>
  <c r="AE89" i="19"/>
  <c r="AC89" i="19"/>
  <c r="Z89" i="19"/>
  <c r="Y89" i="19"/>
  <c r="X89" i="19"/>
  <c r="W89" i="19"/>
  <c r="V89" i="19"/>
  <c r="U89" i="19"/>
  <c r="T89" i="19"/>
  <c r="S89" i="19"/>
  <c r="R89" i="19"/>
  <c r="Q89" i="19"/>
  <c r="AE88" i="19"/>
  <c r="AC88" i="19"/>
  <c r="Z88" i="19"/>
  <c r="Y88" i="19"/>
  <c r="X88" i="19"/>
  <c r="W88" i="19"/>
  <c r="V88" i="19"/>
  <c r="U88" i="19"/>
  <c r="T88" i="19"/>
  <c r="S88" i="19"/>
  <c r="R88" i="19"/>
  <c r="Q88" i="19"/>
  <c r="AE87" i="19"/>
  <c r="AC87" i="19"/>
  <c r="Z87" i="19"/>
  <c r="Y87" i="19"/>
  <c r="X87" i="19"/>
  <c r="W87" i="19"/>
  <c r="V87" i="19"/>
  <c r="U87" i="19"/>
  <c r="T87" i="19"/>
  <c r="S87" i="19"/>
  <c r="R87" i="19"/>
  <c r="Q87" i="19"/>
  <c r="AE86" i="19"/>
  <c r="AC86" i="19"/>
  <c r="Z86" i="19"/>
  <c r="Y86" i="19"/>
  <c r="X86" i="19"/>
  <c r="W86" i="19"/>
  <c r="V86" i="19"/>
  <c r="U86" i="19"/>
  <c r="T86" i="19"/>
  <c r="S86" i="19"/>
  <c r="R86" i="19"/>
  <c r="Q86" i="19"/>
  <c r="AE85" i="19"/>
  <c r="AC85" i="19"/>
  <c r="Z85" i="19"/>
  <c r="Y85" i="19"/>
  <c r="X85" i="19"/>
  <c r="W85" i="19"/>
  <c r="V85" i="19"/>
  <c r="U85" i="19"/>
  <c r="T85" i="19"/>
  <c r="S85" i="19"/>
  <c r="R85" i="19"/>
  <c r="Q85" i="19"/>
  <c r="AE84" i="19"/>
  <c r="AC84" i="19"/>
  <c r="Z84" i="19"/>
  <c r="Y84" i="19"/>
  <c r="X84" i="19"/>
  <c r="W84" i="19"/>
  <c r="V84" i="19"/>
  <c r="U84" i="19"/>
  <c r="T84" i="19"/>
  <c r="S84" i="19"/>
  <c r="R84" i="19"/>
  <c r="Q84" i="19"/>
  <c r="AE83" i="19"/>
  <c r="AC83" i="19"/>
  <c r="Z83" i="19"/>
  <c r="Y83" i="19"/>
  <c r="X83" i="19"/>
  <c r="W83" i="19"/>
  <c r="V83" i="19"/>
  <c r="U83" i="19"/>
  <c r="T83" i="19"/>
  <c r="S83" i="19"/>
  <c r="R83" i="19"/>
  <c r="Q83" i="19"/>
  <c r="AE82" i="19"/>
  <c r="AC82" i="19"/>
  <c r="Z82" i="19"/>
  <c r="Y82" i="19"/>
  <c r="X82" i="19"/>
  <c r="W82" i="19"/>
  <c r="V82" i="19"/>
  <c r="U82" i="19"/>
  <c r="T82" i="19"/>
  <c r="S82" i="19"/>
  <c r="R82" i="19"/>
  <c r="Q82" i="19"/>
  <c r="AE81" i="19"/>
  <c r="AC81" i="19"/>
  <c r="Z81" i="19"/>
  <c r="Y81" i="19"/>
  <c r="X81" i="19"/>
  <c r="W81" i="19"/>
  <c r="V81" i="19"/>
  <c r="U81" i="19"/>
  <c r="T81" i="19"/>
  <c r="S81" i="19"/>
  <c r="R81" i="19"/>
  <c r="Q81" i="19"/>
  <c r="AE80" i="19"/>
  <c r="AC80" i="19"/>
  <c r="Z80" i="19"/>
  <c r="Y80" i="19"/>
  <c r="X80" i="19"/>
  <c r="W80" i="19"/>
  <c r="V80" i="19"/>
  <c r="U80" i="19"/>
  <c r="T80" i="19"/>
  <c r="S80" i="19"/>
  <c r="R80" i="19"/>
  <c r="Q80" i="19"/>
  <c r="AE79" i="19"/>
  <c r="AC79" i="19"/>
  <c r="Z79" i="19"/>
  <c r="Y79" i="19"/>
  <c r="X79" i="19"/>
  <c r="W79" i="19"/>
  <c r="V79" i="19"/>
  <c r="U79" i="19"/>
  <c r="T79" i="19"/>
  <c r="S79" i="19"/>
  <c r="R79" i="19"/>
  <c r="Q79" i="19"/>
  <c r="AE78" i="19"/>
  <c r="AC78" i="19"/>
  <c r="Z78" i="19"/>
  <c r="Y78" i="19"/>
  <c r="X78" i="19"/>
  <c r="W78" i="19"/>
  <c r="V78" i="19"/>
  <c r="U78" i="19"/>
  <c r="T78" i="19"/>
  <c r="S78" i="19"/>
  <c r="R78" i="19"/>
  <c r="Q78" i="19"/>
  <c r="AE77" i="19"/>
  <c r="AC77" i="19"/>
  <c r="Z77" i="19"/>
  <c r="Y77" i="19"/>
  <c r="X77" i="19"/>
  <c r="W77" i="19"/>
  <c r="V77" i="19"/>
  <c r="U77" i="19"/>
  <c r="T77" i="19"/>
  <c r="S77" i="19"/>
  <c r="R77" i="19"/>
  <c r="Q77" i="19"/>
  <c r="AE76" i="19"/>
  <c r="AC76" i="19"/>
  <c r="Z76" i="19"/>
  <c r="Y76" i="19"/>
  <c r="X76" i="19"/>
  <c r="W76" i="19"/>
  <c r="V76" i="19"/>
  <c r="U76" i="19"/>
  <c r="T76" i="19"/>
  <c r="S76" i="19"/>
  <c r="R76" i="19"/>
  <c r="Q76" i="19"/>
  <c r="AE75" i="19"/>
  <c r="AC75" i="19"/>
  <c r="Z75" i="19"/>
  <c r="Y75" i="19"/>
  <c r="X75" i="19"/>
  <c r="W75" i="19"/>
  <c r="V75" i="19"/>
  <c r="U75" i="19"/>
  <c r="T75" i="19"/>
  <c r="S75" i="19"/>
  <c r="R75" i="19"/>
  <c r="Q75" i="19"/>
  <c r="AE74" i="19"/>
  <c r="AC74" i="19"/>
  <c r="Z74" i="19"/>
  <c r="Y74" i="19"/>
  <c r="X74" i="19"/>
  <c r="W74" i="19"/>
  <c r="V74" i="19"/>
  <c r="U74" i="19"/>
  <c r="T74" i="19"/>
  <c r="S74" i="19"/>
  <c r="R74" i="19"/>
  <c r="Q74" i="19"/>
  <c r="AE73" i="19"/>
  <c r="AC73" i="19"/>
  <c r="Z73" i="19"/>
  <c r="Y73" i="19"/>
  <c r="X73" i="19"/>
  <c r="W73" i="19"/>
  <c r="V73" i="19"/>
  <c r="U73" i="19"/>
  <c r="T73" i="19"/>
  <c r="S73" i="19"/>
  <c r="R73" i="19"/>
  <c r="Q73" i="19"/>
  <c r="AE72" i="19"/>
  <c r="AC72" i="19"/>
  <c r="Z72" i="19"/>
  <c r="Y72" i="19"/>
  <c r="X72" i="19"/>
  <c r="W72" i="19"/>
  <c r="V72" i="19"/>
  <c r="U72" i="19"/>
  <c r="T72" i="19"/>
  <c r="S72" i="19"/>
  <c r="R72" i="19"/>
  <c r="Q72" i="19"/>
  <c r="AE71" i="19"/>
  <c r="AC71" i="19"/>
  <c r="Z71" i="19"/>
  <c r="Y71" i="19"/>
  <c r="X71" i="19"/>
  <c r="W71" i="19"/>
  <c r="V71" i="19"/>
  <c r="U71" i="19"/>
  <c r="T71" i="19"/>
  <c r="S71" i="19"/>
  <c r="R71" i="19"/>
  <c r="Q71" i="19"/>
  <c r="AE70" i="19"/>
  <c r="AC70" i="19"/>
  <c r="Z70" i="19"/>
  <c r="Y70" i="19"/>
  <c r="X70" i="19"/>
  <c r="W70" i="19"/>
  <c r="V70" i="19"/>
  <c r="U70" i="19"/>
  <c r="T70" i="19"/>
  <c r="S70" i="19"/>
  <c r="R70" i="19"/>
  <c r="Q70" i="19"/>
  <c r="AE69" i="19"/>
  <c r="AC69" i="19"/>
  <c r="Z69" i="19"/>
  <c r="Y69" i="19"/>
  <c r="X69" i="19"/>
  <c r="W69" i="19"/>
  <c r="V69" i="19"/>
  <c r="U69" i="19"/>
  <c r="T69" i="19"/>
  <c r="S69" i="19"/>
  <c r="R69" i="19"/>
  <c r="Q69" i="19"/>
  <c r="AE68" i="19"/>
  <c r="AC68" i="19"/>
  <c r="Z68" i="19"/>
  <c r="Y68" i="19"/>
  <c r="X68" i="19"/>
  <c r="W68" i="19"/>
  <c r="V68" i="19"/>
  <c r="U68" i="19"/>
  <c r="T68" i="19"/>
  <c r="S68" i="19"/>
  <c r="R68" i="19"/>
  <c r="Q68" i="19"/>
  <c r="AE67" i="19"/>
  <c r="AC67" i="19"/>
  <c r="Z67" i="19"/>
  <c r="Y67" i="19"/>
  <c r="X67" i="19"/>
  <c r="W67" i="19"/>
  <c r="V67" i="19"/>
  <c r="U67" i="19"/>
  <c r="T67" i="19"/>
  <c r="S67" i="19"/>
  <c r="R67" i="19"/>
  <c r="Q67" i="19"/>
  <c r="AE66" i="19"/>
  <c r="AC66" i="19"/>
  <c r="Z66" i="19"/>
  <c r="Y66" i="19"/>
  <c r="X66" i="19"/>
  <c r="W66" i="19"/>
  <c r="V66" i="19"/>
  <c r="U66" i="19"/>
  <c r="T66" i="19"/>
  <c r="S66" i="19"/>
  <c r="R66" i="19"/>
  <c r="Q66" i="19"/>
  <c r="AE65" i="19"/>
  <c r="AC65" i="19"/>
  <c r="Z65" i="19"/>
  <c r="Y65" i="19"/>
  <c r="X65" i="19"/>
  <c r="W65" i="19"/>
  <c r="V65" i="19"/>
  <c r="U65" i="19"/>
  <c r="T65" i="19"/>
  <c r="S65" i="19"/>
  <c r="R65" i="19"/>
  <c r="Q65" i="19"/>
  <c r="AE64" i="19"/>
  <c r="AC64" i="19"/>
  <c r="Z64" i="19"/>
  <c r="Y64" i="19"/>
  <c r="X64" i="19"/>
  <c r="W64" i="19"/>
  <c r="V64" i="19"/>
  <c r="U64" i="19"/>
  <c r="T64" i="19"/>
  <c r="S64" i="19"/>
  <c r="R64" i="19"/>
  <c r="Q64" i="19"/>
  <c r="AE63" i="19"/>
  <c r="AC63" i="19"/>
  <c r="Z63" i="19"/>
  <c r="Y63" i="19"/>
  <c r="X63" i="19"/>
  <c r="W63" i="19"/>
  <c r="V63" i="19"/>
  <c r="U63" i="19"/>
  <c r="T63" i="19"/>
  <c r="S63" i="19"/>
  <c r="R63" i="19"/>
  <c r="Q63" i="19"/>
  <c r="AE62" i="19"/>
  <c r="AC62" i="19"/>
  <c r="Z62" i="19"/>
  <c r="Y62" i="19"/>
  <c r="X62" i="19"/>
  <c r="W62" i="19"/>
  <c r="V62" i="19"/>
  <c r="U62" i="19"/>
  <c r="T62" i="19"/>
  <c r="S62" i="19"/>
  <c r="R62" i="19"/>
  <c r="Q62" i="19"/>
  <c r="AE61" i="19"/>
  <c r="AC61" i="19"/>
  <c r="Z61" i="19"/>
  <c r="Y61" i="19"/>
  <c r="X61" i="19"/>
  <c r="W61" i="19"/>
  <c r="V61" i="19"/>
  <c r="U61" i="19"/>
  <c r="T61" i="19"/>
  <c r="S61" i="19"/>
  <c r="R61" i="19"/>
  <c r="Q61" i="19"/>
  <c r="AE60" i="19"/>
  <c r="AC60" i="19"/>
  <c r="Z60" i="19"/>
  <c r="Y60" i="19"/>
  <c r="X60" i="19"/>
  <c r="W60" i="19"/>
  <c r="V60" i="19"/>
  <c r="U60" i="19"/>
  <c r="T60" i="19"/>
  <c r="S60" i="19"/>
  <c r="R60" i="19"/>
  <c r="Q60" i="19"/>
  <c r="AE59" i="19"/>
  <c r="AC59" i="19"/>
  <c r="Z59" i="19"/>
  <c r="Y59" i="19"/>
  <c r="X59" i="19"/>
  <c r="W59" i="19"/>
  <c r="V59" i="19"/>
  <c r="U59" i="19"/>
  <c r="T59" i="19"/>
  <c r="S59" i="19"/>
  <c r="R59" i="19"/>
  <c r="Q59" i="19"/>
  <c r="AE58" i="19"/>
  <c r="AC58" i="19"/>
  <c r="Z58" i="19"/>
  <c r="Y58" i="19"/>
  <c r="X58" i="19"/>
  <c r="W58" i="19"/>
  <c r="V58" i="19"/>
  <c r="U58" i="19"/>
  <c r="T58" i="19"/>
  <c r="S58" i="19"/>
  <c r="R58" i="19"/>
  <c r="Q58" i="19"/>
  <c r="AE57" i="19"/>
  <c r="AC57" i="19"/>
  <c r="Z57" i="19"/>
  <c r="Y57" i="19"/>
  <c r="X57" i="19"/>
  <c r="W57" i="19"/>
  <c r="V57" i="19"/>
  <c r="U57" i="19"/>
  <c r="T57" i="19"/>
  <c r="S57" i="19"/>
  <c r="R57" i="19"/>
  <c r="Q57" i="19"/>
  <c r="AE56" i="19"/>
  <c r="AC56" i="19"/>
  <c r="Z56" i="19"/>
  <c r="Y56" i="19"/>
  <c r="X56" i="19"/>
  <c r="W56" i="19"/>
  <c r="V56" i="19"/>
  <c r="U56" i="19"/>
  <c r="T56" i="19"/>
  <c r="S56" i="19"/>
  <c r="R56" i="19"/>
  <c r="Q56" i="19"/>
  <c r="AE55" i="19"/>
  <c r="AC55" i="19"/>
  <c r="Z55" i="19"/>
  <c r="Y55" i="19"/>
  <c r="X55" i="19"/>
  <c r="W55" i="19"/>
  <c r="V55" i="19"/>
  <c r="U55" i="19"/>
  <c r="T55" i="19"/>
  <c r="S55" i="19"/>
  <c r="R55" i="19"/>
  <c r="Q55" i="19"/>
  <c r="AE54" i="19"/>
  <c r="AC54" i="19"/>
  <c r="Z54" i="19"/>
  <c r="Y54" i="19"/>
  <c r="X54" i="19"/>
  <c r="W54" i="19"/>
  <c r="V54" i="19"/>
  <c r="U54" i="19"/>
  <c r="T54" i="19"/>
  <c r="S54" i="19"/>
  <c r="R54" i="19"/>
  <c r="Q54" i="19"/>
  <c r="AE53" i="19"/>
  <c r="AC53" i="19"/>
  <c r="Z53" i="19"/>
  <c r="Y53" i="19"/>
  <c r="X53" i="19"/>
  <c r="W53" i="19"/>
  <c r="V53" i="19"/>
  <c r="U53" i="19"/>
  <c r="T53" i="19"/>
  <c r="S53" i="19"/>
  <c r="R53" i="19"/>
  <c r="Q53" i="19"/>
  <c r="AE52" i="19"/>
  <c r="AC52" i="19"/>
  <c r="Z52" i="19"/>
  <c r="Y52" i="19"/>
  <c r="X52" i="19"/>
  <c r="W52" i="19"/>
  <c r="V52" i="19"/>
  <c r="U52" i="19"/>
  <c r="T52" i="19"/>
  <c r="S52" i="19"/>
  <c r="R52" i="19"/>
  <c r="Q52" i="19"/>
  <c r="AE51" i="19"/>
  <c r="AC51" i="19"/>
  <c r="Z51" i="19"/>
  <c r="Y51" i="19"/>
  <c r="X51" i="19"/>
  <c r="W51" i="19"/>
  <c r="V51" i="19"/>
  <c r="U51" i="19"/>
  <c r="T51" i="19"/>
  <c r="S51" i="19"/>
  <c r="R51" i="19"/>
  <c r="Q51" i="19"/>
  <c r="AE50" i="19"/>
  <c r="AC50" i="19"/>
  <c r="Z50" i="19"/>
  <c r="Y50" i="19"/>
  <c r="X50" i="19"/>
  <c r="W50" i="19"/>
  <c r="V50" i="19"/>
  <c r="U50" i="19"/>
  <c r="T50" i="19"/>
  <c r="S50" i="19"/>
  <c r="R50" i="19"/>
  <c r="Q50" i="19"/>
  <c r="AE49" i="19"/>
  <c r="AC49" i="19"/>
  <c r="Z49" i="19"/>
  <c r="Y49" i="19"/>
  <c r="X49" i="19"/>
  <c r="W49" i="19"/>
  <c r="V49" i="19"/>
  <c r="U49" i="19"/>
  <c r="T49" i="19"/>
  <c r="S49" i="19"/>
  <c r="R49" i="19"/>
  <c r="Q49" i="19"/>
  <c r="AE48" i="19"/>
  <c r="AC48" i="19"/>
  <c r="Z48" i="19"/>
  <c r="Y48" i="19"/>
  <c r="X48" i="19"/>
  <c r="W48" i="19"/>
  <c r="V48" i="19"/>
  <c r="U48" i="19"/>
  <c r="T48" i="19"/>
  <c r="S48" i="19"/>
  <c r="R48" i="19"/>
  <c r="Q48" i="19"/>
  <c r="AE47" i="19"/>
  <c r="AC47" i="19"/>
  <c r="Z47" i="19"/>
  <c r="Y47" i="19"/>
  <c r="X47" i="19"/>
  <c r="W47" i="19"/>
  <c r="V47" i="19"/>
  <c r="U47" i="19"/>
  <c r="T47" i="19"/>
  <c r="S47" i="19"/>
  <c r="R47" i="19"/>
  <c r="Q47" i="19"/>
  <c r="AE46" i="19"/>
  <c r="AC46" i="19"/>
  <c r="Z46" i="19"/>
  <c r="Y46" i="19"/>
  <c r="X46" i="19"/>
  <c r="W46" i="19"/>
  <c r="V46" i="19"/>
  <c r="U46" i="19"/>
  <c r="T46" i="19"/>
  <c r="S46" i="19"/>
  <c r="R46" i="19"/>
  <c r="Q46" i="19"/>
  <c r="AE45" i="19"/>
  <c r="AC45" i="19"/>
  <c r="Z45" i="19"/>
  <c r="Y45" i="19"/>
  <c r="X45" i="19"/>
  <c r="W45" i="19"/>
  <c r="V45" i="19"/>
  <c r="U45" i="19"/>
  <c r="T45" i="19"/>
  <c r="S45" i="19"/>
  <c r="R45" i="19"/>
  <c r="Q45" i="19"/>
  <c r="AE44" i="19"/>
  <c r="AC44" i="19"/>
  <c r="Z44" i="19"/>
  <c r="Y44" i="19"/>
  <c r="X44" i="19"/>
  <c r="W44" i="19"/>
  <c r="V44" i="19"/>
  <c r="U44" i="19"/>
  <c r="T44" i="19"/>
  <c r="S44" i="19"/>
  <c r="R44" i="19"/>
  <c r="Q44" i="19"/>
  <c r="AE43" i="19"/>
  <c r="AC43" i="19"/>
  <c r="Z43" i="19"/>
  <c r="Y43" i="19"/>
  <c r="X43" i="19"/>
  <c r="W43" i="19"/>
  <c r="V43" i="19"/>
  <c r="U43" i="19"/>
  <c r="T43" i="19"/>
  <c r="S43" i="19"/>
  <c r="R43" i="19"/>
  <c r="Q43" i="19"/>
  <c r="AE42" i="19"/>
  <c r="AC42" i="19"/>
  <c r="Z42" i="19"/>
  <c r="Y42" i="19"/>
  <c r="X42" i="19"/>
  <c r="W42" i="19"/>
  <c r="V42" i="19"/>
  <c r="U42" i="19"/>
  <c r="T42" i="19"/>
  <c r="S42" i="19"/>
  <c r="R42" i="19"/>
  <c r="Q42" i="19"/>
  <c r="AE41" i="19"/>
  <c r="AC41" i="19"/>
  <c r="Z41" i="19"/>
  <c r="Y41" i="19"/>
  <c r="X41" i="19"/>
  <c r="W41" i="19"/>
  <c r="V41" i="19"/>
  <c r="U41" i="19"/>
  <c r="T41" i="19"/>
  <c r="S41" i="19"/>
  <c r="R41" i="19"/>
  <c r="Q41" i="19"/>
  <c r="AE40" i="19"/>
  <c r="AC40" i="19"/>
  <c r="Z40" i="19"/>
  <c r="Y40" i="19"/>
  <c r="X40" i="19"/>
  <c r="W40" i="19"/>
  <c r="V40" i="19"/>
  <c r="U40" i="19"/>
  <c r="T40" i="19"/>
  <c r="S40" i="19"/>
  <c r="R40" i="19"/>
  <c r="Q40" i="19"/>
  <c r="AE39" i="19"/>
  <c r="AC39" i="19"/>
  <c r="Z39" i="19"/>
  <c r="Y39" i="19"/>
  <c r="X39" i="19"/>
  <c r="W39" i="19"/>
  <c r="V39" i="19"/>
  <c r="U39" i="19"/>
  <c r="T39" i="19"/>
  <c r="S39" i="19"/>
  <c r="R39" i="19"/>
  <c r="Q39" i="19"/>
  <c r="AE38" i="19"/>
  <c r="AC38" i="19"/>
  <c r="Z38" i="19"/>
  <c r="Y38" i="19"/>
  <c r="X38" i="19"/>
  <c r="W38" i="19"/>
  <c r="V38" i="19"/>
  <c r="U38" i="19"/>
  <c r="T38" i="19"/>
  <c r="S38" i="19"/>
  <c r="R38" i="19"/>
  <c r="Q38" i="19"/>
  <c r="AE37" i="19"/>
  <c r="AC37" i="19"/>
  <c r="Z37" i="19"/>
  <c r="Y37" i="19"/>
  <c r="X37" i="19"/>
  <c r="W37" i="19"/>
  <c r="V37" i="19"/>
  <c r="U37" i="19"/>
  <c r="T37" i="19"/>
  <c r="S37" i="19"/>
  <c r="R37" i="19"/>
  <c r="Q37" i="19"/>
  <c r="AE36" i="19"/>
  <c r="AC36" i="19"/>
  <c r="Z36" i="19"/>
  <c r="Y36" i="19"/>
  <c r="X36" i="19"/>
  <c r="W36" i="19"/>
  <c r="V36" i="19"/>
  <c r="U36" i="19"/>
  <c r="T36" i="19"/>
  <c r="S36" i="19"/>
  <c r="R36" i="19"/>
  <c r="Q36" i="19"/>
  <c r="AE35" i="19"/>
  <c r="AC35" i="19"/>
  <c r="Z35" i="19"/>
  <c r="Y35" i="19"/>
  <c r="X35" i="19"/>
  <c r="W35" i="19"/>
  <c r="V35" i="19"/>
  <c r="U35" i="19"/>
  <c r="T35" i="19"/>
  <c r="S35" i="19"/>
  <c r="R35" i="19"/>
  <c r="Q35" i="19"/>
  <c r="AE34" i="19"/>
  <c r="AC34" i="19"/>
  <c r="Z34" i="19"/>
  <c r="Y34" i="19"/>
  <c r="X34" i="19"/>
  <c r="W34" i="19"/>
  <c r="V34" i="19"/>
  <c r="U34" i="19"/>
  <c r="T34" i="19"/>
  <c r="S34" i="19"/>
  <c r="R34" i="19"/>
  <c r="Q34" i="19"/>
  <c r="AE33" i="19"/>
  <c r="AC33" i="19"/>
  <c r="Z33" i="19"/>
  <c r="Y33" i="19"/>
  <c r="X33" i="19"/>
  <c r="W33" i="19"/>
  <c r="V33" i="19"/>
  <c r="U33" i="19"/>
  <c r="T33" i="19"/>
  <c r="S33" i="19"/>
  <c r="R33" i="19"/>
  <c r="Q33" i="19"/>
  <c r="AE32" i="19"/>
  <c r="AC32" i="19"/>
  <c r="Z32" i="19"/>
  <c r="Y32" i="19"/>
  <c r="X32" i="19"/>
  <c r="W32" i="19"/>
  <c r="V32" i="19"/>
  <c r="U32" i="19"/>
  <c r="T32" i="19"/>
  <c r="S32" i="19"/>
  <c r="R32" i="19"/>
  <c r="Q32" i="19"/>
  <c r="AE31" i="19"/>
  <c r="AC31" i="19"/>
  <c r="Z31" i="19"/>
  <c r="Y31" i="19"/>
  <c r="X31" i="19"/>
  <c r="W31" i="19"/>
  <c r="V31" i="19"/>
  <c r="U31" i="19"/>
  <c r="T31" i="19"/>
  <c r="S31" i="19"/>
  <c r="R31" i="19"/>
  <c r="Q31" i="19"/>
  <c r="AE30" i="19"/>
  <c r="AC30" i="19"/>
  <c r="Z30" i="19"/>
  <c r="Y30" i="19"/>
  <c r="X30" i="19"/>
  <c r="W30" i="19"/>
  <c r="V30" i="19"/>
  <c r="U30" i="19"/>
  <c r="T30" i="19"/>
  <c r="S30" i="19"/>
  <c r="R30" i="19"/>
  <c r="Q30" i="19"/>
  <c r="AE29" i="19"/>
  <c r="AC29" i="19"/>
  <c r="Z29" i="19"/>
  <c r="Y29" i="19"/>
  <c r="X29" i="19"/>
  <c r="W29" i="19"/>
  <c r="V29" i="19"/>
  <c r="U29" i="19"/>
  <c r="T29" i="19"/>
  <c r="S29" i="19"/>
  <c r="R29" i="19"/>
  <c r="Q29" i="19"/>
  <c r="AE28" i="19"/>
  <c r="AC28" i="19"/>
  <c r="Z28" i="19"/>
  <c r="Y28" i="19"/>
  <c r="X28" i="19"/>
  <c r="W28" i="19"/>
  <c r="V28" i="19"/>
  <c r="U28" i="19"/>
  <c r="T28" i="19"/>
  <c r="S28" i="19"/>
  <c r="R28" i="19"/>
  <c r="Q28" i="19"/>
  <c r="AE27" i="19"/>
  <c r="AC27" i="19"/>
  <c r="Z27" i="19"/>
  <c r="Y27" i="19"/>
  <c r="X27" i="19"/>
  <c r="W27" i="19"/>
  <c r="V27" i="19"/>
  <c r="U27" i="19"/>
  <c r="T27" i="19"/>
  <c r="S27" i="19"/>
  <c r="R27" i="19"/>
  <c r="Q27" i="19"/>
  <c r="AE26" i="19"/>
  <c r="AC26" i="19"/>
  <c r="Z26" i="19"/>
  <c r="Y26" i="19"/>
  <c r="X26" i="19"/>
  <c r="W26" i="19"/>
  <c r="V26" i="19"/>
  <c r="U26" i="19"/>
  <c r="T26" i="19"/>
  <c r="S26" i="19"/>
  <c r="R26" i="19"/>
  <c r="Q26" i="19"/>
  <c r="AE25" i="19"/>
  <c r="AC25" i="19"/>
  <c r="Z25" i="19"/>
  <c r="Y25" i="19"/>
  <c r="X25" i="19"/>
  <c r="W25" i="19"/>
  <c r="V25" i="19"/>
  <c r="U25" i="19"/>
  <c r="T25" i="19"/>
  <c r="S25" i="19"/>
  <c r="R25" i="19"/>
  <c r="Q25" i="19"/>
  <c r="AE24" i="19"/>
  <c r="AC24" i="19"/>
  <c r="Z24" i="19"/>
  <c r="Y24" i="19"/>
  <c r="X24" i="19"/>
  <c r="W24" i="19"/>
  <c r="V24" i="19"/>
  <c r="U24" i="19"/>
  <c r="T24" i="19"/>
  <c r="S24" i="19"/>
  <c r="R24" i="19"/>
  <c r="Q24" i="19"/>
  <c r="AE23" i="19"/>
  <c r="AC23" i="19"/>
  <c r="Z23" i="19"/>
  <c r="Y23" i="19"/>
  <c r="X23" i="19"/>
  <c r="W23" i="19"/>
  <c r="V23" i="19"/>
  <c r="U23" i="19"/>
  <c r="T23" i="19"/>
  <c r="S23" i="19"/>
  <c r="R23" i="19"/>
  <c r="Q23" i="19"/>
  <c r="AE22" i="19"/>
  <c r="AC22" i="19"/>
  <c r="Z22" i="19"/>
  <c r="Y22" i="19"/>
  <c r="X22" i="19"/>
  <c r="W22" i="19"/>
  <c r="V22" i="19"/>
  <c r="U22" i="19"/>
  <c r="T22" i="19"/>
  <c r="S22" i="19"/>
  <c r="R22" i="19"/>
  <c r="Q22" i="19"/>
  <c r="AE21" i="19"/>
  <c r="AC21" i="19"/>
  <c r="Z21" i="19"/>
  <c r="Y21" i="19"/>
  <c r="X21" i="19"/>
  <c r="W21" i="19"/>
  <c r="V21" i="19"/>
  <c r="U21" i="19"/>
  <c r="T21" i="19"/>
  <c r="S21" i="19"/>
  <c r="R21" i="19"/>
  <c r="Q21" i="19"/>
  <c r="AE20" i="19"/>
  <c r="AC20" i="19"/>
  <c r="Z20" i="19"/>
  <c r="Y20" i="19"/>
  <c r="X20" i="19"/>
  <c r="W20" i="19"/>
  <c r="V20" i="19"/>
  <c r="U20" i="19"/>
  <c r="T20" i="19"/>
  <c r="S20" i="19"/>
  <c r="R20" i="19"/>
  <c r="Q20" i="19"/>
  <c r="AE19" i="19"/>
  <c r="AC19" i="19"/>
  <c r="Z19" i="19"/>
  <c r="Y19" i="19"/>
  <c r="X19" i="19"/>
  <c r="W19" i="19"/>
  <c r="V19" i="19"/>
  <c r="U19" i="19"/>
  <c r="T19" i="19"/>
  <c r="S19" i="19"/>
  <c r="R19" i="19"/>
  <c r="Q19" i="19"/>
  <c r="AE18" i="19"/>
  <c r="AC18" i="19"/>
  <c r="Z18" i="19"/>
  <c r="Y18" i="19"/>
  <c r="X18" i="19"/>
  <c r="W18" i="19"/>
  <c r="V18" i="19"/>
  <c r="U18" i="19"/>
  <c r="T18" i="19"/>
  <c r="S18" i="19"/>
  <c r="R18" i="19"/>
  <c r="Q18" i="19"/>
  <c r="AE17" i="19"/>
  <c r="AC17" i="19"/>
  <c r="Z17" i="19"/>
  <c r="Y17" i="19"/>
  <c r="X17" i="19"/>
  <c r="W17" i="19"/>
  <c r="V17" i="19"/>
  <c r="U17" i="19"/>
  <c r="T17" i="19"/>
  <c r="S17" i="19"/>
  <c r="R17" i="19"/>
  <c r="Q17" i="19"/>
  <c r="AE16" i="19"/>
  <c r="AC16" i="19"/>
  <c r="Z16" i="19"/>
  <c r="Y16" i="19"/>
  <c r="X16" i="19"/>
  <c r="W16" i="19"/>
  <c r="V16" i="19"/>
  <c r="U16" i="19"/>
  <c r="T16" i="19"/>
  <c r="S16" i="19"/>
  <c r="R16" i="19"/>
  <c r="Q16" i="19"/>
  <c r="AE15" i="19"/>
  <c r="AC15" i="19"/>
  <c r="Z15" i="19"/>
  <c r="Y15" i="19"/>
  <c r="X15" i="19"/>
  <c r="W15" i="19"/>
  <c r="V15" i="19"/>
  <c r="U15" i="19"/>
  <c r="T15" i="19"/>
  <c r="S15" i="19"/>
  <c r="R15" i="19"/>
  <c r="Q15" i="19"/>
  <c r="AE14" i="19"/>
  <c r="AC14" i="19"/>
  <c r="Z14" i="19"/>
  <c r="Y14" i="19"/>
  <c r="X14" i="19"/>
  <c r="W14" i="19"/>
  <c r="V14" i="19"/>
  <c r="U14" i="19"/>
  <c r="T14" i="19"/>
  <c r="S14" i="19"/>
  <c r="R14" i="19"/>
  <c r="Q14" i="19"/>
  <c r="AE13" i="19"/>
  <c r="AC13" i="19"/>
  <c r="Z13" i="19"/>
  <c r="Y13" i="19"/>
  <c r="X13" i="19"/>
  <c r="W13" i="19"/>
  <c r="V13" i="19"/>
  <c r="U13" i="19"/>
  <c r="T13" i="19"/>
  <c r="S13" i="19"/>
  <c r="R13" i="19"/>
  <c r="Q13" i="19"/>
  <c r="AE12" i="19"/>
  <c r="AC12" i="19"/>
  <c r="Z12" i="19"/>
  <c r="Y12" i="19"/>
  <c r="X12" i="19"/>
  <c r="W12" i="19"/>
  <c r="V12" i="19"/>
  <c r="U12" i="19"/>
  <c r="T12" i="19"/>
  <c r="S12" i="19"/>
  <c r="R12" i="19"/>
  <c r="Q12" i="19"/>
  <c r="AE11" i="19"/>
  <c r="AC11" i="19"/>
  <c r="Z11" i="19"/>
  <c r="Y11" i="19"/>
  <c r="X11" i="19"/>
  <c r="W11" i="19"/>
  <c r="V11" i="19"/>
  <c r="U11" i="19"/>
  <c r="T11" i="19"/>
  <c r="S11" i="19"/>
  <c r="R11" i="19"/>
  <c r="Q11" i="19"/>
  <c r="AE10" i="19"/>
  <c r="AC10" i="19"/>
  <c r="Z10" i="19"/>
  <c r="Y10" i="19"/>
  <c r="X10" i="19"/>
  <c r="W10" i="19"/>
  <c r="V10" i="19"/>
  <c r="U10" i="19"/>
  <c r="T10" i="19"/>
  <c r="S10" i="19"/>
  <c r="R10" i="19"/>
  <c r="Q10" i="19"/>
  <c r="AE9" i="19"/>
  <c r="AC9" i="19"/>
  <c r="Z9" i="19"/>
  <c r="Y9" i="19"/>
  <c r="X9" i="19"/>
  <c r="W9" i="19"/>
  <c r="V9" i="19"/>
  <c r="U9" i="19"/>
  <c r="T9" i="19"/>
  <c r="S9" i="19"/>
  <c r="R9" i="19"/>
  <c r="Q9" i="19"/>
  <c r="AE8" i="19"/>
  <c r="AC8" i="19"/>
  <c r="Z8" i="19"/>
  <c r="Y8" i="19"/>
  <c r="X8" i="19"/>
  <c r="W8" i="19"/>
  <c r="V8" i="19"/>
  <c r="U8" i="19"/>
  <c r="T8" i="19"/>
  <c r="S8" i="19"/>
  <c r="R8" i="19"/>
  <c r="Q8" i="19"/>
  <c r="AE7" i="19"/>
  <c r="AC7" i="19"/>
  <c r="Z7" i="19"/>
  <c r="Y7" i="19"/>
  <c r="X7" i="19"/>
  <c r="W7" i="19"/>
  <c r="V7" i="19"/>
  <c r="U7" i="19"/>
  <c r="T7" i="19"/>
  <c r="S7" i="19"/>
  <c r="R7" i="19"/>
  <c r="Q7" i="19"/>
  <c r="AE6" i="19"/>
  <c r="AC6" i="19"/>
  <c r="Z6" i="19"/>
  <c r="Y6" i="19"/>
  <c r="X6" i="19"/>
  <c r="W6" i="19"/>
  <c r="V6" i="19"/>
  <c r="U6" i="19"/>
  <c r="T6" i="19"/>
  <c r="S6" i="19"/>
  <c r="R6" i="19"/>
  <c r="Q6" i="19"/>
  <c r="AE5" i="19"/>
  <c r="AC5" i="19"/>
  <c r="Z5" i="19"/>
  <c r="Y5" i="19"/>
  <c r="X5" i="19"/>
  <c r="W5" i="19"/>
  <c r="V5" i="19"/>
  <c r="U5" i="19"/>
  <c r="T5" i="19"/>
  <c r="S5" i="19"/>
  <c r="R5" i="19"/>
  <c r="Q5" i="19"/>
  <c r="AE4" i="19"/>
  <c r="AC4" i="19"/>
  <c r="Z4" i="19"/>
  <c r="Y4" i="19"/>
  <c r="X4" i="19"/>
  <c r="W4" i="19"/>
  <c r="V4" i="19"/>
  <c r="U4" i="19"/>
  <c r="T4" i="19"/>
  <c r="S4" i="19"/>
  <c r="R4" i="19"/>
  <c r="Q4" i="19"/>
  <c r="AE3" i="19"/>
  <c r="AC3" i="19"/>
  <c r="Z3" i="19"/>
  <c r="Y3" i="19"/>
  <c r="X3" i="19"/>
  <c r="W3" i="19"/>
  <c r="V3" i="19"/>
  <c r="U3" i="19"/>
  <c r="T3" i="19"/>
  <c r="S3" i="19"/>
  <c r="R3" i="19"/>
  <c r="Q3" i="19"/>
  <c r="AA53" i="19" l="1"/>
  <c r="AA33" i="19"/>
  <c r="AA41" i="19"/>
  <c r="AA72" i="19"/>
  <c r="AA101" i="19"/>
  <c r="AA29" i="19"/>
  <c r="AA7" i="19"/>
  <c r="AA17" i="19"/>
  <c r="AA89" i="19"/>
  <c r="AA77" i="19"/>
  <c r="AA65" i="19"/>
  <c r="AA5" i="19"/>
  <c r="AA46" i="19"/>
  <c r="AA20" i="19"/>
  <c r="AA57" i="19"/>
  <c r="AA96" i="19"/>
  <c r="AA3" i="19"/>
  <c r="AA15" i="19"/>
  <c r="AA93" i="19"/>
  <c r="AA40" i="19"/>
  <c r="AA12" i="19"/>
  <c r="AA47" i="19"/>
  <c r="AA49" i="19"/>
  <c r="AA50" i="19"/>
  <c r="AA51" i="19"/>
  <c r="AA52" i="19"/>
  <c r="AA78" i="19"/>
  <c r="AA91" i="19"/>
  <c r="AA104" i="19"/>
  <c r="AA45" i="19"/>
  <c r="AA58" i="19"/>
  <c r="AA44" i="19"/>
  <c r="AA11" i="19"/>
  <c r="AA42" i="19"/>
  <c r="AA23" i="19"/>
  <c r="AA27" i="19"/>
  <c r="AA54" i="19"/>
  <c r="AA80" i="19"/>
  <c r="AA38" i="19"/>
  <c r="AA24" i="19"/>
  <c r="AA59" i="19"/>
  <c r="AA61" i="19"/>
  <c r="AA62" i="19"/>
  <c r="AA63" i="19"/>
  <c r="AA64" i="19"/>
  <c r="AA90" i="19"/>
  <c r="AA103" i="19"/>
  <c r="AA32" i="19"/>
  <c r="AA84" i="19"/>
  <c r="AA70" i="19"/>
  <c r="AA43" i="19"/>
  <c r="AA82" i="19"/>
  <c r="AA14" i="19"/>
  <c r="AA25" i="19"/>
  <c r="AA35" i="19"/>
  <c r="AA10" i="19"/>
  <c r="AA36" i="19"/>
  <c r="AA71" i="19"/>
  <c r="AA73" i="19"/>
  <c r="AA74" i="19"/>
  <c r="AA75" i="19"/>
  <c r="AA76" i="19"/>
  <c r="AA102" i="19"/>
  <c r="AA6" i="19"/>
  <c r="AA18" i="19"/>
  <c r="AA31" i="19"/>
  <c r="AA4" i="19"/>
  <c r="AA69" i="19"/>
  <c r="AA108" i="19"/>
  <c r="AA16" i="19"/>
  <c r="AA55" i="19"/>
  <c r="AA26" i="19"/>
  <c r="AA37" i="19"/>
  <c r="AA66" i="19"/>
  <c r="AA105" i="19"/>
  <c r="AA9" i="19"/>
  <c r="AA22" i="19"/>
  <c r="AA48" i="19"/>
  <c r="AA83" i="19"/>
  <c r="AA85" i="19"/>
  <c r="AA86" i="19"/>
  <c r="AA87" i="19"/>
  <c r="AA88" i="19"/>
  <c r="AA19" i="19"/>
  <c r="AA30" i="19"/>
  <c r="AA56" i="19"/>
  <c r="AA13" i="19"/>
  <c r="AA68" i="19"/>
  <c r="AA81" i="19"/>
  <c r="AA94" i="19"/>
  <c r="AA28" i="19"/>
  <c r="AA67" i="19"/>
  <c r="AA39" i="19"/>
  <c r="AA79" i="19"/>
  <c r="AA92" i="19"/>
  <c r="AA8" i="19"/>
  <c r="AA110" i="19" s="1"/>
  <c r="AA21" i="19"/>
  <c r="AA34" i="19"/>
  <c r="AA60" i="19"/>
  <c r="AA95" i="19"/>
  <c r="AA97" i="19"/>
  <c r="AA98" i="19"/>
  <c r="AA99" i="19"/>
  <c r="AA100" i="19"/>
  <c r="G7" i="6" l="1"/>
  <c r="H7" i="6"/>
  <c r="I7" i="6"/>
  <c r="J7" i="6"/>
  <c r="K7" i="6"/>
  <c r="L7" i="6"/>
  <c r="G8" i="6"/>
  <c r="H8" i="6"/>
  <c r="I8" i="6"/>
  <c r="J8" i="6"/>
  <c r="K8" i="6"/>
  <c r="L8" i="6"/>
  <c r="G9" i="6"/>
  <c r="H9" i="6"/>
  <c r="I9" i="6"/>
  <c r="J9" i="6"/>
  <c r="K9" i="6"/>
  <c r="L9" i="6"/>
  <c r="G10" i="6"/>
  <c r="H10" i="6"/>
  <c r="I10" i="6"/>
  <c r="J10" i="6"/>
  <c r="K10" i="6"/>
  <c r="L10" i="6"/>
  <c r="G11" i="6"/>
  <c r="H11" i="6"/>
  <c r="I11" i="6"/>
  <c r="J11" i="6"/>
  <c r="K11" i="6"/>
  <c r="L11" i="6"/>
  <c r="G12" i="6"/>
  <c r="H12" i="6"/>
  <c r="I12" i="6"/>
  <c r="J12" i="6"/>
  <c r="K12" i="6"/>
  <c r="L12" i="6"/>
  <c r="G13" i="6"/>
  <c r="H13" i="6"/>
  <c r="I13" i="6"/>
  <c r="J13" i="6"/>
  <c r="K13" i="6"/>
  <c r="L13" i="6"/>
  <c r="G14" i="6"/>
  <c r="H14" i="6"/>
  <c r="I14" i="6"/>
  <c r="J14" i="6"/>
  <c r="K14" i="6"/>
  <c r="L14" i="6"/>
  <c r="G15" i="6"/>
  <c r="H15" i="6"/>
  <c r="I15" i="6"/>
  <c r="J15" i="6"/>
  <c r="K15" i="6"/>
  <c r="L15" i="6"/>
  <c r="G16" i="6"/>
  <c r="H16" i="6"/>
  <c r="I16" i="6"/>
  <c r="J16" i="6"/>
  <c r="K16" i="6"/>
  <c r="L16" i="6"/>
  <c r="G17" i="6"/>
  <c r="H17" i="6"/>
  <c r="I17" i="6"/>
  <c r="J17" i="6"/>
  <c r="K17" i="6"/>
  <c r="L17" i="6"/>
  <c r="G18" i="6"/>
  <c r="H18" i="6"/>
  <c r="I18" i="6"/>
  <c r="J18" i="6"/>
  <c r="K18" i="6"/>
  <c r="L18" i="6"/>
  <c r="G19" i="6"/>
  <c r="H19" i="6"/>
  <c r="I19" i="6"/>
  <c r="J19" i="6"/>
  <c r="K19" i="6"/>
  <c r="L19" i="6"/>
  <c r="G20" i="6"/>
  <c r="H20" i="6"/>
  <c r="I20" i="6"/>
  <c r="J20" i="6"/>
  <c r="K20" i="6"/>
  <c r="L20" i="6"/>
  <c r="G21" i="6"/>
  <c r="H21" i="6"/>
  <c r="I21" i="6"/>
  <c r="J21" i="6"/>
  <c r="K21" i="6"/>
  <c r="L21" i="6"/>
  <c r="G22" i="6"/>
  <c r="H22" i="6"/>
  <c r="I22" i="6"/>
  <c r="J22" i="6"/>
  <c r="K22" i="6"/>
  <c r="L22" i="6"/>
  <c r="G23" i="6"/>
  <c r="H23" i="6"/>
  <c r="I23" i="6"/>
  <c r="J23" i="6"/>
  <c r="K23" i="6"/>
  <c r="L23" i="6"/>
  <c r="G24" i="6"/>
  <c r="H24" i="6"/>
  <c r="I24" i="6"/>
  <c r="J24" i="6"/>
  <c r="K24" i="6"/>
  <c r="L24" i="6"/>
  <c r="G25" i="6"/>
  <c r="H25" i="6"/>
  <c r="I25" i="6"/>
  <c r="J25" i="6"/>
  <c r="K25" i="6"/>
  <c r="L25" i="6"/>
  <c r="G26" i="6"/>
  <c r="H26" i="6"/>
  <c r="I26" i="6"/>
  <c r="J26" i="6"/>
  <c r="K26" i="6"/>
  <c r="L26" i="6"/>
  <c r="G27" i="6"/>
  <c r="H27" i="6"/>
  <c r="I27" i="6"/>
  <c r="J27" i="6"/>
  <c r="K27" i="6"/>
  <c r="L27" i="6"/>
  <c r="G28" i="6"/>
  <c r="H28" i="6"/>
  <c r="I28" i="6"/>
  <c r="J28" i="6"/>
  <c r="K28" i="6"/>
  <c r="L28" i="6"/>
  <c r="G29" i="6"/>
  <c r="H29" i="6"/>
  <c r="I29" i="6"/>
  <c r="J29" i="6"/>
  <c r="K29" i="6"/>
  <c r="L29" i="6"/>
  <c r="G30" i="6"/>
  <c r="H30" i="6"/>
  <c r="I30" i="6"/>
  <c r="J30" i="6"/>
  <c r="K30" i="6"/>
  <c r="L30" i="6"/>
  <c r="G31" i="6"/>
  <c r="H31" i="6"/>
  <c r="I31" i="6"/>
  <c r="J31" i="6"/>
  <c r="K31" i="6"/>
  <c r="L31" i="6"/>
  <c r="G32" i="6"/>
  <c r="H32" i="6"/>
  <c r="I32" i="6"/>
  <c r="J32" i="6"/>
  <c r="K32" i="6"/>
  <c r="L32" i="6"/>
  <c r="G33" i="6"/>
  <c r="H33" i="6"/>
  <c r="I33" i="6"/>
  <c r="J33" i="6"/>
  <c r="K33" i="6"/>
  <c r="L33" i="6"/>
  <c r="G34" i="6"/>
  <c r="H34" i="6"/>
  <c r="I34" i="6"/>
  <c r="J34" i="6"/>
  <c r="K34" i="6"/>
  <c r="L34" i="6"/>
  <c r="G35" i="6"/>
  <c r="H35" i="6"/>
  <c r="I35" i="6"/>
  <c r="J35" i="6"/>
  <c r="K35" i="6"/>
  <c r="L35" i="6"/>
  <c r="G36" i="6"/>
  <c r="H36" i="6"/>
  <c r="I36" i="6"/>
  <c r="J36" i="6"/>
  <c r="K36" i="6"/>
  <c r="L36" i="6"/>
  <c r="G37" i="6"/>
  <c r="H37" i="6"/>
  <c r="I37" i="6"/>
  <c r="J37" i="6"/>
  <c r="K37" i="6"/>
  <c r="L37" i="6"/>
  <c r="G38" i="6"/>
  <c r="H38" i="6"/>
  <c r="I38" i="6"/>
  <c r="J38" i="6"/>
  <c r="K38" i="6"/>
  <c r="L38" i="6"/>
  <c r="G39" i="6"/>
  <c r="H39" i="6"/>
  <c r="I39" i="6"/>
  <c r="J39" i="6"/>
  <c r="K39" i="6"/>
  <c r="L39" i="6"/>
  <c r="G40" i="6"/>
  <c r="H40" i="6"/>
  <c r="I40" i="6"/>
  <c r="J40" i="6"/>
  <c r="K40" i="6"/>
  <c r="L40" i="6"/>
  <c r="G41" i="6"/>
  <c r="H41" i="6"/>
  <c r="I41" i="6"/>
  <c r="J41" i="6"/>
  <c r="K41" i="6"/>
  <c r="L41" i="6"/>
  <c r="G42" i="6"/>
  <c r="H42" i="6"/>
  <c r="I42" i="6"/>
  <c r="J42" i="6"/>
  <c r="K42" i="6"/>
  <c r="L42" i="6"/>
  <c r="G43" i="6"/>
  <c r="H43" i="6"/>
  <c r="I43" i="6"/>
  <c r="J43" i="6"/>
  <c r="K43" i="6"/>
  <c r="L43" i="6"/>
  <c r="G44" i="6"/>
  <c r="H44" i="6"/>
  <c r="I44" i="6"/>
  <c r="J44" i="6"/>
  <c r="K44" i="6"/>
  <c r="L44" i="6"/>
  <c r="G45" i="6"/>
  <c r="H45" i="6"/>
  <c r="I45" i="6"/>
  <c r="J45" i="6"/>
  <c r="K45" i="6"/>
  <c r="L45" i="6"/>
  <c r="G46" i="6"/>
  <c r="H46" i="6"/>
  <c r="I46" i="6"/>
  <c r="J46" i="6"/>
  <c r="K46" i="6"/>
  <c r="L46" i="6"/>
  <c r="G47" i="6"/>
  <c r="H47" i="6"/>
  <c r="I47" i="6"/>
  <c r="J47" i="6"/>
  <c r="K47" i="6"/>
  <c r="L47" i="6"/>
  <c r="G48" i="6"/>
  <c r="H48" i="6"/>
  <c r="I48" i="6"/>
  <c r="J48" i="6"/>
  <c r="K48" i="6"/>
  <c r="L48" i="6"/>
  <c r="G49" i="6"/>
  <c r="H49" i="6"/>
  <c r="I49" i="6"/>
  <c r="J49" i="6"/>
  <c r="K49" i="6"/>
  <c r="L49" i="6"/>
  <c r="G50" i="6"/>
  <c r="H50" i="6"/>
  <c r="I50" i="6"/>
  <c r="J50" i="6"/>
  <c r="K50" i="6"/>
  <c r="L50" i="6"/>
  <c r="G51" i="6"/>
  <c r="H51" i="6"/>
  <c r="I51" i="6"/>
  <c r="J51" i="6"/>
  <c r="K51" i="6"/>
  <c r="L51" i="6"/>
  <c r="G52" i="6"/>
  <c r="H52" i="6"/>
  <c r="I52" i="6"/>
  <c r="J52" i="6"/>
  <c r="K52" i="6"/>
  <c r="L52" i="6"/>
  <c r="G53" i="6"/>
  <c r="H53" i="6"/>
  <c r="I53" i="6"/>
  <c r="J53" i="6"/>
  <c r="K53" i="6"/>
  <c r="L53" i="6"/>
  <c r="G54" i="6"/>
  <c r="H54" i="6"/>
  <c r="I54" i="6"/>
  <c r="J54" i="6"/>
  <c r="K54" i="6"/>
  <c r="L54" i="6"/>
  <c r="G55" i="6"/>
  <c r="H55" i="6"/>
  <c r="I55" i="6"/>
  <c r="J55" i="6"/>
  <c r="K55" i="6"/>
  <c r="L55" i="6"/>
  <c r="G56" i="6"/>
  <c r="H56" i="6"/>
  <c r="I56" i="6"/>
  <c r="J56" i="6"/>
  <c r="K56" i="6"/>
  <c r="L56" i="6"/>
  <c r="G57" i="6"/>
  <c r="H57" i="6"/>
  <c r="I57" i="6"/>
  <c r="J57" i="6"/>
  <c r="K57" i="6"/>
  <c r="L57" i="6"/>
  <c r="G58" i="6"/>
  <c r="H58" i="6"/>
  <c r="I58" i="6"/>
  <c r="J58" i="6"/>
  <c r="K58" i="6"/>
  <c r="L58" i="6"/>
  <c r="G59" i="6"/>
  <c r="H59" i="6"/>
  <c r="I59" i="6"/>
  <c r="J59" i="6"/>
  <c r="K59" i="6"/>
  <c r="L59" i="6"/>
  <c r="G60" i="6"/>
  <c r="H60" i="6"/>
  <c r="I60" i="6"/>
  <c r="J60" i="6"/>
  <c r="K60" i="6"/>
  <c r="L60" i="6"/>
  <c r="G61" i="6"/>
  <c r="H61" i="6"/>
  <c r="I61" i="6"/>
  <c r="J61" i="6"/>
  <c r="K61" i="6"/>
  <c r="L61" i="6"/>
  <c r="G62" i="6"/>
  <c r="H62" i="6"/>
  <c r="I62" i="6"/>
  <c r="J62" i="6"/>
  <c r="K62" i="6"/>
  <c r="L62" i="6"/>
  <c r="G63" i="6"/>
  <c r="H63" i="6"/>
  <c r="I63" i="6"/>
  <c r="J63" i="6"/>
  <c r="K63" i="6"/>
  <c r="L63" i="6"/>
  <c r="G64" i="6"/>
  <c r="H64" i="6"/>
  <c r="I64" i="6"/>
  <c r="J64" i="6"/>
  <c r="K64" i="6"/>
  <c r="L64" i="6"/>
  <c r="G65" i="6"/>
  <c r="H65" i="6"/>
  <c r="I65" i="6"/>
  <c r="J65" i="6"/>
  <c r="K65" i="6"/>
  <c r="L65" i="6"/>
  <c r="G66" i="6"/>
  <c r="H66" i="6"/>
  <c r="I66" i="6"/>
  <c r="J66" i="6"/>
  <c r="K66" i="6"/>
  <c r="L66" i="6"/>
  <c r="G67" i="6"/>
  <c r="H67" i="6"/>
  <c r="I67" i="6"/>
  <c r="J67" i="6"/>
  <c r="K67" i="6"/>
  <c r="L67" i="6"/>
  <c r="G68" i="6"/>
  <c r="H68" i="6"/>
  <c r="I68" i="6"/>
  <c r="J68" i="6"/>
  <c r="K68" i="6"/>
  <c r="L68" i="6"/>
  <c r="G69" i="6"/>
  <c r="H69" i="6"/>
  <c r="I69" i="6"/>
  <c r="J69" i="6"/>
  <c r="K69" i="6"/>
  <c r="L69" i="6"/>
  <c r="G70" i="6"/>
  <c r="H70" i="6"/>
  <c r="I70" i="6"/>
  <c r="J70" i="6"/>
  <c r="K70" i="6"/>
  <c r="L70" i="6"/>
  <c r="G71" i="6"/>
  <c r="H71" i="6"/>
  <c r="I71" i="6"/>
  <c r="J71" i="6"/>
  <c r="K71" i="6"/>
  <c r="L71" i="6"/>
  <c r="G72" i="6"/>
  <c r="H72" i="6"/>
  <c r="I72" i="6"/>
  <c r="J72" i="6"/>
  <c r="K72" i="6"/>
  <c r="L72" i="6"/>
  <c r="G73" i="6"/>
  <c r="H73" i="6"/>
  <c r="I73" i="6"/>
  <c r="J73" i="6"/>
  <c r="K73" i="6"/>
  <c r="L73" i="6"/>
  <c r="G74" i="6"/>
  <c r="H74" i="6"/>
  <c r="I74" i="6"/>
  <c r="J74" i="6"/>
  <c r="K74" i="6"/>
  <c r="L74" i="6"/>
  <c r="G75" i="6"/>
  <c r="H75" i="6"/>
  <c r="I75" i="6"/>
  <c r="J75" i="6"/>
  <c r="K75" i="6"/>
  <c r="L75" i="6"/>
  <c r="G76" i="6"/>
  <c r="H76" i="6"/>
  <c r="I76" i="6"/>
  <c r="J76" i="6"/>
  <c r="K76" i="6"/>
  <c r="L76" i="6"/>
  <c r="G77" i="6"/>
  <c r="H77" i="6"/>
  <c r="I77" i="6"/>
  <c r="J77" i="6"/>
  <c r="K77" i="6"/>
  <c r="L77" i="6"/>
  <c r="G78" i="6"/>
  <c r="H78" i="6"/>
  <c r="I78" i="6"/>
  <c r="J78" i="6"/>
  <c r="K78" i="6"/>
  <c r="L78" i="6"/>
  <c r="G79" i="6"/>
  <c r="H79" i="6"/>
  <c r="I79" i="6"/>
  <c r="J79" i="6"/>
  <c r="K79" i="6"/>
  <c r="L79" i="6"/>
  <c r="G80" i="6"/>
  <c r="H80" i="6"/>
  <c r="I80" i="6"/>
  <c r="J80" i="6"/>
  <c r="K80" i="6"/>
  <c r="L80" i="6"/>
  <c r="H81" i="6"/>
  <c r="I81" i="6"/>
  <c r="J81" i="6"/>
  <c r="K81" i="6"/>
  <c r="L81" i="6"/>
  <c r="G82" i="6"/>
  <c r="I82" i="6"/>
  <c r="J82" i="6"/>
  <c r="K82" i="6"/>
  <c r="L82" i="6"/>
  <c r="G83" i="6"/>
  <c r="H83" i="6"/>
  <c r="I83" i="6"/>
  <c r="J83" i="6"/>
  <c r="K83" i="6"/>
  <c r="L83" i="6"/>
  <c r="G84" i="6"/>
  <c r="H84" i="6"/>
  <c r="J84" i="6"/>
  <c r="K84" i="6"/>
  <c r="L84" i="6"/>
  <c r="G85" i="6"/>
  <c r="H85" i="6"/>
  <c r="I85" i="6"/>
  <c r="K85" i="6"/>
  <c r="L85" i="6"/>
  <c r="G86" i="6"/>
  <c r="H86" i="6"/>
  <c r="I86" i="6"/>
  <c r="J86" i="6"/>
  <c r="L86" i="6"/>
  <c r="G87" i="6"/>
  <c r="H87" i="6"/>
  <c r="I87" i="6"/>
  <c r="J87" i="6"/>
  <c r="K87" i="6"/>
  <c r="G88" i="6"/>
  <c r="H88" i="6"/>
  <c r="I88" i="6"/>
  <c r="J88" i="6"/>
  <c r="K88" i="6"/>
  <c r="L88" i="6"/>
  <c r="G89" i="6"/>
  <c r="H89" i="6"/>
  <c r="I89" i="6"/>
  <c r="J89" i="6"/>
  <c r="K89" i="6"/>
  <c r="L89" i="6"/>
  <c r="G90" i="6"/>
  <c r="H90" i="6"/>
  <c r="I90" i="6"/>
  <c r="J90" i="6"/>
  <c r="K90" i="6"/>
  <c r="L90" i="6"/>
  <c r="G91" i="6"/>
  <c r="H91" i="6"/>
  <c r="I91" i="6"/>
  <c r="J91" i="6"/>
  <c r="K91" i="6"/>
  <c r="L91" i="6"/>
  <c r="G92" i="6"/>
  <c r="H92" i="6"/>
  <c r="I92" i="6"/>
  <c r="J92" i="6"/>
  <c r="K92" i="6"/>
  <c r="L92" i="6"/>
  <c r="G93" i="6"/>
  <c r="H93" i="6"/>
  <c r="I93" i="6"/>
  <c r="J93" i="6"/>
  <c r="K93" i="6"/>
  <c r="L93" i="6"/>
  <c r="G94" i="6"/>
  <c r="H94" i="6"/>
  <c r="I94" i="6"/>
  <c r="J94" i="6"/>
  <c r="K94" i="6"/>
  <c r="L94" i="6"/>
  <c r="G95" i="6"/>
  <c r="H95" i="6"/>
  <c r="I95" i="6"/>
  <c r="J95" i="6"/>
  <c r="K95" i="6"/>
  <c r="L95" i="6"/>
  <c r="G96" i="6"/>
  <c r="H96" i="6"/>
  <c r="I96" i="6"/>
  <c r="J96" i="6"/>
  <c r="K96" i="6"/>
  <c r="L96" i="6"/>
  <c r="G97" i="6"/>
  <c r="H97" i="6"/>
  <c r="I97" i="6"/>
  <c r="J97" i="6"/>
  <c r="K97" i="6"/>
  <c r="L97" i="6"/>
  <c r="G98" i="6"/>
  <c r="H98" i="6"/>
  <c r="I98" i="6"/>
  <c r="J98" i="6"/>
  <c r="K98" i="6"/>
  <c r="L98" i="6"/>
  <c r="G99" i="6"/>
  <c r="H99" i="6"/>
  <c r="I99" i="6"/>
  <c r="J99" i="6"/>
  <c r="K99" i="6"/>
  <c r="L99" i="6"/>
  <c r="G100" i="6"/>
  <c r="H100" i="6"/>
  <c r="I100" i="6"/>
  <c r="J100" i="6"/>
  <c r="K100" i="6"/>
  <c r="L100" i="6"/>
  <c r="G101" i="6"/>
  <c r="H101" i="6"/>
  <c r="I101" i="6"/>
  <c r="J101" i="6"/>
  <c r="K101" i="6"/>
  <c r="L101" i="6"/>
  <c r="G102" i="6"/>
  <c r="H102" i="6"/>
  <c r="I102" i="6"/>
  <c r="J102" i="6"/>
  <c r="K102" i="6"/>
  <c r="L102" i="6"/>
  <c r="G103" i="6"/>
  <c r="H103" i="6"/>
  <c r="I103" i="6"/>
  <c r="J103" i="6"/>
  <c r="K103" i="6"/>
  <c r="L103" i="6"/>
  <c r="G104" i="6"/>
  <c r="H104" i="6"/>
  <c r="I104" i="6"/>
  <c r="J104" i="6"/>
  <c r="K104" i="6"/>
  <c r="L104" i="6"/>
  <c r="G105" i="6"/>
  <c r="H105" i="6"/>
  <c r="I105" i="6"/>
  <c r="J105" i="6"/>
  <c r="K105" i="6"/>
  <c r="L105" i="6"/>
  <c r="G106" i="6"/>
  <c r="H106" i="6"/>
  <c r="I106" i="6"/>
  <c r="J106" i="6"/>
  <c r="K106" i="6"/>
  <c r="L106" i="6"/>
  <c r="G107" i="6"/>
  <c r="H107" i="6"/>
  <c r="I107" i="6"/>
  <c r="J107" i="6"/>
  <c r="K107" i="6"/>
  <c r="L107" i="6"/>
  <c r="G108" i="6"/>
  <c r="H108" i="6"/>
  <c r="I108" i="6"/>
  <c r="J108" i="6"/>
  <c r="K108" i="6"/>
  <c r="L108" i="6"/>
  <c r="G109" i="6"/>
  <c r="H109" i="6"/>
  <c r="I109" i="6"/>
  <c r="J109" i="6"/>
  <c r="K109" i="6"/>
  <c r="L109" i="6"/>
  <c r="G110" i="6"/>
  <c r="H110" i="6"/>
  <c r="I110" i="6"/>
  <c r="J110" i="6"/>
  <c r="K110" i="6"/>
  <c r="L110" i="6"/>
  <c r="G111" i="6"/>
  <c r="H111" i="6"/>
  <c r="I111" i="6"/>
  <c r="J111" i="6"/>
  <c r="K111" i="6"/>
  <c r="L111" i="6"/>
  <c r="G112" i="6"/>
  <c r="H112" i="6"/>
  <c r="I112" i="6"/>
  <c r="J112" i="6"/>
  <c r="K112" i="6"/>
  <c r="L112" i="6"/>
  <c r="G113" i="6"/>
  <c r="H113" i="6"/>
  <c r="I113" i="6"/>
  <c r="J113" i="6"/>
  <c r="K113" i="6"/>
  <c r="L113" i="6"/>
  <c r="E7" i="6" l="1"/>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D114" i="1" l="1"/>
  <c r="M14" i="12" l="1"/>
  <c r="AE7" i="6" l="1"/>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7" i="8"/>
  <c r="J9" i="10" l="1"/>
  <c r="J10" i="10"/>
  <c r="J13" i="10"/>
  <c r="J14" i="10"/>
  <c r="J17" i="10"/>
  <c r="J18" i="10"/>
  <c r="J21" i="10"/>
  <c r="J22" i="10"/>
  <c r="J25" i="10"/>
  <c r="J26" i="10"/>
  <c r="J29" i="10"/>
  <c r="J30" i="10"/>
  <c r="J33" i="10"/>
  <c r="J34" i="10"/>
  <c r="J37" i="10"/>
  <c r="J38" i="10"/>
  <c r="J41" i="10"/>
  <c r="J45" i="10"/>
  <c r="J46" i="10"/>
  <c r="J49" i="10"/>
  <c r="J53" i="10"/>
  <c r="J54" i="10"/>
  <c r="J57" i="10"/>
  <c r="J61" i="10"/>
  <c r="J62" i="10"/>
  <c r="J65" i="10"/>
  <c r="J69" i="10"/>
  <c r="J70" i="10"/>
  <c r="J73" i="10"/>
  <c r="J74" i="10"/>
  <c r="J77" i="10"/>
  <c r="J78" i="10"/>
  <c r="J81" i="10"/>
  <c r="J85" i="10"/>
  <c r="J86" i="10"/>
  <c r="J89" i="10"/>
  <c r="J90" i="10"/>
  <c r="J93" i="10"/>
  <c r="J94" i="10"/>
  <c r="J97" i="10"/>
  <c r="J101" i="10"/>
  <c r="J102" i="10"/>
  <c r="J105" i="10"/>
  <c r="J106" i="10"/>
  <c r="J109" i="10"/>
  <c r="J110" i="10"/>
  <c r="J113" i="10"/>
  <c r="H10" i="10"/>
  <c r="H14" i="10"/>
  <c r="H18" i="10"/>
  <c r="H22" i="10"/>
  <c r="H26" i="10"/>
  <c r="H30" i="10"/>
  <c r="H34" i="10"/>
  <c r="H38" i="10"/>
  <c r="H42" i="10"/>
  <c r="H46" i="10"/>
  <c r="H50" i="10"/>
  <c r="H54" i="10"/>
  <c r="H58" i="10"/>
  <c r="H62" i="10"/>
  <c r="H66" i="10"/>
  <c r="H70" i="10"/>
  <c r="H74" i="10"/>
  <c r="H78" i="10"/>
  <c r="H82" i="10"/>
  <c r="H86" i="10"/>
  <c r="H90" i="10"/>
  <c r="H94" i="10"/>
  <c r="H98" i="10"/>
  <c r="H102" i="10"/>
  <c r="H106" i="10"/>
  <c r="H110" i="10"/>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J7" i="10"/>
  <c r="J8" i="10"/>
  <c r="J11" i="10"/>
  <c r="J12" i="10"/>
  <c r="J15" i="10"/>
  <c r="J16" i="10"/>
  <c r="J19" i="10"/>
  <c r="J20" i="10"/>
  <c r="J23" i="10"/>
  <c r="J24" i="10"/>
  <c r="J27" i="10"/>
  <c r="J28" i="10"/>
  <c r="J31" i="10"/>
  <c r="J32" i="10"/>
  <c r="J35" i="10"/>
  <c r="J36" i="10"/>
  <c r="J39" i="10"/>
  <c r="J40" i="10"/>
  <c r="J42" i="10"/>
  <c r="J43" i="10"/>
  <c r="J44" i="10"/>
  <c r="J47" i="10"/>
  <c r="J48" i="10"/>
  <c r="J50" i="10"/>
  <c r="J51" i="10"/>
  <c r="J52" i="10"/>
  <c r="J55" i="10"/>
  <c r="J56" i="10"/>
  <c r="J58" i="10"/>
  <c r="J59" i="10"/>
  <c r="J60" i="10"/>
  <c r="J63" i="10"/>
  <c r="J64" i="10"/>
  <c r="J66" i="10"/>
  <c r="J67" i="10"/>
  <c r="J68" i="10"/>
  <c r="J71" i="10"/>
  <c r="J72" i="10"/>
  <c r="J75" i="10"/>
  <c r="J76" i="10"/>
  <c r="J79" i="10"/>
  <c r="J80" i="10"/>
  <c r="J82" i="10"/>
  <c r="J83" i="10"/>
  <c r="J84" i="10"/>
  <c r="J87" i="10"/>
  <c r="J88" i="10"/>
  <c r="J91" i="10"/>
  <c r="J92" i="10"/>
  <c r="J95" i="10"/>
  <c r="J96" i="10"/>
  <c r="J98" i="10"/>
  <c r="J99" i="10"/>
  <c r="J100" i="10"/>
  <c r="J103" i="10"/>
  <c r="J104" i="10"/>
  <c r="J107" i="10"/>
  <c r="J108" i="10"/>
  <c r="J111" i="10"/>
  <c r="J112" i="10"/>
  <c r="H7" i="10"/>
  <c r="H8" i="10"/>
  <c r="H9" i="10"/>
  <c r="H11" i="10"/>
  <c r="H12" i="10"/>
  <c r="H13" i="10"/>
  <c r="H15" i="10"/>
  <c r="H16" i="10"/>
  <c r="H17" i="10"/>
  <c r="H19" i="10"/>
  <c r="H20" i="10"/>
  <c r="H21" i="10"/>
  <c r="H23" i="10"/>
  <c r="H24" i="10"/>
  <c r="H25" i="10"/>
  <c r="H27" i="10"/>
  <c r="H28" i="10"/>
  <c r="H29" i="10"/>
  <c r="H31" i="10"/>
  <c r="H32" i="10"/>
  <c r="H33" i="10"/>
  <c r="H35" i="10"/>
  <c r="H36" i="10"/>
  <c r="H37" i="10"/>
  <c r="H39" i="10"/>
  <c r="H40" i="10"/>
  <c r="H41" i="10"/>
  <c r="H43" i="10"/>
  <c r="H44" i="10"/>
  <c r="H45" i="10"/>
  <c r="H47" i="10"/>
  <c r="H48" i="10"/>
  <c r="H49" i="10"/>
  <c r="H51" i="10"/>
  <c r="H52" i="10"/>
  <c r="H53" i="10"/>
  <c r="H55" i="10"/>
  <c r="H56" i="10"/>
  <c r="H57" i="10"/>
  <c r="H59" i="10"/>
  <c r="H60" i="10"/>
  <c r="H61" i="10"/>
  <c r="H63" i="10"/>
  <c r="H64" i="10"/>
  <c r="H65" i="10"/>
  <c r="H67" i="10"/>
  <c r="H68" i="10"/>
  <c r="H69" i="10"/>
  <c r="H71" i="10"/>
  <c r="H72" i="10"/>
  <c r="H73" i="10"/>
  <c r="H75" i="10"/>
  <c r="H76" i="10"/>
  <c r="H77" i="10"/>
  <c r="H79" i="10"/>
  <c r="H80" i="10"/>
  <c r="H81" i="10"/>
  <c r="H83" i="10"/>
  <c r="H84" i="10"/>
  <c r="H85" i="10"/>
  <c r="H87" i="10"/>
  <c r="H88" i="10"/>
  <c r="H89" i="10"/>
  <c r="H91" i="10"/>
  <c r="H92" i="10"/>
  <c r="H93" i="10"/>
  <c r="H95" i="10"/>
  <c r="H96" i="10"/>
  <c r="H97" i="10"/>
  <c r="H99" i="10"/>
  <c r="H100" i="10"/>
  <c r="H101" i="10"/>
  <c r="H103" i="10"/>
  <c r="H104" i="10"/>
  <c r="H105" i="10"/>
  <c r="H107" i="10"/>
  <c r="H108" i="10"/>
  <c r="H109" i="10"/>
  <c r="H111" i="10"/>
  <c r="H112" i="10"/>
  <c r="H113" i="10"/>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F114" i="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R105" i="6" l="1"/>
  <c r="M105" i="6"/>
  <c r="P105" i="6"/>
  <c r="N105" i="6"/>
  <c r="O105" i="6"/>
  <c r="Q105" i="6"/>
  <c r="R93" i="6"/>
  <c r="M93" i="6"/>
  <c r="P93" i="6"/>
  <c r="N93" i="6"/>
  <c r="O93" i="6"/>
  <c r="Q93" i="6"/>
  <c r="R81" i="6"/>
  <c r="M81" i="6"/>
  <c r="P81" i="6"/>
  <c r="N81" i="6"/>
  <c r="O81" i="6"/>
  <c r="Q81" i="6"/>
  <c r="R69" i="6"/>
  <c r="M69" i="6"/>
  <c r="P69" i="6"/>
  <c r="N69" i="6"/>
  <c r="O69" i="6"/>
  <c r="Q69" i="6"/>
  <c r="R57" i="6"/>
  <c r="M57" i="6"/>
  <c r="P57" i="6"/>
  <c r="Q57" i="6"/>
  <c r="N57" i="6"/>
  <c r="O57" i="6"/>
  <c r="R45" i="6"/>
  <c r="M45" i="6"/>
  <c r="P45" i="6"/>
  <c r="Q45" i="6"/>
  <c r="N45" i="6"/>
  <c r="O45" i="6"/>
  <c r="R33" i="6"/>
  <c r="M33" i="6"/>
  <c r="P33" i="6"/>
  <c r="N33" i="6"/>
  <c r="O33" i="6"/>
  <c r="Q33" i="6"/>
  <c r="R21" i="6"/>
  <c r="M21" i="6"/>
  <c r="P21" i="6"/>
  <c r="N21" i="6"/>
  <c r="O21" i="6"/>
  <c r="Q21" i="6"/>
  <c r="R9" i="6"/>
  <c r="M9" i="6"/>
  <c r="P9" i="6"/>
  <c r="N9" i="6"/>
  <c r="O9" i="6"/>
  <c r="Q9" i="6"/>
  <c r="M104" i="6"/>
  <c r="O104" i="6"/>
  <c r="N104" i="6"/>
  <c r="P104" i="6"/>
  <c r="Q104" i="6"/>
  <c r="R104" i="6"/>
  <c r="O92" i="6"/>
  <c r="M92" i="6"/>
  <c r="N92" i="6"/>
  <c r="P92" i="6"/>
  <c r="Q92" i="6"/>
  <c r="R92" i="6"/>
  <c r="M80" i="6"/>
  <c r="O80" i="6"/>
  <c r="P80" i="6"/>
  <c r="N80" i="6"/>
  <c r="Q80" i="6"/>
  <c r="R80" i="6"/>
  <c r="O68" i="6"/>
  <c r="M68" i="6"/>
  <c r="P68" i="6"/>
  <c r="N68" i="6"/>
  <c r="Q68" i="6"/>
  <c r="R68" i="6"/>
  <c r="M56" i="6"/>
  <c r="O56" i="6"/>
  <c r="N56" i="6"/>
  <c r="P56" i="6"/>
  <c r="Q56" i="6"/>
  <c r="R56" i="6"/>
  <c r="O44" i="6"/>
  <c r="M44" i="6"/>
  <c r="N44" i="6"/>
  <c r="P44" i="6"/>
  <c r="Q44" i="6"/>
  <c r="R44" i="6"/>
  <c r="O32" i="6"/>
  <c r="Q32" i="6"/>
  <c r="M32" i="6"/>
  <c r="N32" i="6"/>
  <c r="P32" i="6"/>
  <c r="R32" i="6"/>
  <c r="O20" i="6"/>
  <c r="M20" i="6"/>
  <c r="N20" i="6"/>
  <c r="Q20" i="6"/>
  <c r="P20" i="6"/>
  <c r="R20" i="6"/>
  <c r="Q8" i="6"/>
  <c r="M8" i="6"/>
  <c r="N8" i="6"/>
  <c r="O8" i="6"/>
  <c r="P8" i="6"/>
  <c r="R8" i="6"/>
  <c r="R103" i="6"/>
  <c r="M103" i="6"/>
  <c r="P103" i="6"/>
  <c r="N103" i="6"/>
  <c r="O103" i="6"/>
  <c r="Q103" i="6"/>
  <c r="R67" i="6"/>
  <c r="M67" i="6"/>
  <c r="P67" i="6"/>
  <c r="Q67" i="6"/>
  <c r="N67" i="6"/>
  <c r="O67" i="6"/>
  <c r="R31" i="6"/>
  <c r="M31" i="6"/>
  <c r="P31" i="6"/>
  <c r="Q31" i="6"/>
  <c r="N31" i="6"/>
  <c r="O31" i="6"/>
  <c r="O102" i="6"/>
  <c r="M102" i="6"/>
  <c r="P102" i="6"/>
  <c r="N102" i="6"/>
  <c r="Q102" i="6"/>
  <c r="R102" i="6"/>
  <c r="M90" i="6"/>
  <c r="P90" i="6"/>
  <c r="N90" i="6"/>
  <c r="O90" i="6"/>
  <c r="Q90" i="6"/>
  <c r="R90" i="6"/>
  <c r="F78" i="6"/>
  <c r="O78" i="6"/>
  <c r="P78" i="6"/>
  <c r="M78" i="6"/>
  <c r="N78" i="6"/>
  <c r="Q78" i="6"/>
  <c r="R78" i="6"/>
  <c r="P66" i="6"/>
  <c r="M66" i="6"/>
  <c r="O66" i="6"/>
  <c r="N66" i="6"/>
  <c r="Q66" i="6"/>
  <c r="R66" i="6"/>
  <c r="M54" i="6"/>
  <c r="N54" i="6"/>
  <c r="O54" i="6"/>
  <c r="P54" i="6"/>
  <c r="Q54" i="6"/>
  <c r="R54" i="6"/>
  <c r="M42" i="6"/>
  <c r="O42" i="6"/>
  <c r="Q42" i="6"/>
  <c r="N42" i="6"/>
  <c r="P42" i="6"/>
  <c r="R42" i="6"/>
  <c r="Q30" i="6"/>
  <c r="M30" i="6"/>
  <c r="O30" i="6"/>
  <c r="N30" i="6"/>
  <c r="P30" i="6"/>
  <c r="R30" i="6"/>
  <c r="M18" i="6"/>
  <c r="O18" i="6"/>
  <c r="Q18" i="6"/>
  <c r="N18" i="6"/>
  <c r="P18" i="6"/>
  <c r="R18" i="6"/>
  <c r="R113" i="6"/>
  <c r="M113" i="6"/>
  <c r="P113" i="6"/>
  <c r="Q113" i="6"/>
  <c r="N113" i="6"/>
  <c r="O113" i="6"/>
  <c r="R101" i="6"/>
  <c r="M101" i="6"/>
  <c r="P101" i="6"/>
  <c r="O101" i="6"/>
  <c r="Q101" i="6"/>
  <c r="N101" i="6"/>
  <c r="R89" i="6"/>
  <c r="M89" i="6"/>
  <c r="P89" i="6"/>
  <c r="Q89" i="6"/>
  <c r="N89" i="6"/>
  <c r="O89" i="6"/>
  <c r="R77" i="6"/>
  <c r="M77" i="6"/>
  <c r="P77" i="6"/>
  <c r="O77" i="6"/>
  <c r="N77" i="6"/>
  <c r="Q77" i="6"/>
  <c r="R65" i="6"/>
  <c r="M65" i="6"/>
  <c r="P65" i="6"/>
  <c r="Q65" i="6"/>
  <c r="N65" i="6"/>
  <c r="O65" i="6"/>
  <c r="R53" i="6"/>
  <c r="M53" i="6"/>
  <c r="P53" i="6"/>
  <c r="N53" i="6"/>
  <c r="O53" i="6"/>
  <c r="Q53" i="6"/>
  <c r="R41" i="6"/>
  <c r="M41" i="6"/>
  <c r="P41" i="6"/>
  <c r="N41" i="6"/>
  <c r="O41" i="6"/>
  <c r="Q41" i="6"/>
  <c r="R29" i="6"/>
  <c r="M29" i="6"/>
  <c r="P29" i="6"/>
  <c r="N29" i="6"/>
  <c r="O29" i="6"/>
  <c r="Q29" i="6"/>
  <c r="R17" i="6"/>
  <c r="M17" i="6"/>
  <c r="P17" i="6"/>
  <c r="N17" i="6"/>
  <c r="O17" i="6"/>
  <c r="Q17" i="6"/>
  <c r="R19" i="6"/>
  <c r="M19" i="6"/>
  <c r="P19" i="6"/>
  <c r="Q19" i="6"/>
  <c r="N19" i="6"/>
  <c r="O19" i="6"/>
  <c r="Q16" i="6"/>
  <c r="M16" i="6"/>
  <c r="N16" i="6"/>
  <c r="O16" i="6"/>
  <c r="P16" i="6"/>
  <c r="R16" i="6"/>
  <c r="R15" i="6"/>
  <c r="M15" i="6"/>
  <c r="P15" i="6"/>
  <c r="N15" i="6"/>
  <c r="O15" i="6"/>
  <c r="Q15" i="6"/>
  <c r="R55" i="6"/>
  <c r="M55" i="6"/>
  <c r="P55" i="6"/>
  <c r="N55" i="6"/>
  <c r="Q55" i="6"/>
  <c r="O55" i="6"/>
  <c r="M40" i="6"/>
  <c r="N40" i="6"/>
  <c r="O40" i="6"/>
  <c r="Q40" i="6"/>
  <c r="P40" i="6"/>
  <c r="R40" i="6"/>
  <c r="R111" i="6"/>
  <c r="M111" i="6"/>
  <c r="P111" i="6"/>
  <c r="O111" i="6"/>
  <c r="N111" i="6"/>
  <c r="Q111" i="6"/>
  <c r="R27" i="6"/>
  <c r="M27" i="6"/>
  <c r="P27" i="6"/>
  <c r="N27" i="6"/>
  <c r="O27" i="6"/>
  <c r="Q27" i="6"/>
  <c r="O74" i="6"/>
  <c r="M74" i="6"/>
  <c r="N74" i="6"/>
  <c r="P74" i="6"/>
  <c r="Q74" i="6"/>
  <c r="R74" i="6"/>
  <c r="O26" i="6"/>
  <c r="M26" i="6"/>
  <c r="Q26" i="6"/>
  <c r="N26" i="6"/>
  <c r="P26" i="6"/>
  <c r="R26" i="6"/>
  <c r="O14" i="6"/>
  <c r="M14" i="6"/>
  <c r="N14" i="6"/>
  <c r="Q14" i="6"/>
  <c r="P14" i="6"/>
  <c r="R14" i="6"/>
  <c r="F79" i="6"/>
  <c r="R79" i="6"/>
  <c r="M79" i="6"/>
  <c r="P79" i="6"/>
  <c r="N79" i="6"/>
  <c r="O79" i="6"/>
  <c r="Q79" i="6"/>
  <c r="P100" i="6"/>
  <c r="M100" i="6"/>
  <c r="N100" i="6"/>
  <c r="O100" i="6"/>
  <c r="Q100" i="6"/>
  <c r="R100" i="6"/>
  <c r="M76" i="6"/>
  <c r="N76" i="6"/>
  <c r="O76" i="6"/>
  <c r="P76" i="6"/>
  <c r="Q76" i="6"/>
  <c r="R76" i="6"/>
  <c r="M28" i="6"/>
  <c r="N28" i="6"/>
  <c r="O28" i="6"/>
  <c r="Q28" i="6"/>
  <c r="P28" i="6"/>
  <c r="R28" i="6"/>
  <c r="R75" i="6"/>
  <c r="M75" i="6"/>
  <c r="P75" i="6"/>
  <c r="O75" i="6"/>
  <c r="Q75" i="6"/>
  <c r="N75" i="6"/>
  <c r="R13" i="6"/>
  <c r="M13" i="6"/>
  <c r="P13" i="6"/>
  <c r="Q13" i="6"/>
  <c r="N13" i="6"/>
  <c r="O13" i="6"/>
  <c r="R87" i="6"/>
  <c r="M87" i="6"/>
  <c r="P87" i="6"/>
  <c r="O87" i="6"/>
  <c r="N87" i="6"/>
  <c r="Q87" i="6"/>
  <c r="R39" i="6"/>
  <c r="M39" i="6"/>
  <c r="P39" i="6"/>
  <c r="N39" i="6"/>
  <c r="O39" i="6"/>
  <c r="Q39" i="6"/>
  <c r="O38" i="6"/>
  <c r="Q38" i="6"/>
  <c r="M38" i="6"/>
  <c r="N38" i="6"/>
  <c r="P38" i="6"/>
  <c r="R38" i="6"/>
  <c r="R85" i="6"/>
  <c r="M85" i="6"/>
  <c r="P85" i="6"/>
  <c r="N85" i="6"/>
  <c r="O85" i="6"/>
  <c r="Q85" i="6"/>
  <c r="R49" i="6"/>
  <c r="M49" i="6"/>
  <c r="P49" i="6"/>
  <c r="N49" i="6"/>
  <c r="O49" i="6"/>
  <c r="Q49" i="6"/>
  <c r="M108" i="6"/>
  <c r="P108" i="6"/>
  <c r="N108" i="6"/>
  <c r="O108" i="6"/>
  <c r="Q108" i="6"/>
  <c r="R108" i="6"/>
  <c r="M96" i="6"/>
  <c r="P96" i="6"/>
  <c r="N96" i="6"/>
  <c r="O96" i="6"/>
  <c r="R96" i="6"/>
  <c r="Q96" i="6"/>
  <c r="O84" i="6"/>
  <c r="M84" i="6"/>
  <c r="N84" i="6"/>
  <c r="P84" i="6"/>
  <c r="Q84" i="6"/>
  <c r="R84" i="6"/>
  <c r="M72" i="6"/>
  <c r="O72" i="6"/>
  <c r="N72" i="6"/>
  <c r="P72" i="6"/>
  <c r="R72" i="6"/>
  <c r="Q72" i="6"/>
  <c r="M60" i="6"/>
  <c r="O60" i="6"/>
  <c r="N60" i="6"/>
  <c r="P60" i="6"/>
  <c r="Q60" i="6"/>
  <c r="R60" i="6"/>
  <c r="O48" i="6"/>
  <c r="M48" i="6"/>
  <c r="N48" i="6"/>
  <c r="Q48" i="6"/>
  <c r="P48" i="6"/>
  <c r="R48" i="6"/>
  <c r="M36" i="6"/>
  <c r="O36" i="6"/>
  <c r="Q36" i="6"/>
  <c r="N36" i="6"/>
  <c r="P36" i="6"/>
  <c r="R36" i="6"/>
  <c r="M24" i="6"/>
  <c r="O24" i="6"/>
  <c r="N24" i="6"/>
  <c r="Q24" i="6"/>
  <c r="P24" i="6"/>
  <c r="R24" i="6"/>
  <c r="M12" i="6"/>
  <c r="O12" i="6"/>
  <c r="N12" i="6"/>
  <c r="Q12" i="6"/>
  <c r="P12" i="6"/>
  <c r="R12" i="6"/>
  <c r="R91" i="6"/>
  <c r="M91" i="6"/>
  <c r="P91" i="6"/>
  <c r="N91" i="6"/>
  <c r="O91" i="6"/>
  <c r="Q91" i="6"/>
  <c r="R7" i="6"/>
  <c r="N7" i="6"/>
  <c r="O7" i="6"/>
  <c r="P7" i="6"/>
  <c r="Q7" i="6"/>
  <c r="M7" i="6"/>
  <c r="O88" i="6"/>
  <c r="M88" i="6"/>
  <c r="N88" i="6"/>
  <c r="P88" i="6"/>
  <c r="R88" i="6"/>
  <c r="Q88" i="6"/>
  <c r="O52" i="6"/>
  <c r="M52" i="6"/>
  <c r="N52" i="6"/>
  <c r="P52" i="6"/>
  <c r="Q52" i="6"/>
  <c r="R52" i="6"/>
  <c r="M110" i="6"/>
  <c r="O110" i="6"/>
  <c r="N110" i="6"/>
  <c r="P110" i="6"/>
  <c r="R110" i="6"/>
  <c r="Q110" i="6"/>
  <c r="P86" i="6"/>
  <c r="M86" i="6"/>
  <c r="O86" i="6"/>
  <c r="N86" i="6"/>
  <c r="R86" i="6"/>
  <c r="Q86" i="6"/>
  <c r="R62" i="6"/>
  <c r="M62" i="6"/>
  <c r="P62" i="6"/>
  <c r="N62" i="6"/>
  <c r="O62" i="6"/>
  <c r="Q62" i="6"/>
  <c r="R109" i="6"/>
  <c r="M109" i="6"/>
  <c r="P109" i="6"/>
  <c r="N109" i="6"/>
  <c r="O109" i="6"/>
  <c r="Q109" i="6"/>
  <c r="R73" i="6"/>
  <c r="M73" i="6"/>
  <c r="P73" i="6"/>
  <c r="N73" i="6"/>
  <c r="O73" i="6"/>
  <c r="Q73" i="6"/>
  <c r="R37" i="6"/>
  <c r="M37" i="6"/>
  <c r="P37" i="6"/>
  <c r="Q37" i="6"/>
  <c r="N37" i="6"/>
  <c r="O37" i="6"/>
  <c r="R107" i="6"/>
  <c r="M107" i="6"/>
  <c r="P107" i="6"/>
  <c r="Q107" i="6"/>
  <c r="N107" i="6"/>
  <c r="O107" i="6"/>
  <c r="R95" i="6"/>
  <c r="M95" i="6"/>
  <c r="P95" i="6"/>
  <c r="N95" i="6"/>
  <c r="O95" i="6"/>
  <c r="Q95" i="6"/>
  <c r="R83" i="6"/>
  <c r="M83" i="6"/>
  <c r="P83" i="6"/>
  <c r="N83" i="6"/>
  <c r="O83" i="6"/>
  <c r="Q83" i="6"/>
  <c r="R71" i="6"/>
  <c r="M71" i="6"/>
  <c r="P71" i="6"/>
  <c r="N71" i="6"/>
  <c r="O71" i="6"/>
  <c r="Q71" i="6"/>
  <c r="R59" i="6"/>
  <c r="M59" i="6"/>
  <c r="P59" i="6"/>
  <c r="N59" i="6"/>
  <c r="O59" i="6"/>
  <c r="Q59" i="6"/>
  <c r="R47" i="6"/>
  <c r="M47" i="6"/>
  <c r="P47" i="6"/>
  <c r="O47" i="6"/>
  <c r="N47" i="6"/>
  <c r="Q47" i="6"/>
  <c r="R35" i="6"/>
  <c r="M35" i="6"/>
  <c r="P35" i="6"/>
  <c r="N35" i="6"/>
  <c r="O35" i="6"/>
  <c r="Q35" i="6"/>
  <c r="R23" i="6"/>
  <c r="M23" i="6"/>
  <c r="P23" i="6"/>
  <c r="N23" i="6"/>
  <c r="O23" i="6"/>
  <c r="Q23" i="6"/>
  <c r="R11" i="6"/>
  <c r="M11" i="6"/>
  <c r="P11" i="6"/>
  <c r="N11" i="6"/>
  <c r="O11" i="6"/>
  <c r="Q11" i="6"/>
  <c r="R43" i="6"/>
  <c r="M43" i="6"/>
  <c r="P43" i="6"/>
  <c r="Q43" i="6"/>
  <c r="N43" i="6"/>
  <c r="O43" i="6"/>
  <c r="O112" i="6"/>
  <c r="P112" i="6"/>
  <c r="M112" i="6"/>
  <c r="N112" i="6"/>
  <c r="R112" i="6"/>
  <c r="Q112" i="6"/>
  <c r="M64" i="6"/>
  <c r="N64" i="6"/>
  <c r="O64" i="6"/>
  <c r="P64" i="6"/>
  <c r="R64" i="6"/>
  <c r="Q64" i="6"/>
  <c r="R99" i="6"/>
  <c r="M99" i="6"/>
  <c r="P99" i="6"/>
  <c r="O99" i="6"/>
  <c r="Q99" i="6"/>
  <c r="N99" i="6"/>
  <c r="R51" i="6"/>
  <c r="M51" i="6"/>
  <c r="P51" i="6"/>
  <c r="O51" i="6"/>
  <c r="Q51" i="6"/>
  <c r="N51" i="6"/>
  <c r="O98" i="6"/>
  <c r="M98" i="6"/>
  <c r="N98" i="6"/>
  <c r="P98" i="6"/>
  <c r="Q98" i="6"/>
  <c r="R98" i="6"/>
  <c r="M50" i="6"/>
  <c r="O50" i="6"/>
  <c r="Q50" i="6"/>
  <c r="N50" i="6"/>
  <c r="P50" i="6"/>
  <c r="R50" i="6"/>
  <c r="R97" i="6"/>
  <c r="M97" i="6"/>
  <c r="P97" i="6"/>
  <c r="N97" i="6"/>
  <c r="O97" i="6"/>
  <c r="Q97" i="6"/>
  <c r="R25" i="6"/>
  <c r="M25" i="6"/>
  <c r="P25" i="6"/>
  <c r="Q25" i="6"/>
  <c r="N25" i="6"/>
  <c r="O25" i="6"/>
  <c r="O106" i="6"/>
  <c r="P106" i="6"/>
  <c r="M106" i="6"/>
  <c r="N106" i="6"/>
  <c r="Q106" i="6"/>
  <c r="R106" i="6"/>
  <c r="P94" i="6"/>
  <c r="M94" i="6"/>
  <c r="O94" i="6"/>
  <c r="N94" i="6"/>
  <c r="R94" i="6"/>
  <c r="Q94" i="6"/>
  <c r="M82" i="6"/>
  <c r="N82" i="6"/>
  <c r="O82" i="6"/>
  <c r="P82" i="6"/>
  <c r="Q82" i="6"/>
  <c r="R82" i="6"/>
  <c r="M70" i="6"/>
  <c r="N70" i="6"/>
  <c r="O70" i="6"/>
  <c r="P70" i="6"/>
  <c r="R70" i="6"/>
  <c r="Q70" i="6"/>
  <c r="O58" i="6"/>
  <c r="M58" i="6"/>
  <c r="N58" i="6"/>
  <c r="P58" i="6"/>
  <c r="Q58" i="6"/>
  <c r="R58" i="6"/>
  <c r="M46" i="6"/>
  <c r="N46" i="6"/>
  <c r="O46" i="6"/>
  <c r="P46" i="6"/>
  <c r="Q46" i="6"/>
  <c r="R46" i="6"/>
  <c r="M34" i="6"/>
  <c r="N34" i="6"/>
  <c r="O34" i="6"/>
  <c r="Q34" i="6"/>
  <c r="P34" i="6"/>
  <c r="R34" i="6"/>
  <c r="Q22" i="6"/>
  <c r="M22" i="6"/>
  <c r="N22" i="6"/>
  <c r="O22" i="6"/>
  <c r="P22" i="6"/>
  <c r="R22" i="6"/>
  <c r="O10" i="6"/>
  <c r="M10" i="6"/>
  <c r="Q10" i="6"/>
  <c r="N10" i="6"/>
  <c r="P10" i="6"/>
  <c r="R10" i="6"/>
  <c r="R61" i="6"/>
  <c r="N61" i="6"/>
  <c r="Q61" i="6"/>
  <c r="P61" i="6"/>
  <c r="O61" i="6"/>
  <c r="M61" i="6"/>
  <c r="N63" i="6"/>
  <c r="O63" i="6"/>
  <c r="P63" i="6"/>
  <c r="M63" i="6"/>
  <c r="Q63" i="6"/>
  <c r="R63" i="6"/>
  <c r="V106" i="6"/>
  <c r="Y106" i="6"/>
  <c r="V90" i="6"/>
  <c r="Y90" i="6"/>
  <c r="V78" i="6"/>
  <c r="Y78" i="6"/>
  <c r="V66" i="6"/>
  <c r="Y66" i="6"/>
  <c r="V54" i="6"/>
  <c r="Y54" i="6"/>
  <c r="V42" i="6"/>
  <c r="Y42" i="6"/>
  <c r="V30" i="6"/>
  <c r="Y30" i="6"/>
  <c r="V18" i="6"/>
  <c r="Y18" i="6"/>
  <c r="V112" i="6"/>
  <c r="Y112" i="6"/>
  <c r="V108" i="6"/>
  <c r="Y108" i="6"/>
  <c r="V104" i="6"/>
  <c r="Y104" i="6"/>
  <c r="V100" i="6"/>
  <c r="Y100" i="6"/>
  <c r="V96" i="6"/>
  <c r="Y96" i="6"/>
  <c r="V92" i="6"/>
  <c r="Y92" i="6"/>
  <c r="V88" i="6"/>
  <c r="Y88" i="6"/>
  <c r="V84" i="6"/>
  <c r="Y84" i="6"/>
  <c r="V80" i="6"/>
  <c r="Y80" i="6"/>
  <c r="V76" i="6"/>
  <c r="Y76" i="6"/>
  <c r="V72" i="6"/>
  <c r="Y72" i="6"/>
  <c r="V68" i="6"/>
  <c r="Y68" i="6"/>
  <c r="V64" i="6"/>
  <c r="Y64" i="6"/>
  <c r="V60" i="6"/>
  <c r="Y60" i="6"/>
  <c r="V56" i="6"/>
  <c r="Y56" i="6"/>
  <c r="V52" i="6"/>
  <c r="Y52" i="6"/>
  <c r="V48" i="6"/>
  <c r="Y48" i="6"/>
  <c r="V44" i="6"/>
  <c r="Y44" i="6"/>
  <c r="V40" i="6"/>
  <c r="Y40" i="6"/>
  <c r="V36" i="6"/>
  <c r="Y36" i="6"/>
  <c r="V32" i="6"/>
  <c r="Y32" i="6"/>
  <c r="V28" i="6"/>
  <c r="Y28" i="6"/>
  <c r="V24" i="6"/>
  <c r="Y24" i="6"/>
  <c r="V20" i="6"/>
  <c r="Y20" i="6"/>
  <c r="V16" i="6"/>
  <c r="Y16" i="6"/>
  <c r="V12" i="6"/>
  <c r="Y12" i="6"/>
  <c r="V8" i="6"/>
  <c r="Y8" i="6"/>
  <c r="V98" i="6"/>
  <c r="Y98" i="6"/>
  <c r="V86" i="6"/>
  <c r="Y86" i="6"/>
  <c r="V74" i="6"/>
  <c r="Y74" i="6"/>
  <c r="V62" i="6"/>
  <c r="Y62" i="6"/>
  <c r="V50" i="6"/>
  <c r="Y50" i="6"/>
  <c r="V34" i="6"/>
  <c r="Y34" i="6"/>
  <c r="V22" i="6"/>
  <c r="Y22" i="6"/>
  <c r="V14" i="6"/>
  <c r="Y14" i="6"/>
  <c r="V111" i="6"/>
  <c r="Y111" i="6"/>
  <c r="V107" i="6"/>
  <c r="Y107" i="6"/>
  <c r="V103" i="6"/>
  <c r="Y103" i="6"/>
  <c r="V99" i="6"/>
  <c r="Y99" i="6"/>
  <c r="V95" i="6"/>
  <c r="Y95" i="6"/>
  <c r="V91" i="6"/>
  <c r="Y91" i="6"/>
  <c r="V87" i="6"/>
  <c r="Y87" i="6"/>
  <c r="V83" i="6"/>
  <c r="Y83" i="6"/>
  <c r="V79" i="6"/>
  <c r="Y79" i="6"/>
  <c r="V75" i="6"/>
  <c r="Y75" i="6"/>
  <c r="V71" i="6"/>
  <c r="Y71" i="6"/>
  <c r="V67" i="6"/>
  <c r="Y67" i="6"/>
  <c r="V63" i="6"/>
  <c r="Y63" i="6"/>
  <c r="V59" i="6"/>
  <c r="Y59" i="6"/>
  <c r="V55" i="6"/>
  <c r="Y55" i="6"/>
  <c r="V51" i="6"/>
  <c r="Y51" i="6"/>
  <c r="V47" i="6"/>
  <c r="Y47" i="6"/>
  <c r="V43" i="6"/>
  <c r="Y43" i="6"/>
  <c r="V39" i="6"/>
  <c r="Y39" i="6"/>
  <c r="V35" i="6"/>
  <c r="Y35" i="6"/>
  <c r="V31" i="6"/>
  <c r="Y31" i="6"/>
  <c r="V27" i="6"/>
  <c r="Y27" i="6"/>
  <c r="V23" i="6"/>
  <c r="Y23" i="6"/>
  <c r="V19" i="6"/>
  <c r="Y19" i="6"/>
  <c r="V15" i="6"/>
  <c r="Y15" i="6"/>
  <c r="V11" i="6"/>
  <c r="Y11" i="6"/>
  <c r="V7" i="6"/>
  <c r="Y7" i="6"/>
  <c r="V110" i="6"/>
  <c r="Y110" i="6"/>
  <c r="V102" i="6"/>
  <c r="Y102" i="6"/>
  <c r="V94" i="6"/>
  <c r="Y94" i="6"/>
  <c r="V82" i="6"/>
  <c r="Y82" i="6"/>
  <c r="V70" i="6"/>
  <c r="Y70" i="6"/>
  <c r="V58" i="6"/>
  <c r="Y58" i="6"/>
  <c r="V46" i="6"/>
  <c r="Y46" i="6"/>
  <c r="V38" i="6"/>
  <c r="Y38" i="6"/>
  <c r="V26" i="6"/>
  <c r="Y26" i="6"/>
  <c r="V10" i="6"/>
  <c r="Y10" i="6"/>
  <c r="V113" i="6"/>
  <c r="Y113" i="6"/>
  <c r="V109" i="6"/>
  <c r="Y109" i="6"/>
  <c r="V105" i="6"/>
  <c r="Y105" i="6"/>
  <c r="V101" i="6"/>
  <c r="Y101" i="6"/>
  <c r="V97" i="6"/>
  <c r="Y97" i="6"/>
  <c r="V93" i="6"/>
  <c r="Y93" i="6"/>
  <c r="V89" i="6"/>
  <c r="Y89" i="6"/>
  <c r="V85" i="6"/>
  <c r="Y85" i="6"/>
  <c r="V81" i="6"/>
  <c r="Y81" i="6"/>
  <c r="V77" i="6"/>
  <c r="Y77" i="6"/>
  <c r="V73" i="6"/>
  <c r="Y73" i="6"/>
  <c r="V69" i="6"/>
  <c r="Y69" i="6"/>
  <c r="V65" i="6"/>
  <c r="Y65" i="6"/>
  <c r="V61" i="6"/>
  <c r="Y61" i="6"/>
  <c r="V57" i="6"/>
  <c r="Y57" i="6"/>
  <c r="V53" i="6"/>
  <c r="Y53" i="6"/>
  <c r="V49" i="6"/>
  <c r="Y49" i="6"/>
  <c r="V45" i="6"/>
  <c r="Y45" i="6"/>
  <c r="V41" i="6"/>
  <c r="Y41" i="6"/>
  <c r="V37" i="6"/>
  <c r="Y37" i="6"/>
  <c r="V33" i="6"/>
  <c r="Y33" i="6"/>
  <c r="V29" i="6"/>
  <c r="Y29" i="6"/>
  <c r="V25" i="6"/>
  <c r="Y25" i="6"/>
  <c r="V21" i="6"/>
  <c r="Y21" i="6"/>
  <c r="V17" i="6"/>
  <c r="Y17" i="6"/>
  <c r="V13" i="6"/>
  <c r="Y13" i="6"/>
  <c r="V9" i="6"/>
  <c r="Y9" i="6"/>
  <c r="F113" i="6"/>
  <c r="S113" i="6" s="1"/>
  <c r="F109" i="6"/>
  <c r="S109" i="6" s="1"/>
  <c r="F105" i="6"/>
  <c r="S105" i="6" s="1"/>
  <c r="F101" i="6"/>
  <c r="S101" i="6" s="1"/>
  <c r="F97" i="6"/>
  <c r="S97" i="6" s="1"/>
  <c r="F93" i="6"/>
  <c r="S93" i="6" s="1"/>
  <c r="F89" i="6"/>
  <c r="S89" i="6" s="1"/>
  <c r="F85" i="6"/>
  <c r="F81" i="6"/>
  <c r="F77" i="6"/>
  <c r="S77" i="6" s="1"/>
  <c r="E77" i="1" s="1"/>
  <c r="F73" i="6"/>
  <c r="S73" i="6" s="1"/>
  <c r="F69" i="6"/>
  <c r="S69" i="6" s="1"/>
  <c r="F65" i="6"/>
  <c r="S65" i="6" s="1"/>
  <c r="F61" i="6"/>
  <c r="S61" i="6" s="1"/>
  <c r="F57" i="6"/>
  <c r="S57" i="6" s="1"/>
  <c r="F53" i="6"/>
  <c r="S53" i="6" s="1"/>
  <c r="F49" i="6"/>
  <c r="S49" i="6" s="1"/>
  <c r="F45" i="6"/>
  <c r="S45" i="6" s="1"/>
  <c r="F41" i="6"/>
  <c r="S41" i="6" s="1"/>
  <c r="F37" i="6"/>
  <c r="S37" i="6" s="1"/>
  <c r="F33" i="6"/>
  <c r="S33" i="6" s="1"/>
  <c r="F29" i="6"/>
  <c r="S29" i="6" s="1"/>
  <c r="F25" i="6"/>
  <c r="S25" i="6" s="1"/>
  <c r="F21" i="6"/>
  <c r="S21" i="6" s="1"/>
  <c r="F17" i="6"/>
  <c r="S17" i="6" s="1"/>
  <c r="F13" i="6"/>
  <c r="S13" i="6" s="1"/>
  <c r="F9" i="6"/>
  <c r="S9" i="6" s="1"/>
  <c r="F112" i="6"/>
  <c r="S112" i="6" s="1"/>
  <c r="F108" i="6"/>
  <c r="S108" i="6" s="1"/>
  <c r="F104" i="6"/>
  <c r="S104" i="6" s="1"/>
  <c r="F100" i="6"/>
  <c r="S100" i="6" s="1"/>
  <c r="F96" i="6"/>
  <c r="S96" i="6" s="1"/>
  <c r="F92" i="6"/>
  <c r="S92" i="6" s="1"/>
  <c r="F88" i="6"/>
  <c r="S88" i="6" s="1"/>
  <c r="F84" i="6"/>
  <c r="F80" i="6"/>
  <c r="S80" i="6" s="1"/>
  <c r="E80" i="1" s="1"/>
  <c r="F72" i="6"/>
  <c r="S72" i="6" s="1"/>
  <c r="F68" i="6"/>
  <c r="S68" i="6" s="1"/>
  <c r="F64" i="6"/>
  <c r="S64" i="6" s="1"/>
  <c r="F60" i="6"/>
  <c r="S60" i="6" s="1"/>
  <c r="F56" i="6"/>
  <c r="S56" i="6" s="1"/>
  <c r="F52" i="6"/>
  <c r="S52" i="6" s="1"/>
  <c r="F48" i="6"/>
  <c r="S48" i="6" s="1"/>
  <c r="F44" i="6"/>
  <c r="S44" i="6" s="1"/>
  <c r="F40" i="6"/>
  <c r="S40" i="6" s="1"/>
  <c r="F36" i="6"/>
  <c r="S36" i="6" s="1"/>
  <c r="F32" i="6"/>
  <c r="S32" i="6" s="1"/>
  <c r="F28" i="6"/>
  <c r="S28" i="6" s="1"/>
  <c r="F24" i="6"/>
  <c r="S24" i="6" s="1"/>
  <c r="F20" i="6"/>
  <c r="S20" i="6" s="1"/>
  <c r="F16" i="6"/>
  <c r="S16" i="6" s="1"/>
  <c r="F12" i="6"/>
  <c r="S12" i="6" s="1"/>
  <c r="F8" i="6"/>
  <c r="S8" i="6" s="1"/>
  <c r="F111" i="6"/>
  <c r="S111" i="6" s="1"/>
  <c r="F107" i="6"/>
  <c r="S107" i="6" s="1"/>
  <c r="F103" i="6"/>
  <c r="S103" i="6" s="1"/>
  <c r="F99" i="6"/>
  <c r="S99" i="6" s="1"/>
  <c r="F95" i="6"/>
  <c r="S95" i="6" s="1"/>
  <c r="F91" i="6"/>
  <c r="S91" i="6" s="1"/>
  <c r="F87" i="6"/>
  <c r="F83" i="6"/>
  <c r="S83" i="6" s="1"/>
  <c r="E83" i="1" s="1"/>
  <c r="F75" i="6"/>
  <c r="S75" i="6" s="1"/>
  <c r="E75" i="1" s="1"/>
  <c r="F71" i="6"/>
  <c r="S71" i="6" s="1"/>
  <c r="F67" i="6"/>
  <c r="S67" i="6" s="1"/>
  <c r="F63" i="6"/>
  <c r="S63" i="6" s="1"/>
  <c r="F59" i="6"/>
  <c r="S59" i="6" s="1"/>
  <c r="F55" i="6"/>
  <c r="S55" i="6" s="1"/>
  <c r="F51" i="6"/>
  <c r="S51" i="6" s="1"/>
  <c r="F47" i="6"/>
  <c r="S47" i="6" s="1"/>
  <c r="F43" i="6"/>
  <c r="S43" i="6" s="1"/>
  <c r="F39" i="6"/>
  <c r="S39" i="6" s="1"/>
  <c r="F35" i="6"/>
  <c r="S35" i="6" s="1"/>
  <c r="F31" i="6"/>
  <c r="S31" i="6" s="1"/>
  <c r="F27" i="6"/>
  <c r="S27" i="6" s="1"/>
  <c r="F23" i="6"/>
  <c r="S23" i="6" s="1"/>
  <c r="F19" i="6"/>
  <c r="S19" i="6" s="1"/>
  <c r="F15" i="6"/>
  <c r="S15" i="6" s="1"/>
  <c r="F11" i="6"/>
  <c r="S11" i="6" s="1"/>
  <c r="F7" i="6"/>
  <c r="S7" i="6" s="1"/>
  <c r="T114" i="6"/>
  <c r="F110" i="6"/>
  <c r="S110" i="6" s="1"/>
  <c r="F106" i="6"/>
  <c r="S106" i="6" s="1"/>
  <c r="F102" i="6"/>
  <c r="S102" i="6" s="1"/>
  <c r="F98" i="6"/>
  <c r="S98" i="6" s="1"/>
  <c r="F94" i="6"/>
  <c r="S94" i="6" s="1"/>
  <c r="F90" i="6"/>
  <c r="S90" i="6" s="1"/>
  <c r="F86" i="6"/>
  <c r="F82" i="6"/>
  <c r="F74" i="6"/>
  <c r="S74" i="6" s="1"/>
  <c r="F70" i="6"/>
  <c r="S70" i="6" s="1"/>
  <c r="F66" i="6"/>
  <c r="S66" i="6" s="1"/>
  <c r="F62" i="6"/>
  <c r="S62" i="6" s="1"/>
  <c r="F58" i="6"/>
  <c r="S58" i="6" s="1"/>
  <c r="F54" i="6"/>
  <c r="S54" i="6" s="1"/>
  <c r="F50" i="6"/>
  <c r="S50" i="6" s="1"/>
  <c r="F46" i="6"/>
  <c r="S46" i="6" s="1"/>
  <c r="F42" i="6"/>
  <c r="S42" i="6" s="1"/>
  <c r="F38" i="6"/>
  <c r="S38" i="6" s="1"/>
  <c r="F34" i="6"/>
  <c r="S34" i="6" s="1"/>
  <c r="F30" i="6"/>
  <c r="S30" i="6" s="1"/>
  <c r="F26" i="6"/>
  <c r="S26" i="6" s="1"/>
  <c r="F22" i="6"/>
  <c r="S22" i="6" s="1"/>
  <c r="F18" i="6"/>
  <c r="S18" i="6" s="1"/>
  <c r="F14" i="6"/>
  <c r="S14" i="6" s="1"/>
  <c r="F10" i="6"/>
  <c r="S10" i="6" s="1"/>
  <c r="D114" i="6"/>
  <c r="S78" i="6" l="1"/>
  <c r="E78" i="1" s="1"/>
  <c r="S79" i="6"/>
  <c r="E79" i="1" s="1"/>
  <c r="U71" i="6"/>
  <c r="W71" i="6" s="1"/>
  <c r="AC71" i="6" s="1"/>
  <c r="E95" i="1"/>
  <c r="G95" i="1" s="1"/>
  <c r="D95" i="13" s="1"/>
  <c r="U108" i="6"/>
  <c r="W108" i="6" s="1"/>
  <c r="AC108" i="6" s="1"/>
  <c r="U13" i="6"/>
  <c r="W13" i="6" s="1"/>
  <c r="AC13" i="6" s="1"/>
  <c r="E112" i="1"/>
  <c r="G112" i="1" s="1"/>
  <c r="D112" i="13" s="1"/>
  <c r="E51" i="1"/>
  <c r="G51" i="1" s="1"/>
  <c r="D51" i="13" s="1"/>
  <c r="U21" i="6"/>
  <c r="W21" i="6" s="1"/>
  <c r="AC21" i="6" s="1"/>
  <c r="E104" i="1"/>
  <c r="G104" i="1" s="1"/>
  <c r="D104" i="13" s="1"/>
  <c r="E49" i="1"/>
  <c r="G49" i="1" s="1"/>
  <c r="D49" i="13" s="1"/>
  <c r="U106" i="6"/>
  <c r="W106" i="6" s="1"/>
  <c r="AC106" i="6" s="1"/>
  <c r="E11" i="1"/>
  <c r="G11" i="1" s="1"/>
  <c r="D11" i="13" s="1"/>
  <c r="E73" i="1"/>
  <c r="G73" i="1" s="1"/>
  <c r="D73" i="13" s="1"/>
  <c r="U62" i="6"/>
  <c r="W62" i="6" s="1"/>
  <c r="AC62" i="6" s="1"/>
  <c r="E91" i="1"/>
  <c r="G91" i="1" s="1"/>
  <c r="D91" i="13" s="1"/>
  <c r="G75" i="1"/>
  <c r="D75" i="13" s="1"/>
  <c r="U24" i="6"/>
  <c r="W24" i="6" s="1"/>
  <c r="AC24" i="6" s="1"/>
  <c r="E72" i="1"/>
  <c r="G72" i="1" s="1"/>
  <c r="D72" i="13" s="1"/>
  <c r="E26" i="1"/>
  <c r="G26" i="1" s="1"/>
  <c r="D26" i="13" s="1"/>
  <c r="G77" i="1"/>
  <c r="D77" i="13" s="1"/>
  <c r="E31" i="1"/>
  <c r="G31" i="1" s="1"/>
  <c r="D31" i="13" s="1"/>
  <c r="U92" i="6"/>
  <c r="W92" i="6" s="1"/>
  <c r="AC92" i="6" s="1"/>
  <c r="E33" i="1"/>
  <c r="G33" i="1" s="1"/>
  <c r="D33" i="13" s="1"/>
  <c r="E60" i="1"/>
  <c r="G60" i="1" s="1"/>
  <c r="D60" i="13" s="1"/>
  <c r="E111" i="1"/>
  <c r="G111" i="1" s="1"/>
  <c r="D111" i="13" s="1"/>
  <c r="U16" i="6"/>
  <c r="W16" i="6" s="1"/>
  <c r="AC16" i="6" s="1"/>
  <c r="U67" i="6"/>
  <c r="W67" i="6" s="1"/>
  <c r="AC67" i="6" s="1"/>
  <c r="E45" i="1"/>
  <c r="G45" i="1" s="1"/>
  <c r="D45" i="13" s="1"/>
  <c r="U69" i="6"/>
  <c r="W69" i="6" s="1"/>
  <c r="AC69" i="6" s="1"/>
  <c r="U80" i="6"/>
  <c r="W80" i="6" s="1"/>
  <c r="U42" i="6"/>
  <c r="W42" i="6" s="1"/>
  <c r="AC42" i="6" s="1"/>
  <c r="U35" i="6"/>
  <c r="W35" i="6" s="1"/>
  <c r="AC35" i="6" s="1"/>
  <c r="U40" i="6"/>
  <c r="W40" i="6" s="1"/>
  <c r="AC40" i="6" s="1"/>
  <c r="E20" i="1"/>
  <c r="G20" i="1" s="1"/>
  <c r="D20" i="13" s="1"/>
  <c r="U9" i="6"/>
  <c r="W9" i="6" s="1"/>
  <c r="AC9" i="6" s="1"/>
  <c r="U22" i="6"/>
  <c r="W22" i="6" s="1"/>
  <c r="AC22" i="6" s="1"/>
  <c r="E100" i="1"/>
  <c r="G100" i="1" s="1"/>
  <c r="D100" i="13" s="1"/>
  <c r="R114" i="6"/>
  <c r="S87" i="6" s="1"/>
  <c r="E87" i="1" s="1"/>
  <c r="M114" i="6"/>
  <c r="Q114" i="6"/>
  <c r="S86" i="6" s="1"/>
  <c r="E86" i="1" s="1"/>
  <c r="P114" i="6"/>
  <c r="S85" i="6" s="1"/>
  <c r="E85" i="1" s="1"/>
  <c r="O114" i="6"/>
  <c r="S84" i="6" s="1"/>
  <c r="E84" i="1" s="1"/>
  <c r="N114" i="6"/>
  <c r="F114" i="6"/>
  <c r="S76" i="6" s="1"/>
  <c r="E76" i="1" s="1"/>
  <c r="U83" i="6"/>
  <c r="W83" i="6" s="1"/>
  <c r="AC83" i="6" s="1"/>
  <c r="E54" i="1"/>
  <c r="G54" i="1" s="1"/>
  <c r="D54" i="13" s="1"/>
  <c r="E38" i="1"/>
  <c r="G38" i="1" s="1"/>
  <c r="D38" i="13" s="1"/>
  <c r="U23" i="6"/>
  <c r="W23" i="6" s="1"/>
  <c r="AC23" i="6" s="1"/>
  <c r="E39" i="1"/>
  <c r="G39" i="1" s="1"/>
  <c r="D39" i="13" s="1"/>
  <c r="E55" i="1"/>
  <c r="G55" i="1" s="1"/>
  <c r="D55" i="13" s="1"/>
  <c r="E28" i="1"/>
  <c r="G28" i="1" s="1"/>
  <c r="D28" i="13" s="1"/>
  <c r="U44" i="6"/>
  <c r="W44" i="6" s="1"/>
  <c r="AC44" i="6" s="1"/>
  <c r="U17" i="6"/>
  <c r="W17" i="6" s="1"/>
  <c r="AC17" i="6" s="1"/>
  <c r="U66" i="6"/>
  <c r="W66" i="6" s="1"/>
  <c r="AC66" i="6" s="1"/>
  <c r="E74" i="1"/>
  <c r="G74" i="1" s="1"/>
  <c r="D74" i="13" s="1"/>
  <c r="U47" i="6"/>
  <c r="W47" i="6" s="1"/>
  <c r="E56" i="1"/>
  <c r="G56" i="1" s="1"/>
  <c r="D56" i="13" s="1"/>
  <c r="U29" i="6"/>
  <c r="W29" i="6" s="1"/>
  <c r="AC29" i="6" s="1"/>
  <c r="U14" i="6"/>
  <c r="W14" i="6" s="1"/>
  <c r="E46" i="1"/>
  <c r="G46" i="1" s="1"/>
  <c r="D46" i="13" s="1"/>
  <c r="U50" i="6"/>
  <c r="W50" i="6" s="1"/>
  <c r="AC50" i="6" s="1"/>
  <c r="U7" i="6"/>
  <c r="W7" i="6" s="1"/>
  <c r="U59" i="6"/>
  <c r="W59" i="6" s="1"/>
  <c r="AC59" i="6" s="1"/>
  <c r="U25" i="6"/>
  <c r="W25" i="6" s="1"/>
  <c r="AC25" i="6" s="1"/>
  <c r="U41" i="6"/>
  <c r="W41" i="6" s="1"/>
  <c r="E57" i="1"/>
  <c r="G57" i="1" s="1"/>
  <c r="D57" i="13" s="1"/>
  <c r="E10" i="1"/>
  <c r="G10" i="1" s="1"/>
  <c r="D10" i="13" s="1"/>
  <c r="U19" i="6"/>
  <c r="W19" i="6" s="1"/>
  <c r="AC19" i="6" s="1"/>
  <c r="U32" i="6"/>
  <c r="W32" i="6" s="1"/>
  <c r="AC32" i="6" s="1"/>
  <c r="E36" i="1"/>
  <c r="G36" i="1" s="1"/>
  <c r="D36" i="13" s="1"/>
  <c r="E68" i="1"/>
  <c r="G68" i="1" s="1"/>
  <c r="D68" i="13" s="1"/>
  <c r="U61" i="6"/>
  <c r="W61" i="6" s="1"/>
  <c r="AC61" i="6" s="1"/>
  <c r="U113" i="6"/>
  <c r="W113" i="6" s="1"/>
  <c r="AC113" i="6" s="1"/>
  <c r="U110" i="6"/>
  <c r="W110" i="6" s="1"/>
  <c r="U96" i="6"/>
  <c r="W96" i="6" s="1"/>
  <c r="AC96" i="6" s="1"/>
  <c r="U109" i="6"/>
  <c r="W109" i="6" s="1"/>
  <c r="AC109" i="6" s="1"/>
  <c r="E103" i="1"/>
  <c r="G103" i="1" s="1"/>
  <c r="D103" i="13" s="1"/>
  <c r="U97" i="6"/>
  <c r="W97" i="6" s="1"/>
  <c r="AC97" i="6" s="1"/>
  <c r="E102" i="1"/>
  <c r="G102" i="1" s="1"/>
  <c r="D102" i="13" s="1"/>
  <c r="U101" i="6"/>
  <c r="W101" i="6" s="1"/>
  <c r="S82" i="6" l="1"/>
  <c r="E82" i="1" s="1"/>
  <c r="G82" i="1" s="1"/>
  <c r="D82" i="13" s="1"/>
  <c r="S81" i="6"/>
  <c r="E81" i="1" s="1"/>
  <c r="S114" i="6"/>
  <c r="U78" i="6"/>
  <c r="W78" i="6" s="1"/>
  <c r="U77" i="6"/>
  <c r="W77" i="6" s="1"/>
  <c r="AC77" i="6" s="1"/>
  <c r="G77" i="13" s="1"/>
  <c r="E21" i="1"/>
  <c r="G21" i="1" s="1"/>
  <c r="D21" i="13" s="1"/>
  <c r="AC101" i="6"/>
  <c r="G101" i="13" s="1"/>
  <c r="AC14" i="6"/>
  <c r="G14" i="13" s="1"/>
  <c r="E47" i="13"/>
  <c r="AC47" i="6"/>
  <c r="G47" i="13" s="1"/>
  <c r="AC41" i="6"/>
  <c r="G41" i="13" s="1"/>
  <c r="AC110" i="6"/>
  <c r="G110" i="13" s="1"/>
  <c r="E80" i="13"/>
  <c r="AC80" i="6"/>
  <c r="G80" i="13" s="1"/>
  <c r="E108" i="1"/>
  <c r="G108" i="1" s="1"/>
  <c r="D108" i="13" s="1"/>
  <c r="E50" i="1"/>
  <c r="G50" i="1" s="1"/>
  <c r="D50" i="13" s="1"/>
  <c r="E61" i="1"/>
  <c r="G61" i="1" s="1"/>
  <c r="D61" i="13" s="1"/>
  <c r="E22" i="1"/>
  <c r="G22" i="1" s="1"/>
  <c r="D22" i="13" s="1"/>
  <c r="G81" i="1"/>
  <c r="D81" i="13" s="1"/>
  <c r="U100" i="6"/>
  <c r="W100" i="6" s="1"/>
  <c r="E25" i="1"/>
  <c r="G25" i="1" s="1"/>
  <c r="D25" i="13" s="1"/>
  <c r="U31" i="6"/>
  <c r="W31" i="6" s="1"/>
  <c r="E59" i="1"/>
  <c r="G59" i="1" s="1"/>
  <c r="D59" i="13" s="1"/>
  <c r="E97" i="1"/>
  <c r="G97" i="1" s="1"/>
  <c r="D97" i="13" s="1"/>
  <c r="U95" i="6"/>
  <c r="W95" i="6" s="1"/>
  <c r="U39" i="6"/>
  <c r="W39" i="6" s="1"/>
  <c r="E62" i="1"/>
  <c r="G62" i="1" s="1"/>
  <c r="D62" i="13" s="1"/>
  <c r="U60" i="6"/>
  <c r="W60" i="6" s="1"/>
  <c r="U82" i="6"/>
  <c r="W82" i="6" s="1"/>
  <c r="U74" i="6"/>
  <c r="W74" i="6" s="1"/>
  <c r="D74" i="10" s="1"/>
  <c r="U10" i="6"/>
  <c r="W10" i="6" s="1"/>
  <c r="E23" i="1"/>
  <c r="G23" i="1" s="1"/>
  <c r="D23" i="13" s="1"/>
  <c r="G80" i="1"/>
  <c r="D80" i="13" s="1"/>
  <c r="U72" i="6"/>
  <c r="W72" i="6" s="1"/>
  <c r="D72" i="10" s="1"/>
  <c r="E17" i="1"/>
  <c r="G17" i="1" s="1"/>
  <c r="D17" i="13" s="1"/>
  <c r="U51" i="6"/>
  <c r="W51" i="6" s="1"/>
  <c r="U103" i="6"/>
  <c r="W103" i="6" s="1"/>
  <c r="D103" i="8" s="1"/>
  <c r="U75" i="6"/>
  <c r="W75" i="6" s="1"/>
  <c r="U11" i="6"/>
  <c r="W11" i="6" s="1"/>
  <c r="E71" i="1"/>
  <c r="G71" i="1" s="1"/>
  <c r="D71" i="13" s="1"/>
  <c r="E96" i="1"/>
  <c r="G96" i="1" s="1"/>
  <c r="D96" i="13" s="1"/>
  <c r="E13" i="1"/>
  <c r="G13" i="1" s="1"/>
  <c r="D13" i="13" s="1"/>
  <c r="U54" i="6"/>
  <c r="W54" i="6" s="1"/>
  <c r="E113" i="1"/>
  <c r="G113" i="1" s="1"/>
  <c r="D113" i="13" s="1"/>
  <c r="E16" i="1"/>
  <c r="G16" i="1" s="1"/>
  <c r="D16" i="13" s="1"/>
  <c r="U55" i="6"/>
  <c r="W55" i="6" s="1"/>
  <c r="U26" i="6"/>
  <c r="W26" i="6" s="1"/>
  <c r="E7" i="1"/>
  <c r="U45" i="6"/>
  <c r="W45" i="6" s="1"/>
  <c r="U56" i="6"/>
  <c r="W56" i="6" s="1"/>
  <c r="E56" i="13" s="1"/>
  <c r="E14" i="1"/>
  <c r="G14" i="1" s="1"/>
  <c r="D14" i="13" s="1"/>
  <c r="E24" i="1"/>
  <c r="G24" i="1" s="1"/>
  <c r="D24" i="13" s="1"/>
  <c r="U73" i="6"/>
  <c r="W73" i="6" s="1"/>
  <c r="E73" i="13" s="1"/>
  <c r="U20" i="6"/>
  <c r="W20" i="6" s="1"/>
  <c r="E69" i="1"/>
  <c r="G69" i="1" s="1"/>
  <c r="D69" i="13" s="1"/>
  <c r="U28" i="6"/>
  <c r="W28" i="6" s="1"/>
  <c r="E92" i="1"/>
  <c r="G92" i="1" s="1"/>
  <c r="D92" i="13" s="1"/>
  <c r="D92" i="10"/>
  <c r="AF92" i="6"/>
  <c r="H92" i="13" s="1"/>
  <c r="D92" i="8"/>
  <c r="D35" i="8"/>
  <c r="D35" i="10"/>
  <c r="E35" i="13"/>
  <c r="G35" i="13"/>
  <c r="E42" i="1"/>
  <c r="G42" i="1" s="1"/>
  <c r="D42" i="13" s="1"/>
  <c r="U33" i="6"/>
  <c r="W33" i="6" s="1"/>
  <c r="E32" i="1"/>
  <c r="G32" i="1" s="1"/>
  <c r="D32" i="13" s="1"/>
  <c r="U91" i="6"/>
  <c r="W91" i="6" s="1"/>
  <c r="U102" i="6"/>
  <c r="W102" i="6" s="1"/>
  <c r="E47" i="1"/>
  <c r="G47" i="1" s="1"/>
  <c r="D47" i="13" s="1"/>
  <c r="U57" i="6"/>
  <c r="W57" i="6" s="1"/>
  <c r="E35" i="1"/>
  <c r="G35" i="1" s="1"/>
  <c r="D35" i="13" s="1"/>
  <c r="E41" i="1"/>
  <c r="G41" i="1" s="1"/>
  <c r="D41" i="13" s="1"/>
  <c r="U38" i="6"/>
  <c r="W38" i="6" s="1"/>
  <c r="U86" i="6"/>
  <c r="W86" i="6" s="1"/>
  <c r="U112" i="6"/>
  <c r="W112" i="6" s="1"/>
  <c r="D29" i="10"/>
  <c r="D29" i="8"/>
  <c r="E29" i="13"/>
  <c r="E29" i="1"/>
  <c r="G29" i="1" s="1"/>
  <c r="D29" i="13" s="1"/>
  <c r="AF35" i="6"/>
  <c r="H35" i="13" s="1"/>
  <c r="U111" i="6"/>
  <c r="W111" i="6" s="1"/>
  <c r="E14" i="13"/>
  <c r="D101" i="8"/>
  <c r="AF80" i="6"/>
  <c r="H80" i="13" s="1"/>
  <c r="D110" i="8"/>
  <c r="AF29" i="6"/>
  <c r="H29" i="13" s="1"/>
  <c r="D14" i="8"/>
  <c r="AF14" i="6"/>
  <c r="H14" i="13" s="1"/>
  <c r="D14" i="10"/>
  <c r="D101" i="10"/>
  <c r="G29" i="13"/>
  <c r="D80" i="10"/>
  <c r="D80" i="8"/>
  <c r="D47" i="8"/>
  <c r="E19" i="1"/>
  <c r="G19" i="1" s="1"/>
  <c r="D19" i="13" s="1"/>
  <c r="E106" i="1"/>
  <c r="G106" i="1" s="1"/>
  <c r="D106" i="13" s="1"/>
  <c r="E101" i="1"/>
  <c r="G101" i="1" s="1"/>
  <c r="D101" i="13" s="1"/>
  <c r="U79" i="6"/>
  <c r="W79" i="6" s="1"/>
  <c r="AC79" i="6" s="1"/>
  <c r="G79" i="1"/>
  <c r="D79" i="13" s="1"/>
  <c r="E66" i="1"/>
  <c r="G66" i="1" s="1"/>
  <c r="D66" i="13" s="1"/>
  <c r="AF101" i="6"/>
  <c r="H101" i="13" s="1"/>
  <c r="E101" i="13"/>
  <c r="E92" i="13"/>
  <c r="G92" i="13"/>
  <c r="U98" i="6"/>
  <c r="W98" i="6" s="1"/>
  <c r="AC98" i="6" s="1"/>
  <c r="E98" i="1"/>
  <c r="G98" i="1" s="1"/>
  <c r="D98" i="13" s="1"/>
  <c r="D44" i="8"/>
  <c r="G44" i="13"/>
  <c r="E44" i="13"/>
  <c r="D44" i="10"/>
  <c r="AF44" i="6"/>
  <c r="H44" i="13" s="1"/>
  <c r="AF67" i="6"/>
  <c r="H67" i="13" s="1"/>
  <c r="D67" i="10"/>
  <c r="D67" i="8"/>
  <c r="E67" i="13"/>
  <c r="D110" i="10"/>
  <c r="AF110" i="6"/>
  <c r="H110" i="13" s="1"/>
  <c r="U49" i="6"/>
  <c r="W49" i="6" s="1"/>
  <c r="E67" i="1"/>
  <c r="G67" i="1" s="1"/>
  <c r="D67" i="13" s="1"/>
  <c r="E110" i="13"/>
  <c r="U68" i="6"/>
  <c r="W68" i="6" s="1"/>
  <c r="E44" i="1"/>
  <c r="G44" i="1" s="1"/>
  <c r="D44" i="13" s="1"/>
  <c r="E109" i="1"/>
  <c r="G109" i="1" s="1"/>
  <c r="D109" i="13" s="1"/>
  <c r="G109" i="13"/>
  <c r="E109" i="13"/>
  <c r="D41" i="8"/>
  <c r="E41" i="13"/>
  <c r="AF41" i="6"/>
  <c r="H41" i="13" s="1"/>
  <c r="U36" i="6"/>
  <c r="W36" i="6" s="1"/>
  <c r="U46" i="6"/>
  <c r="W46" i="6" s="1"/>
  <c r="U104" i="6"/>
  <c r="W104" i="6" s="1"/>
  <c r="D41" i="10"/>
  <c r="U12" i="6"/>
  <c r="W12" i="6" s="1"/>
  <c r="AC12" i="6" s="1"/>
  <c r="E12" i="1"/>
  <c r="G12" i="1" s="1"/>
  <c r="D12" i="13" s="1"/>
  <c r="U30" i="6"/>
  <c r="W30" i="6" s="1"/>
  <c r="AC30" i="6" s="1"/>
  <c r="E30" i="1"/>
  <c r="G30" i="1" s="1"/>
  <c r="D30" i="13" s="1"/>
  <c r="G86" i="1"/>
  <c r="D86" i="13" s="1"/>
  <c r="AF47" i="6"/>
  <c r="H47" i="13" s="1"/>
  <c r="G83" i="1"/>
  <c r="D83" i="13" s="1"/>
  <c r="G67" i="13"/>
  <c r="E110" i="1"/>
  <c r="G110" i="1" s="1"/>
  <c r="D110" i="13" s="1"/>
  <c r="E21" i="13"/>
  <c r="D21" i="8"/>
  <c r="AF21" i="6"/>
  <c r="H21" i="13" s="1"/>
  <c r="D21" i="10"/>
  <c r="G21" i="13"/>
  <c r="E53" i="1"/>
  <c r="G53" i="1" s="1"/>
  <c r="D53" i="13" s="1"/>
  <c r="U53" i="6"/>
  <c r="W53" i="6" s="1"/>
  <c r="AC53" i="6" s="1"/>
  <c r="AF109" i="6"/>
  <c r="H109" i="13" s="1"/>
  <c r="D23" i="10"/>
  <c r="D23" i="8"/>
  <c r="AF23" i="6"/>
  <c r="H23" i="13" s="1"/>
  <c r="G23" i="13"/>
  <c r="E23" i="13"/>
  <c r="U64" i="6"/>
  <c r="W64" i="6" s="1"/>
  <c r="AC64" i="6" s="1"/>
  <c r="E64" i="1"/>
  <c r="G64" i="1" s="1"/>
  <c r="D64" i="13" s="1"/>
  <c r="E105" i="1"/>
  <c r="G105" i="1" s="1"/>
  <c r="D105" i="13" s="1"/>
  <c r="U105" i="6"/>
  <c r="W105" i="6" s="1"/>
  <c r="AC105" i="6" s="1"/>
  <c r="E97" i="13"/>
  <c r="G97" i="13"/>
  <c r="D97" i="10"/>
  <c r="D97" i="8"/>
  <c r="AF97" i="6"/>
  <c r="H97" i="13" s="1"/>
  <c r="E63" i="1"/>
  <c r="G63" i="1" s="1"/>
  <c r="D63" i="13" s="1"/>
  <c r="U63" i="6"/>
  <c r="W63" i="6" s="1"/>
  <c r="D47" i="10"/>
  <c r="D109" i="10"/>
  <c r="E9" i="1"/>
  <c r="G9" i="1" s="1"/>
  <c r="D9" i="13" s="1"/>
  <c r="E40" i="1"/>
  <c r="G40" i="1" s="1"/>
  <c r="D40" i="13" s="1"/>
  <c r="E94" i="1"/>
  <c r="G94" i="1" s="1"/>
  <c r="D94" i="13" s="1"/>
  <c r="U94" i="6"/>
  <c r="W94" i="6" s="1"/>
  <c r="AC94" i="6" s="1"/>
  <c r="D109" i="8"/>
  <c r="E52" i="1"/>
  <c r="G52" i="1" s="1"/>
  <c r="D52" i="13" s="1"/>
  <c r="U52" i="6"/>
  <c r="W52" i="6" s="1"/>
  <c r="AC52" i="6" s="1"/>
  <c r="E48" i="1"/>
  <c r="G48" i="1" s="1"/>
  <c r="D48" i="13" s="1"/>
  <c r="U48" i="6"/>
  <c r="W48" i="6" s="1"/>
  <c r="AC48" i="6" s="1"/>
  <c r="D50" i="8"/>
  <c r="G50" i="13"/>
  <c r="D50" i="10"/>
  <c r="AF50" i="6"/>
  <c r="H50" i="13" s="1"/>
  <c r="E50" i="13"/>
  <c r="E16" i="13"/>
  <c r="AF16" i="6"/>
  <c r="H16" i="13" s="1"/>
  <c r="G16" i="13"/>
  <c r="D16" i="8"/>
  <c r="D16" i="10"/>
  <c r="E99" i="1"/>
  <c r="G99" i="1" s="1"/>
  <c r="D99" i="13" s="1"/>
  <c r="U99" i="6"/>
  <c r="W99" i="6" s="1"/>
  <c r="AC99" i="6" s="1"/>
  <c r="E18" i="1"/>
  <c r="G18" i="1" s="1"/>
  <c r="D18" i="13" s="1"/>
  <c r="U18" i="6"/>
  <c r="W18" i="6" s="1"/>
  <c r="AC18" i="6" s="1"/>
  <c r="E37" i="1"/>
  <c r="G37" i="1" s="1"/>
  <c r="D37" i="13" s="1"/>
  <c r="U37" i="6"/>
  <c r="W37" i="6" s="1"/>
  <c r="AC37" i="6" s="1"/>
  <c r="U107" i="6"/>
  <c r="W107" i="6" s="1"/>
  <c r="AC107" i="6" s="1"/>
  <c r="E107" i="1"/>
  <c r="G107" i="1" s="1"/>
  <c r="D107" i="13" s="1"/>
  <c r="E9" i="13"/>
  <c r="G9" i="13"/>
  <c r="D9" i="10"/>
  <c r="D9" i="8"/>
  <c r="AF9" i="6"/>
  <c r="H9" i="13" s="1"/>
  <c r="U58" i="6"/>
  <c r="W58" i="6" s="1"/>
  <c r="AC58" i="6" s="1"/>
  <c r="E58" i="1"/>
  <c r="G58" i="1" s="1"/>
  <c r="D58" i="13" s="1"/>
  <c r="D40" i="8"/>
  <c r="AF40" i="6"/>
  <c r="H40" i="13" s="1"/>
  <c r="D40" i="10"/>
  <c r="G40" i="13"/>
  <c r="E40" i="13"/>
  <c r="G96" i="13"/>
  <c r="E96" i="13"/>
  <c r="D96" i="8"/>
  <c r="D96" i="10"/>
  <c r="AF96" i="6"/>
  <c r="H96" i="13" s="1"/>
  <c r="D113" i="10"/>
  <c r="E113" i="13"/>
  <c r="AF113" i="6"/>
  <c r="H113" i="13" s="1"/>
  <c r="G113" i="13"/>
  <c r="D113" i="8"/>
  <c r="E93" i="1"/>
  <c r="G93" i="1" s="1"/>
  <c r="D93" i="13" s="1"/>
  <c r="U93" i="6"/>
  <c r="W93" i="6" s="1"/>
  <c r="AC93" i="6" s="1"/>
  <c r="U65" i="6"/>
  <c r="W65" i="6" s="1"/>
  <c r="AC65" i="6" s="1"/>
  <c r="E65" i="1"/>
  <c r="G65" i="1" s="1"/>
  <c r="D65" i="13" s="1"/>
  <c r="G59" i="13"/>
  <c r="E59" i="13"/>
  <c r="AF59" i="6"/>
  <c r="H59" i="13" s="1"/>
  <c r="D59" i="10"/>
  <c r="D59" i="8"/>
  <c r="U8" i="6"/>
  <c r="W8" i="6" s="1"/>
  <c r="AC8" i="6" s="1"/>
  <c r="E8" i="1"/>
  <c r="G8" i="1" s="1"/>
  <c r="D8" i="13" s="1"/>
  <c r="U27" i="6"/>
  <c r="W27" i="6" s="1"/>
  <c r="AC27" i="6" s="1"/>
  <c r="E27" i="1"/>
  <c r="G27" i="1" s="1"/>
  <c r="D27" i="13" s="1"/>
  <c r="D69" i="10"/>
  <c r="G69" i="13"/>
  <c r="E69" i="13"/>
  <c r="AF69" i="6"/>
  <c r="H69" i="13" s="1"/>
  <c r="D69" i="8"/>
  <c r="G62" i="13"/>
  <c r="AF62" i="6"/>
  <c r="H62" i="13" s="1"/>
  <c r="D62" i="10"/>
  <c r="E62" i="13"/>
  <c r="D62" i="8"/>
  <c r="U15" i="6"/>
  <c r="W15" i="6" s="1"/>
  <c r="AC15" i="6" s="1"/>
  <c r="E15" i="1"/>
  <c r="G15" i="1" s="1"/>
  <c r="D15" i="13" s="1"/>
  <c r="E34" i="1"/>
  <c r="G34" i="1" s="1"/>
  <c r="D34" i="13" s="1"/>
  <c r="U34" i="6"/>
  <c r="W34" i="6" s="1"/>
  <c r="AC34" i="6" s="1"/>
  <c r="E43" i="1"/>
  <c r="G43" i="1" s="1"/>
  <c r="D43" i="13" s="1"/>
  <c r="U43" i="6"/>
  <c r="W43" i="6" s="1"/>
  <c r="AC43" i="6" s="1"/>
  <c r="E70" i="1"/>
  <c r="G70" i="1" s="1"/>
  <c r="D70" i="13" s="1"/>
  <c r="U70" i="6"/>
  <c r="W70" i="6" s="1"/>
  <c r="AC70" i="6" s="1"/>
  <c r="E19" i="13"/>
  <c r="AF19" i="6"/>
  <c r="H19" i="13" s="1"/>
  <c r="D19" i="8"/>
  <c r="D19" i="10"/>
  <c r="G19" i="13"/>
  <c r="D22" i="10"/>
  <c r="E22" i="13"/>
  <c r="AF22" i="6"/>
  <c r="H22" i="13" s="1"/>
  <c r="G22" i="13"/>
  <c r="D22" i="8"/>
  <c r="U84" i="6"/>
  <c r="W84" i="6" s="1"/>
  <c r="AC84" i="6" s="1"/>
  <c r="G84" i="1"/>
  <c r="D84" i="13" s="1"/>
  <c r="AF17" i="6"/>
  <c r="H17" i="13" s="1"/>
  <c r="G17" i="13"/>
  <c r="D17" i="8"/>
  <c r="D17" i="10"/>
  <c r="E17" i="13"/>
  <c r="D106" i="8"/>
  <c r="D106" i="10"/>
  <c r="E106" i="13"/>
  <c r="AF106" i="6"/>
  <c r="H106" i="13" s="1"/>
  <c r="G106" i="13"/>
  <c r="D71" i="8"/>
  <c r="E71" i="13"/>
  <c r="AF71" i="6"/>
  <c r="H71" i="13" s="1"/>
  <c r="G71" i="13"/>
  <c r="D71" i="10"/>
  <c r="D13" i="8"/>
  <c r="D13" i="10"/>
  <c r="E13" i="13"/>
  <c r="G13" i="13"/>
  <c r="AF13" i="6"/>
  <c r="H13" i="13" s="1"/>
  <c r="D61" i="10"/>
  <c r="D61" i="8"/>
  <c r="E61" i="13"/>
  <c r="G61" i="13"/>
  <c r="AF61" i="6"/>
  <c r="H61" i="13" s="1"/>
  <c r="AC7" i="6"/>
  <c r="G66" i="13"/>
  <c r="E66" i="13"/>
  <c r="AF66" i="6"/>
  <c r="H66" i="13" s="1"/>
  <c r="D66" i="10"/>
  <c r="D66" i="8"/>
  <c r="G25" i="13"/>
  <c r="D25" i="10"/>
  <c r="E25" i="13"/>
  <c r="AF25" i="6"/>
  <c r="H25" i="13" s="1"/>
  <c r="D25" i="8"/>
  <c r="D24" i="8"/>
  <c r="G24" i="13"/>
  <c r="D24" i="10"/>
  <c r="E24" i="13"/>
  <c r="AF24" i="6"/>
  <c r="H24" i="13" s="1"/>
  <c r="E42" i="13"/>
  <c r="D42" i="8"/>
  <c r="D42" i="10"/>
  <c r="G42" i="13"/>
  <c r="AF42" i="6"/>
  <c r="H42" i="13" s="1"/>
  <c r="AF83" i="6"/>
  <c r="H83" i="13" s="1"/>
  <c r="D83" i="8"/>
  <c r="E83" i="13"/>
  <c r="G83" i="13"/>
  <c r="D83" i="10"/>
  <c r="AF32" i="6"/>
  <c r="H32" i="13" s="1"/>
  <c r="D32" i="10"/>
  <c r="G32" i="13"/>
  <c r="D32" i="8"/>
  <c r="E32" i="13"/>
  <c r="E108" i="13"/>
  <c r="AF108" i="6"/>
  <c r="H108" i="13" s="1"/>
  <c r="G108" i="13"/>
  <c r="D108" i="8"/>
  <c r="D108" i="10"/>
  <c r="U81" i="6" l="1"/>
  <c r="W81" i="6" s="1"/>
  <c r="G7" i="1"/>
  <c r="AC63" i="6"/>
  <c r="AF77" i="6"/>
  <c r="H77" i="13" s="1"/>
  <c r="E77" i="13"/>
  <c r="D77" i="8"/>
  <c r="D77" i="10"/>
  <c r="AC78" i="6"/>
  <c r="G78" i="13" s="1"/>
  <c r="AF78" i="6"/>
  <c r="H78" i="13" s="1"/>
  <c r="E78" i="13"/>
  <c r="D78" i="10"/>
  <c r="D78" i="8"/>
  <c r="G78" i="1"/>
  <c r="D78" i="13" s="1"/>
  <c r="D36" i="10"/>
  <c r="AC36" i="6"/>
  <c r="G36" i="13" s="1"/>
  <c r="D49" i="8"/>
  <c r="AC49" i="6"/>
  <c r="G49" i="13" s="1"/>
  <c r="D111" i="8"/>
  <c r="AC111" i="6"/>
  <c r="G111" i="13" s="1"/>
  <c r="D86" i="10"/>
  <c r="AC86" i="6"/>
  <c r="G86" i="13" s="1"/>
  <c r="E57" i="13"/>
  <c r="AC57" i="6"/>
  <c r="G57" i="13" s="1"/>
  <c r="AC51" i="6"/>
  <c r="G51" i="13" s="1"/>
  <c r="D95" i="10"/>
  <c r="AC95" i="6"/>
  <c r="G95" i="13" s="1"/>
  <c r="AF68" i="6"/>
  <c r="H68" i="13" s="1"/>
  <c r="AC68" i="6"/>
  <c r="G68" i="13" s="1"/>
  <c r="D38" i="10"/>
  <c r="AC38" i="6"/>
  <c r="G38" i="13" s="1"/>
  <c r="E33" i="13"/>
  <c r="AC33" i="6"/>
  <c r="G33" i="13" s="1"/>
  <c r="E20" i="13"/>
  <c r="AC20" i="6"/>
  <c r="G20" i="13" s="1"/>
  <c r="AF75" i="6"/>
  <c r="H75" i="13" s="1"/>
  <c r="AC75" i="6"/>
  <c r="G75" i="13" s="1"/>
  <c r="AF10" i="6"/>
  <c r="H10" i="13" s="1"/>
  <c r="AC10" i="6"/>
  <c r="G10" i="13" s="1"/>
  <c r="D60" i="10"/>
  <c r="AC60" i="6"/>
  <c r="G60" i="13" s="1"/>
  <c r="AF100" i="6"/>
  <c r="H100" i="13" s="1"/>
  <c r="AC100" i="6"/>
  <c r="G100" i="13" s="1"/>
  <c r="D104" i="8"/>
  <c r="AC104" i="6"/>
  <c r="G104" i="13" s="1"/>
  <c r="E100" i="13"/>
  <c r="E102" i="13"/>
  <c r="AC102" i="6"/>
  <c r="G102" i="13" s="1"/>
  <c r="AF73" i="6"/>
  <c r="H73" i="13" s="1"/>
  <c r="AC73" i="6"/>
  <c r="G73" i="13" s="1"/>
  <c r="AF56" i="6"/>
  <c r="H56" i="13" s="1"/>
  <c r="AC56" i="6"/>
  <c r="G56" i="13" s="1"/>
  <c r="AF26" i="6"/>
  <c r="H26" i="13" s="1"/>
  <c r="AC26" i="6"/>
  <c r="G26" i="13" s="1"/>
  <c r="E54" i="13"/>
  <c r="AC54" i="6"/>
  <c r="G54" i="13" s="1"/>
  <c r="E103" i="13"/>
  <c r="AC103" i="6"/>
  <c r="G103" i="13" s="1"/>
  <c r="E72" i="13"/>
  <c r="AC72" i="6"/>
  <c r="G72" i="13" s="1"/>
  <c r="AF74" i="6"/>
  <c r="H74" i="13" s="1"/>
  <c r="AC74" i="6"/>
  <c r="G74" i="13" s="1"/>
  <c r="D46" i="8"/>
  <c r="AC46" i="6"/>
  <c r="G46" i="13" s="1"/>
  <c r="E112" i="13"/>
  <c r="AC112" i="6"/>
  <c r="G112" i="13" s="1"/>
  <c r="D91" i="8"/>
  <c r="AC91" i="6"/>
  <c r="G91" i="13" s="1"/>
  <c r="D28" i="10"/>
  <c r="AC28" i="6"/>
  <c r="G28" i="13" s="1"/>
  <c r="AF45" i="6"/>
  <c r="H45" i="13" s="1"/>
  <c r="AC45" i="6"/>
  <c r="G45" i="13" s="1"/>
  <c r="D55" i="10"/>
  <c r="AC55" i="6"/>
  <c r="G55" i="13" s="1"/>
  <c r="AF82" i="6"/>
  <c r="H82" i="13" s="1"/>
  <c r="AC82" i="6"/>
  <c r="G82" i="13" s="1"/>
  <c r="AC39" i="6"/>
  <c r="G39" i="13" s="1"/>
  <c r="D31" i="10"/>
  <c r="AC31" i="6"/>
  <c r="G31" i="13" s="1"/>
  <c r="AF11" i="6"/>
  <c r="H11" i="13" s="1"/>
  <c r="AC11" i="6"/>
  <c r="G11" i="13" s="1"/>
  <c r="AF31" i="6"/>
  <c r="H31" i="13" s="1"/>
  <c r="D72" i="8"/>
  <c r="D100" i="10"/>
  <c r="AF72" i="6"/>
  <c r="H72" i="13" s="1"/>
  <c r="E10" i="13"/>
  <c r="D56" i="10"/>
  <c r="AF102" i="6"/>
  <c r="H102" i="13" s="1"/>
  <c r="D75" i="8"/>
  <c r="E75" i="13"/>
  <c r="D100" i="8"/>
  <c r="AF60" i="6"/>
  <c r="H60" i="13" s="1"/>
  <c r="D31" i="8"/>
  <c r="E31" i="13"/>
  <c r="D10" i="8"/>
  <c r="D74" i="8"/>
  <c r="E51" i="13"/>
  <c r="E95" i="13"/>
  <c r="D51" i="8"/>
  <c r="AF95" i="6"/>
  <c r="H95" i="13" s="1"/>
  <c r="D51" i="10"/>
  <c r="D95" i="8"/>
  <c r="D73" i="10"/>
  <c r="AF51" i="6"/>
  <c r="H51" i="13" s="1"/>
  <c r="E60" i="13"/>
  <c r="D10" i="10"/>
  <c r="D60" i="8"/>
  <c r="D20" i="10"/>
  <c r="D75" i="10"/>
  <c r="D56" i="8"/>
  <c r="D33" i="8"/>
  <c r="D38" i="8"/>
  <c r="D102" i="8"/>
  <c r="D39" i="10"/>
  <c r="E55" i="13"/>
  <c r="D112" i="10"/>
  <c r="D82" i="8"/>
  <c r="D39" i="8"/>
  <c r="E39" i="13"/>
  <c r="E45" i="13"/>
  <c r="D91" i="10"/>
  <c r="D82" i="10"/>
  <c r="AF39" i="6"/>
  <c r="H39" i="13" s="1"/>
  <c r="AF112" i="6"/>
  <c r="H112" i="13" s="1"/>
  <c r="E82" i="13"/>
  <c r="D73" i="8"/>
  <c r="AF20" i="6"/>
  <c r="H20" i="13" s="1"/>
  <c r="E74" i="13"/>
  <c r="AF103" i="6"/>
  <c r="H103" i="13" s="1"/>
  <c r="D26" i="10"/>
  <c r="D54" i="8"/>
  <c r="D26" i="8"/>
  <c r="AF54" i="6"/>
  <c r="H54" i="13" s="1"/>
  <c r="D45" i="10"/>
  <c r="D103" i="10"/>
  <c r="E26" i="13"/>
  <c r="AF55" i="6"/>
  <c r="H55" i="13" s="1"/>
  <c r="D55" i="8"/>
  <c r="E91" i="13"/>
  <c r="E86" i="13"/>
  <c r="D11" i="10"/>
  <c r="E11" i="13"/>
  <c r="D54" i="10"/>
  <c r="D11" i="8"/>
  <c r="E28" i="13"/>
  <c r="D28" i="8"/>
  <c r="D45" i="8"/>
  <c r="D33" i="10"/>
  <c r="D20" i="8"/>
  <c r="D102" i="10"/>
  <c r="D112" i="8"/>
  <c r="D57" i="8"/>
  <c r="AF33" i="6"/>
  <c r="H33" i="13" s="1"/>
  <c r="E38" i="13"/>
  <c r="AF28" i="6"/>
  <c r="H28" i="13" s="1"/>
  <c r="D86" i="8"/>
  <c r="AF38" i="6"/>
  <c r="H38" i="13" s="1"/>
  <c r="AF91" i="6"/>
  <c r="H91" i="13" s="1"/>
  <c r="AF57" i="6"/>
  <c r="H57" i="13" s="1"/>
  <c r="D57" i="10"/>
  <c r="AF86" i="6"/>
  <c r="H86" i="13" s="1"/>
  <c r="D111" i="10"/>
  <c r="D49" i="10"/>
  <c r="AF111" i="6"/>
  <c r="H111" i="13" s="1"/>
  <c r="E111" i="13"/>
  <c r="AF49" i="6"/>
  <c r="H49" i="13" s="1"/>
  <c r="D68" i="8"/>
  <c r="E49" i="13"/>
  <c r="D46" i="10"/>
  <c r="AF36" i="6"/>
  <c r="H36" i="13" s="1"/>
  <c r="E104" i="13"/>
  <c r="E46" i="13"/>
  <c r="AF46" i="6"/>
  <c r="H46" i="13" s="1"/>
  <c r="D98" i="10"/>
  <c r="D98" i="8"/>
  <c r="G98" i="13"/>
  <c r="E98" i="13"/>
  <c r="AF98" i="6"/>
  <c r="H98" i="13" s="1"/>
  <c r="D104" i="10"/>
  <c r="G79" i="13"/>
  <c r="AF79" i="6"/>
  <c r="H79" i="13" s="1"/>
  <c r="D79" i="10"/>
  <c r="E79" i="13"/>
  <c r="D79" i="8"/>
  <c r="E36" i="13"/>
  <c r="E68" i="13"/>
  <c r="D68" i="10"/>
  <c r="D36" i="8"/>
  <c r="AF30" i="6"/>
  <c r="H30" i="13" s="1"/>
  <c r="D30" i="10"/>
  <c r="D30" i="8"/>
  <c r="G30" i="13"/>
  <c r="E30" i="13"/>
  <c r="AF104" i="6"/>
  <c r="H104" i="13" s="1"/>
  <c r="D12" i="10"/>
  <c r="G12" i="13"/>
  <c r="E12" i="13"/>
  <c r="AF12" i="6"/>
  <c r="H12" i="13" s="1"/>
  <c r="D12" i="8"/>
  <c r="D48" i="10"/>
  <c r="AF48" i="6"/>
  <c r="H48" i="13" s="1"/>
  <c r="D48" i="8"/>
  <c r="E48" i="13"/>
  <c r="G48" i="13"/>
  <c r="G105" i="13"/>
  <c r="D105" i="8"/>
  <c r="D105" i="10"/>
  <c r="AF105" i="6"/>
  <c r="H105" i="13" s="1"/>
  <c r="E105" i="13"/>
  <c r="D53" i="10"/>
  <c r="E53" i="13"/>
  <c r="G53" i="13"/>
  <c r="AF53" i="6"/>
  <c r="H53" i="13" s="1"/>
  <c r="D53" i="8"/>
  <c r="D64" i="10"/>
  <c r="AF64" i="6"/>
  <c r="H64" i="13" s="1"/>
  <c r="D64" i="8"/>
  <c r="E64" i="13"/>
  <c r="G64" i="13"/>
  <c r="E52" i="13"/>
  <c r="D52" i="8"/>
  <c r="D52" i="10"/>
  <c r="G52" i="13"/>
  <c r="AF52" i="6"/>
  <c r="H52" i="13" s="1"/>
  <c r="AF94" i="6"/>
  <c r="H94" i="13" s="1"/>
  <c r="E94" i="13"/>
  <c r="D94" i="8"/>
  <c r="G94" i="13"/>
  <c r="D94" i="10"/>
  <c r="G63" i="13"/>
  <c r="D63" i="8"/>
  <c r="E63" i="13"/>
  <c r="AF63" i="6"/>
  <c r="H63" i="13" s="1"/>
  <c r="D63" i="10"/>
  <c r="G34" i="13"/>
  <c r="D34" i="10"/>
  <c r="AF34" i="6"/>
  <c r="H34" i="13" s="1"/>
  <c r="D34" i="8"/>
  <c r="E34" i="13"/>
  <c r="AF107" i="6"/>
  <c r="H107" i="13" s="1"/>
  <c r="G107" i="13"/>
  <c r="E107" i="13"/>
  <c r="D107" i="10"/>
  <c r="D107" i="8"/>
  <c r="D18" i="10"/>
  <c r="E18" i="13"/>
  <c r="G18" i="13"/>
  <c r="D18" i="8"/>
  <c r="AF18" i="6"/>
  <c r="H18" i="13" s="1"/>
  <c r="G43" i="13"/>
  <c r="D43" i="10"/>
  <c r="AF43" i="6"/>
  <c r="H43" i="13" s="1"/>
  <c r="D43" i="8"/>
  <c r="E43" i="13"/>
  <c r="G27" i="13"/>
  <c r="D27" i="10"/>
  <c r="D27" i="8"/>
  <c r="E27" i="13"/>
  <c r="AF27" i="6"/>
  <c r="H27" i="13" s="1"/>
  <c r="G65" i="13"/>
  <c r="E65" i="13"/>
  <c r="AF65" i="6"/>
  <c r="H65" i="13" s="1"/>
  <c r="D65" i="8"/>
  <c r="D65" i="10"/>
  <c r="G58" i="13"/>
  <c r="D58" i="10"/>
  <c r="AF58" i="6"/>
  <c r="H58" i="13" s="1"/>
  <c r="D58" i="8"/>
  <c r="E58" i="13"/>
  <c r="D93" i="8"/>
  <c r="E93" i="13"/>
  <c r="AF93" i="6"/>
  <c r="H93" i="13" s="1"/>
  <c r="D93" i="10"/>
  <c r="G93" i="13"/>
  <c r="AF37" i="6"/>
  <c r="H37" i="13" s="1"/>
  <c r="D37" i="8"/>
  <c r="E37" i="13"/>
  <c r="D37" i="10"/>
  <c r="G37" i="13"/>
  <c r="E99" i="13"/>
  <c r="D99" i="8"/>
  <c r="D99" i="10"/>
  <c r="AF99" i="6"/>
  <c r="H99" i="13" s="1"/>
  <c r="G99" i="13"/>
  <c r="D84" i="8"/>
  <c r="E84" i="13"/>
  <c r="G84" i="13"/>
  <c r="AF84" i="6"/>
  <c r="H84" i="13" s="1"/>
  <c r="D84" i="10"/>
  <c r="D70" i="8"/>
  <c r="E70" i="13"/>
  <c r="AF70" i="6"/>
  <c r="H70" i="13" s="1"/>
  <c r="D70" i="10"/>
  <c r="G70" i="13"/>
  <c r="G15" i="13"/>
  <c r="D15" i="10"/>
  <c r="AF15" i="6"/>
  <c r="H15" i="13" s="1"/>
  <c r="D15" i="8"/>
  <c r="E15" i="13"/>
  <c r="D8" i="8"/>
  <c r="AF8" i="6"/>
  <c r="H8" i="13" s="1"/>
  <c r="G8" i="13"/>
  <c r="E8" i="13"/>
  <c r="D8" i="10"/>
  <c r="D7" i="10"/>
  <c r="AF7" i="6"/>
  <c r="E7" i="13"/>
  <c r="D7" i="8"/>
  <c r="D7" i="13"/>
  <c r="AC81" i="6" l="1"/>
  <c r="G81" i="13" s="1"/>
  <c r="D81" i="10"/>
  <c r="D81" i="8"/>
  <c r="AF81" i="6"/>
  <c r="H81" i="13" s="1"/>
  <c r="E81" i="13"/>
  <c r="H7" i="13"/>
  <c r="G7" i="13"/>
  <c r="U87" i="6" l="1"/>
  <c r="W87" i="6" s="1"/>
  <c r="G87" i="1" l="1"/>
  <c r="D87" i="13" s="1"/>
  <c r="AC87" i="6"/>
  <c r="G87" i="13" s="1"/>
  <c r="D87" i="10"/>
  <c r="D87" i="8"/>
  <c r="AF87" i="6"/>
  <c r="H87" i="13" s="1"/>
  <c r="E87" i="13"/>
  <c r="U89" i="6" l="1"/>
  <c r="E89" i="1"/>
  <c r="G89" i="1" l="1"/>
  <c r="W89" i="6"/>
  <c r="AC89" i="6" l="1"/>
  <c r="D89" i="8"/>
  <c r="AF89" i="6"/>
  <c r="D89" i="10"/>
  <c r="E89" i="13"/>
  <c r="D89" i="13"/>
  <c r="H89" i="13" l="1"/>
  <c r="G89" i="13"/>
  <c r="U88" i="6" l="1"/>
  <c r="E88" i="1"/>
  <c r="G88" i="1" l="1"/>
  <c r="W88" i="6"/>
  <c r="E88" i="13" l="1"/>
  <c r="D88" i="8"/>
  <c r="AC88" i="6"/>
  <c r="D88" i="10"/>
  <c r="AF88" i="6"/>
  <c r="D88" i="13"/>
  <c r="G88" i="13" l="1"/>
  <c r="H88" i="13"/>
  <c r="E90" i="1" l="1"/>
  <c r="U90" i="6"/>
  <c r="W90" i="6" l="1"/>
  <c r="G90" i="1"/>
  <c r="D90" i="13" l="1"/>
  <c r="D90" i="8"/>
  <c r="E90" i="13"/>
  <c r="AC90" i="6"/>
  <c r="AF90" i="6"/>
  <c r="D90" i="10"/>
  <c r="H90" i="13" l="1"/>
  <c r="G90" i="13"/>
  <c r="U85" i="6" l="1"/>
  <c r="G85" i="1" l="1"/>
  <c r="W85" i="6"/>
  <c r="AC85" i="6" l="1"/>
  <c r="E85" i="13"/>
  <c r="AF85" i="6"/>
  <c r="D85" i="8"/>
  <c r="D85" i="10"/>
  <c r="D85" i="13"/>
  <c r="H85" i="13" l="1"/>
  <c r="G85" i="13"/>
  <c r="U76" i="6" l="1"/>
  <c r="W76" i="6" s="1"/>
  <c r="X7" i="6" s="1" a="1"/>
  <c r="U114" i="6" l="1"/>
  <c r="D5" i="11" s="1"/>
  <c r="G76" i="1"/>
  <c r="D76" i="13" s="1"/>
  <c r="D114" i="13" s="1"/>
  <c r="E114" i="1"/>
  <c r="X7" i="6"/>
  <c r="Z7" i="6" s="1"/>
  <c r="X64" i="6"/>
  <c r="X47" i="6"/>
  <c r="X98" i="6"/>
  <c r="X34" i="6"/>
  <c r="X86" i="6"/>
  <c r="X21" i="6"/>
  <c r="X39" i="6"/>
  <c r="X56" i="6"/>
  <c r="X103" i="6"/>
  <c r="X42" i="6"/>
  <c r="X67" i="6"/>
  <c r="X30" i="6"/>
  <c r="X55" i="6"/>
  <c r="X29" i="6"/>
  <c r="X65" i="6"/>
  <c r="X107" i="6"/>
  <c r="X60" i="6"/>
  <c r="X104" i="6"/>
  <c r="X70" i="6"/>
  <c r="X50" i="6"/>
  <c r="X71" i="6"/>
  <c r="X80" i="6"/>
  <c r="X59" i="6"/>
  <c r="X68" i="6"/>
  <c r="X51" i="6"/>
  <c r="X35" i="6"/>
  <c r="X38" i="6"/>
  <c r="X22" i="6"/>
  <c r="X26" i="6"/>
  <c r="X9" i="6"/>
  <c r="X74" i="6"/>
  <c r="X44" i="6"/>
  <c r="X91" i="6"/>
  <c r="X13" i="6"/>
  <c r="X113" i="6"/>
  <c r="X106" i="6"/>
  <c r="X17" i="6"/>
  <c r="X100" i="6"/>
  <c r="X40" i="6"/>
  <c r="X16" i="6"/>
  <c r="X58" i="6"/>
  <c r="X46" i="6"/>
  <c r="X62" i="6"/>
  <c r="X23" i="6"/>
  <c r="X97" i="6"/>
  <c r="X10" i="6"/>
  <c r="X73" i="6"/>
  <c r="X90" i="6"/>
  <c r="X14" i="6"/>
  <c r="X32" i="6"/>
  <c r="X79" i="6"/>
  <c r="X25" i="6"/>
  <c r="X20" i="6"/>
  <c r="X78" i="6"/>
  <c r="X8" i="6"/>
  <c r="X12" i="6"/>
  <c r="X93" i="6"/>
  <c r="X94" i="6"/>
  <c r="X19" i="6"/>
  <c r="X82" i="6"/>
  <c r="X83" i="6"/>
  <c r="X92" i="6"/>
  <c r="X54" i="6"/>
  <c r="X45" i="6"/>
  <c r="X53" i="6"/>
  <c r="X75" i="6"/>
  <c r="X49" i="6"/>
  <c r="X11" i="6"/>
  <c r="X102" i="6"/>
  <c r="X109" i="6"/>
  <c r="X48" i="6"/>
  <c r="X108" i="6"/>
  <c r="X41" i="6"/>
  <c r="X52" i="6"/>
  <c r="X95" i="6"/>
  <c r="X76" i="6"/>
  <c r="X57" i="6"/>
  <c r="X15" i="6"/>
  <c r="X33" i="6"/>
  <c r="X96" i="6"/>
  <c r="X84" i="6"/>
  <c r="X85" i="6"/>
  <c r="X112" i="6"/>
  <c r="X88" i="6"/>
  <c r="X63" i="6"/>
  <c r="X28" i="6"/>
  <c r="X99" i="6"/>
  <c r="X61" i="6"/>
  <c r="X27" i="6"/>
  <c r="X36" i="6"/>
  <c r="X72" i="6"/>
  <c r="X18" i="6"/>
  <c r="X24" i="6"/>
  <c r="X89" i="6"/>
  <c r="X105" i="6"/>
  <c r="X77" i="6"/>
  <c r="X37" i="6"/>
  <c r="X66" i="6"/>
  <c r="X43" i="6"/>
  <c r="X101" i="6"/>
  <c r="X31" i="6"/>
  <c r="X81" i="6"/>
  <c r="X69" i="6"/>
  <c r="X87" i="6"/>
  <c r="X111" i="6"/>
  <c r="X110" i="6"/>
  <c r="E76" i="13"/>
  <c r="W114" i="6"/>
  <c r="D76" i="8"/>
  <c r="AF76" i="6"/>
  <c r="AC76" i="6"/>
  <c r="D76" i="10"/>
  <c r="G114" i="1" l="1"/>
  <c r="M10" i="12" s="1"/>
  <c r="D11" i="11"/>
  <c r="M12" i="12"/>
  <c r="D114" i="10"/>
  <c r="G76" i="13"/>
  <c r="AC114" i="6"/>
  <c r="Q16" i="11" s="1"/>
  <c r="H76" i="13"/>
  <c r="AF114" i="6"/>
  <c r="S18" i="11" s="1"/>
  <c r="D114" i="8"/>
  <c r="E114" i="13"/>
  <c r="M23" i="12" s="1"/>
  <c r="Z86" i="6" l="1"/>
  <c r="I86" i="13" s="1"/>
  <c r="F86" i="13"/>
  <c r="F21" i="13"/>
  <c r="Z21" i="6"/>
  <c r="I21" i="13" s="1"/>
  <c r="F87" i="13"/>
  <c r="Z87" i="6"/>
  <c r="I87" i="13" s="1"/>
  <c r="G114" i="13"/>
  <c r="T23" i="12" s="1"/>
  <c r="Z50" i="6"/>
  <c r="I50" i="13" s="1"/>
  <c r="F50" i="13"/>
  <c r="Z69" i="6"/>
  <c r="I69" i="13" s="1"/>
  <c r="F69" i="13"/>
  <c r="F65" i="13"/>
  <c r="Z65" i="6"/>
  <c r="I65" i="13" s="1"/>
  <c r="Z73" i="6"/>
  <c r="I73" i="13" s="1"/>
  <c r="F73" i="13"/>
  <c r="F45" i="13"/>
  <c r="Z45" i="6"/>
  <c r="I45" i="13" s="1"/>
  <c r="F62" i="13"/>
  <c r="Z62" i="6"/>
  <c r="I62" i="13" s="1"/>
  <c r="F28" i="13"/>
  <c r="Z28" i="6"/>
  <c r="I28" i="13" s="1"/>
  <c r="Z64" i="6"/>
  <c r="I64" i="13" s="1"/>
  <c r="F64" i="13"/>
  <c r="Z77" i="6"/>
  <c r="I77" i="13" s="1"/>
  <c r="F77" i="13"/>
  <c r="Z8" i="6"/>
  <c r="I8" i="13" s="1"/>
  <c r="F8" i="13"/>
  <c r="F68" i="13"/>
  <c r="Z68" i="6"/>
  <c r="I68" i="13" s="1"/>
  <c r="F10" i="13"/>
  <c r="Z10" i="6"/>
  <c r="I10" i="13" s="1"/>
  <c r="Z89" i="6"/>
  <c r="I89" i="13" s="1"/>
  <c r="F89" i="13"/>
  <c r="Z25" i="6"/>
  <c r="I25" i="13" s="1"/>
  <c r="F25" i="13"/>
  <c r="Z90" i="6"/>
  <c r="I90" i="13" s="1"/>
  <c r="F90" i="13"/>
  <c r="F101" i="13"/>
  <c r="Z101" i="6"/>
  <c r="I101" i="13" s="1"/>
  <c r="F102" i="13"/>
  <c r="Z102" i="6"/>
  <c r="I102" i="13" s="1"/>
  <c r="F40" i="13"/>
  <c r="Z40" i="6"/>
  <c r="I40" i="13" s="1"/>
  <c r="F49" i="13"/>
  <c r="Z49" i="6"/>
  <c r="I49" i="13" s="1"/>
  <c r="F104" i="13"/>
  <c r="Z104" i="6"/>
  <c r="I104" i="13" s="1"/>
  <c r="F80" i="13"/>
  <c r="Z80" i="6"/>
  <c r="I80" i="13" s="1"/>
  <c r="F82" i="13"/>
  <c r="Z82" i="6"/>
  <c r="I82" i="13" s="1"/>
  <c r="Z23" i="6"/>
  <c r="I23" i="13" s="1"/>
  <c r="F23" i="13"/>
  <c r="Z36" i="6"/>
  <c r="I36" i="13" s="1"/>
  <c r="F36" i="13"/>
  <c r="F103" i="13"/>
  <c r="Z103" i="6"/>
  <c r="I103" i="13" s="1"/>
  <c r="Z42" i="6"/>
  <c r="I42" i="13" s="1"/>
  <c r="F42" i="13"/>
  <c r="F75" i="13"/>
  <c r="Z75" i="6"/>
  <c r="I75" i="13" s="1"/>
  <c r="Z32" i="6"/>
  <c r="I32" i="13" s="1"/>
  <c r="F32" i="13"/>
  <c r="F51" i="13"/>
  <c r="Z51" i="6"/>
  <c r="I51" i="13" s="1"/>
  <c r="Z56" i="6"/>
  <c r="I56" i="13" s="1"/>
  <c r="F56" i="13"/>
  <c r="Z81" i="6"/>
  <c r="I81" i="13" s="1"/>
  <c r="F81" i="13"/>
  <c r="F47" i="13"/>
  <c r="Z47" i="6"/>
  <c r="I47" i="13" s="1"/>
  <c r="F85" i="13"/>
  <c r="Z85" i="6"/>
  <c r="I85" i="13" s="1"/>
  <c r="Z72" i="6"/>
  <c r="I72" i="13" s="1"/>
  <c r="F72" i="13"/>
  <c r="Z63" i="6"/>
  <c r="I63" i="13" s="1"/>
  <c r="F63" i="13"/>
  <c r="F88" i="13"/>
  <c r="Z88" i="6"/>
  <c r="I88" i="13" s="1"/>
  <c r="Z70" i="6"/>
  <c r="I70" i="13" s="1"/>
  <c r="F70" i="13"/>
  <c r="F37" i="13"/>
  <c r="Z37" i="6"/>
  <c r="I37" i="13" s="1"/>
  <c r="Z76" i="6"/>
  <c r="I76" i="13" s="1"/>
  <c r="F76" i="13"/>
  <c r="Z11" i="6"/>
  <c r="I11" i="13" s="1"/>
  <c r="F11" i="13"/>
  <c r="F17" i="13"/>
  <c r="Z17" i="6"/>
  <c r="I17" i="13" s="1"/>
  <c r="Z74" i="6"/>
  <c r="I74" i="13" s="1"/>
  <c r="F74" i="13"/>
  <c r="F61" i="13"/>
  <c r="Z61" i="6"/>
  <c r="I61" i="13" s="1"/>
  <c r="Z27" i="6"/>
  <c r="I27" i="13" s="1"/>
  <c r="F27" i="13"/>
  <c r="Z78" i="6"/>
  <c r="I78" i="13" s="1"/>
  <c r="F78" i="13"/>
  <c r="X114" i="6"/>
  <c r="AA7" i="6" a="1"/>
  <c r="F7" i="13"/>
  <c r="F66" i="13"/>
  <c r="Z66" i="6"/>
  <c r="I66" i="13" s="1"/>
  <c r="F92" i="13"/>
  <c r="Z92" i="6"/>
  <c r="I92" i="13" s="1"/>
  <c r="F9" i="13"/>
  <c r="Z9" i="6"/>
  <c r="I9" i="13" s="1"/>
  <c r="H114" i="13"/>
  <c r="AA23" i="12" s="1"/>
  <c r="Z59" i="6"/>
  <c r="I59" i="13" s="1"/>
  <c r="F59" i="13"/>
  <c r="Z105" i="6"/>
  <c r="I105" i="13" s="1"/>
  <c r="F105" i="13"/>
  <c r="F98" i="13"/>
  <c r="Z98" i="6"/>
  <c r="I98" i="13" s="1"/>
  <c r="F31" i="13"/>
  <c r="Z31" i="6"/>
  <c r="I31" i="13" s="1"/>
  <c r="Z84" i="6"/>
  <c r="I84" i="13" s="1"/>
  <c r="F84" i="13"/>
  <c r="Z60" i="6"/>
  <c r="I60" i="13" s="1"/>
  <c r="F60" i="13"/>
  <c r="F109" i="13"/>
  <c r="Z109" i="6"/>
  <c r="I109" i="13" s="1"/>
  <c r="F33" i="13"/>
  <c r="Z33" i="6"/>
  <c r="I33" i="13" s="1"/>
  <c r="F35" i="13"/>
  <c r="Z35" i="6"/>
  <c r="I35" i="13" s="1"/>
  <c r="F20" i="13"/>
  <c r="Z20" i="6"/>
  <c r="I20" i="13" s="1"/>
  <c r="F55" i="13"/>
  <c r="Z55" i="6"/>
  <c r="I55" i="13" s="1"/>
  <c r="Z19" i="6"/>
  <c r="I19" i="13" s="1"/>
  <c r="F19" i="13"/>
  <c r="F111" i="13"/>
  <c r="Z111" i="6"/>
  <c r="I111" i="13" s="1"/>
  <c r="Z26" i="6"/>
  <c r="I26" i="13" s="1"/>
  <c r="F26" i="13"/>
  <c r="F58" i="13"/>
  <c r="Z58" i="6"/>
  <c r="I58" i="13" s="1"/>
  <c r="Z94" i="6"/>
  <c r="I94" i="13" s="1"/>
  <c r="F94" i="13"/>
  <c r="Z24" i="6"/>
  <c r="I24" i="13" s="1"/>
  <c r="F24" i="13"/>
  <c r="F91" i="13"/>
  <c r="Z91" i="6"/>
  <c r="I91" i="13" s="1"/>
  <c r="F97" i="13"/>
  <c r="Z97" i="6"/>
  <c r="I97" i="13" s="1"/>
  <c r="Z41" i="6"/>
  <c r="I41" i="13" s="1"/>
  <c r="F41" i="13"/>
  <c r="F112" i="13"/>
  <c r="Z112" i="6"/>
  <c r="I112" i="13" s="1"/>
  <c r="Z93" i="6"/>
  <c r="I93" i="13" s="1"/>
  <c r="F93" i="13"/>
  <c r="Z54" i="6"/>
  <c r="I54" i="13" s="1"/>
  <c r="F54" i="13"/>
  <c r="Z13" i="6"/>
  <c r="I13" i="13" s="1"/>
  <c r="F13" i="13"/>
  <c r="F18" i="13"/>
  <c r="Z18" i="6"/>
  <c r="I18" i="13" s="1"/>
  <c r="F46" i="13"/>
  <c r="Z46" i="6"/>
  <c r="I46" i="13" s="1"/>
  <c r="Z100" i="6"/>
  <c r="I100" i="13" s="1"/>
  <c r="F100" i="13"/>
  <c r="F16" i="13"/>
  <c r="Z16" i="6"/>
  <c r="I16" i="13" s="1"/>
  <c r="Z113" i="6"/>
  <c r="I113" i="13" s="1"/>
  <c r="F113" i="13"/>
  <c r="Z30" i="6"/>
  <c r="I30" i="13" s="1"/>
  <c r="F30" i="13"/>
  <c r="Z44" i="6"/>
  <c r="I44" i="13" s="1"/>
  <c r="F44" i="13"/>
  <c r="Z79" i="6"/>
  <c r="I79" i="13" s="1"/>
  <c r="F79" i="13"/>
  <c r="F99" i="13"/>
  <c r="Z99" i="6"/>
  <c r="I99" i="13" s="1"/>
  <c r="F107" i="13"/>
  <c r="Z107" i="6"/>
  <c r="I107" i="13" s="1"/>
  <c r="F22" i="13"/>
  <c r="Z22" i="6"/>
  <c r="I22" i="13" s="1"/>
  <c r="Z43" i="6"/>
  <c r="I43" i="13" s="1"/>
  <c r="F43" i="13"/>
  <c r="F29" i="13"/>
  <c r="Z29" i="6"/>
  <c r="I29" i="13" s="1"/>
  <c r="F48" i="13"/>
  <c r="Z48" i="6"/>
  <c r="I48" i="13" s="1"/>
  <c r="Z96" i="6"/>
  <c r="I96" i="13" s="1"/>
  <c r="F96" i="13"/>
  <c r="F34" i="13"/>
  <c r="Z34" i="6"/>
  <c r="I34" i="13" s="1"/>
  <c r="Z110" i="6"/>
  <c r="I110" i="13" s="1"/>
  <c r="F110" i="13"/>
  <c r="Z108" i="6"/>
  <c r="I108" i="13" s="1"/>
  <c r="F108" i="13"/>
  <c r="Z71" i="6"/>
  <c r="I71" i="13" s="1"/>
  <c r="F71" i="13"/>
  <c r="Z83" i="6"/>
  <c r="I83" i="13" s="1"/>
  <c r="F83" i="13"/>
  <c r="Z14" i="6"/>
  <c r="I14" i="13" s="1"/>
  <c r="F14" i="13"/>
  <c r="F38" i="13"/>
  <c r="Z38" i="6"/>
  <c r="I38" i="13" s="1"/>
  <c r="Z95" i="6"/>
  <c r="I95" i="13" s="1"/>
  <c r="F95" i="13"/>
  <c r="F52" i="13"/>
  <c r="Z52" i="6"/>
  <c r="I52" i="13" s="1"/>
  <c r="Z57" i="6"/>
  <c r="I57" i="13" s="1"/>
  <c r="F57" i="13"/>
  <c r="F12" i="13"/>
  <c r="Z12" i="6"/>
  <c r="I12" i="13" s="1"/>
  <c r="F106" i="13"/>
  <c r="Z106" i="6"/>
  <c r="I106" i="13" s="1"/>
  <c r="F53" i="13"/>
  <c r="Z53" i="6"/>
  <c r="I53" i="13" s="1"/>
  <c r="F39" i="13"/>
  <c r="Z39" i="6"/>
  <c r="I39" i="13" s="1"/>
  <c r="F15" i="13"/>
  <c r="Z15" i="6"/>
  <c r="I15" i="13" s="1"/>
  <c r="F67" i="13"/>
  <c r="Z67" i="6"/>
  <c r="I67" i="13" s="1"/>
  <c r="AA7" i="6" l="1"/>
  <c r="AA42" i="6"/>
  <c r="AA61" i="6"/>
  <c r="AA108" i="6"/>
  <c r="AA76" i="6"/>
  <c r="AA78" i="6"/>
  <c r="AA22" i="6"/>
  <c r="AA69" i="6"/>
  <c r="AA104" i="6"/>
  <c r="AA27" i="6"/>
  <c r="AA91" i="6"/>
  <c r="AA60" i="6"/>
  <c r="AA71" i="6"/>
  <c r="AA55" i="6"/>
  <c r="AA24" i="6"/>
  <c r="AA12" i="6"/>
  <c r="AA31" i="6"/>
  <c r="AA105" i="6"/>
  <c r="AA46" i="6"/>
  <c r="AA34" i="6"/>
  <c r="AA65" i="6"/>
  <c r="AA49" i="6"/>
  <c r="AA96" i="6"/>
  <c r="AA51" i="6"/>
  <c r="AA53" i="6"/>
  <c r="AA10" i="6"/>
  <c r="AA57" i="6"/>
  <c r="AA92" i="6"/>
  <c r="AA74" i="6"/>
  <c r="AA33" i="6"/>
  <c r="AA86" i="6"/>
  <c r="AA30" i="6"/>
  <c r="AA32" i="6"/>
  <c r="AA62" i="6"/>
  <c r="AA77" i="6"/>
  <c r="AA109" i="6"/>
  <c r="AA100" i="6"/>
  <c r="AA35" i="6"/>
  <c r="AA19" i="6"/>
  <c r="AA23" i="6"/>
  <c r="AA81" i="6"/>
  <c r="AA52" i="6"/>
  <c r="AA37" i="6"/>
  <c r="AA84" i="6"/>
  <c r="AA50" i="6"/>
  <c r="AA64" i="6"/>
  <c r="AA90" i="6"/>
  <c r="AA45" i="6"/>
  <c r="AA80" i="6"/>
  <c r="AA103" i="6"/>
  <c r="AA89" i="6"/>
  <c r="AA95" i="6"/>
  <c r="AA36" i="6"/>
  <c r="AA66" i="6"/>
  <c r="AA113" i="6"/>
  <c r="AA20" i="6"/>
  <c r="AA47" i="6"/>
  <c r="AA58" i="6"/>
  <c r="AA101" i="6"/>
  <c r="AA29" i="6"/>
  <c r="AA111" i="6"/>
  <c r="AA25" i="6"/>
  <c r="AA72" i="6"/>
  <c r="AA107" i="6"/>
  <c r="AA63" i="6"/>
  <c r="AA68" i="6"/>
  <c r="AA94" i="6"/>
  <c r="AA82" i="6"/>
  <c r="AA70" i="6"/>
  <c r="AA97" i="6"/>
  <c r="AA18" i="6"/>
  <c r="AA85" i="6"/>
  <c r="AA87" i="6"/>
  <c r="AA14" i="6"/>
  <c r="AA16" i="6"/>
  <c r="AA39" i="6"/>
  <c r="AA13" i="6"/>
  <c r="AA112" i="6"/>
  <c r="AA21" i="6"/>
  <c r="AA56" i="6"/>
  <c r="AA79" i="6"/>
  <c r="AA99" i="6"/>
  <c r="AA15" i="6"/>
  <c r="AA26" i="6"/>
  <c r="AA54" i="6"/>
  <c r="AA93" i="6"/>
  <c r="AA11" i="6"/>
  <c r="AA110" i="6"/>
  <c r="AA102" i="6"/>
  <c r="AA48" i="6"/>
  <c r="AA83" i="6"/>
  <c r="AA106" i="6"/>
  <c r="AA40" i="6"/>
  <c r="AA9" i="6"/>
  <c r="AA44" i="6"/>
  <c r="AA67" i="6"/>
  <c r="AA98" i="6"/>
  <c r="AA59" i="6"/>
  <c r="AA43" i="6"/>
  <c r="AA17" i="6"/>
  <c r="AA8" i="6"/>
  <c r="AA88" i="6"/>
  <c r="AA28" i="6"/>
  <c r="AA75" i="6"/>
  <c r="AA41" i="6"/>
  <c r="AA73" i="6"/>
  <c r="AA38" i="6"/>
  <c r="D18" i="11"/>
  <c r="F114" i="13"/>
  <c r="Z114" i="6"/>
  <c r="I7" i="13"/>
  <c r="D24" i="11" l="1"/>
  <c r="I114" i="13"/>
  <c r="AG84" i="6" l="1"/>
  <c r="L84" i="13" s="1"/>
  <c r="E84" i="10"/>
  <c r="AD84" i="6"/>
  <c r="K84" i="13" s="1"/>
  <c r="J84" i="13"/>
  <c r="E84" i="8"/>
  <c r="F84" i="8" s="1"/>
  <c r="H84" i="8" s="1"/>
  <c r="AG106" i="6"/>
  <c r="L106" i="13" s="1"/>
  <c r="AD106" i="6"/>
  <c r="K106" i="13" s="1"/>
  <c r="J106" i="13"/>
  <c r="E106" i="10"/>
  <c r="E106" i="8"/>
  <c r="F106" i="8" s="1"/>
  <c r="H106" i="8" s="1"/>
  <c r="J80" i="13"/>
  <c r="AD80" i="6"/>
  <c r="K80" i="13" s="1"/>
  <c r="AG80" i="6"/>
  <c r="L80" i="13" s="1"/>
  <c r="E80" i="10"/>
  <c r="E80" i="8"/>
  <c r="F80" i="8" s="1"/>
  <c r="H80" i="8" s="1"/>
  <c r="AD32" i="6"/>
  <c r="K32" i="13" s="1"/>
  <c r="J32" i="13"/>
  <c r="E32" i="8"/>
  <c r="F32" i="8" s="1"/>
  <c r="H32" i="8" s="1"/>
  <c r="AG32" i="6"/>
  <c r="L32" i="13" s="1"/>
  <c r="E32" i="10"/>
  <c r="AD55" i="6"/>
  <c r="K55" i="13" s="1"/>
  <c r="J55" i="13"/>
  <c r="AG55" i="6"/>
  <c r="L55" i="13" s="1"/>
  <c r="E55" i="8"/>
  <c r="F55" i="8" s="1"/>
  <c r="H55" i="8" s="1"/>
  <c r="E55" i="10"/>
  <c r="J64" i="13"/>
  <c r="E64" i="10"/>
  <c r="AG64" i="6"/>
  <c r="L64" i="13" s="1"/>
  <c r="E64" i="8"/>
  <c r="F64" i="8" s="1"/>
  <c r="H64" i="8" s="1"/>
  <c r="AD64" i="6"/>
  <c r="K64" i="13" s="1"/>
  <c r="J8" i="13"/>
  <c r="AD8" i="6"/>
  <c r="K8" i="13" s="1"/>
  <c r="AG8" i="6"/>
  <c r="L8" i="13" s="1"/>
  <c r="E8" i="10"/>
  <c r="E8" i="8"/>
  <c r="F8" i="8" s="1"/>
  <c r="H8" i="8" s="1"/>
  <c r="J33" i="13"/>
  <c r="AG33" i="6"/>
  <c r="L33" i="13" s="1"/>
  <c r="E33" i="8"/>
  <c r="F33" i="8" s="1"/>
  <c r="H33" i="8" s="1"/>
  <c r="E33" i="10"/>
  <c r="AD33" i="6"/>
  <c r="K33" i="13" s="1"/>
  <c r="AG41" i="6"/>
  <c r="L41" i="13" s="1"/>
  <c r="J41" i="13"/>
  <c r="AD41" i="6"/>
  <c r="K41" i="13" s="1"/>
  <c r="E41" i="8"/>
  <c r="F41" i="8" s="1"/>
  <c r="H41" i="8" s="1"/>
  <c r="E41" i="10"/>
  <c r="AG86" i="6"/>
  <c r="L86" i="13" s="1"/>
  <c r="J86" i="13"/>
  <c r="AD86" i="6"/>
  <c r="K86" i="13" s="1"/>
  <c r="E86" i="10"/>
  <c r="E86" i="8"/>
  <c r="F86" i="8" s="1"/>
  <c r="H86" i="8" s="1"/>
  <c r="J90" i="13"/>
  <c r="AD90" i="6"/>
  <c r="K90" i="13" s="1"/>
  <c r="AG90" i="6"/>
  <c r="L90" i="13" s="1"/>
  <c r="E90" i="10"/>
  <c r="E90" i="8"/>
  <c r="F90" i="8" s="1"/>
  <c r="H90" i="8" s="1"/>
  <c r="AD29" i="6"/>
  <c r="K29" i="13" s="1"/>
  <c r="J29" i="13"/>
  <c r="E29" i="8"/>
  <c r="F29" i="8" s="1"/>
  <c r="H29" i="8" s="1"/>
  <c r="E29" i="10"/>
  <c r="AG29" i="6"/>
  <c r="L29" i="13" s="1"/>
  <c r="AD58" i="6"/>
  <c r="K58" i="13" s="1"/>
  <c r="J58" i="13"/>
  <c r="AG58" i="6"/>
  <c r="L58" i="13" s="1"/>
  <c r="E58" i="10"/>
  <c r="E58" i="8"/>
  <c r="F58" i="8" s="1"/>
  <c r="H58" i="8" s="1"/>
  <c r="AG62" i="6"/>
  <c r="L62" i="13" s="1"/>
  <c r="AD62" i="6"/>
  <c r="K62" i="13" s="1"/>
  <c r="E62" i="10"/>
  <c r="J62" i="13"/>
  <c r="E62" i="8"/>
  <c r="F62" i="8" s="1"/>
  <c r="H62" i="8" s="1"/>
  <c r="AD113" i="6"/>
  <c r="K113" i="13" s="1"/>
  <c r="J113" i="13"/>
  <c r="E113" i="10"/>
  <c r="AG113" i="6"/>
  <c r="L113" i="13" s="1"/>
  <c r="E113" i="8"/>
  <c r="F113" i="8" s="1"/>
  <c r="H113" i="8" s="1"/>
  <c r="AG40" i="6"/>
  <c r="L40" i="13" s="1"/>
  <c r="J40" i="13"/>
  <c r="AD40" i="6"/>
  <c r="K40" i="13" s="1"/>
  <c r="E40" i="8"/>
  <c r="F40" i="8" s="1"/>
  <c r="H40" i="8" s="1"/>
  <c r="E40" i="10"/>
  <c r="AD54" i="6"/>
  <c r="K54" i="13" s="1"/>
  <c r="AG54" i="6"/>
  <c r="L54" i="13" s="1"/>
  <c r="E54" i="8"/>
  <c r="F54" i="8" s="1"/>
  <c r="H54" i="8" s="1"/>
  <c r="E54" i="10"/>
  <c r="J54" i="13"/>
  <c r="AG110" i="6"/>
  <c r="L110" i="13" s="1"/>
  <c r="J110" i="13"/>
  <c r="AD110" i="6"/>
  <c r="K110" i="13" s="1"/>
  <c r="E110" i="8"/>
  <c r="F110" i="8" s="1"/>
  <c r="H110" i="8" s="1"/>
  <c r="E110" i="10"/>
  <c r="E71" i="8"/>
  <c r="F71" i="8" s="1"/>
  <c r="H71" i="8" s="1"/>
  <c r="AG71" i="6"/>
  <c r="L71" i="13" s="1"/>
  <c r="J71" i="13"/>
  <c r="E71" i="10"/>
  <c r="AD71" i="6"/>
  <c r="K71" i="13" s="1"/>
  <c r="J91" i="13"/>
  <c r="AD91" i="6"/>
  <c r="K91" i="13" s="1"/>
  <c r="AG91" i="6"/>
  <c r="L91" i="13" s="1"/>
  <c r="E91" i="10"/>
  <c r="E91" i="8"/>
  <c r="F91" i="8" s="1"/>
  <c r="H91" i="8" s="1"/>
  <c r="AG56" i="6"/>
  <c r="L56" i="13" s="1"/>
  <c r="J56" i="13"/>
  <c r="E56" i="8"/>
  <c r="F56" i="8" s="1"/>
  <c r="H56" i="8" s="1"/>
  <c r="AD56" i="6"/>
  <c r="K56" i="13" s="1"/>
  <c r="E56" i="10"/>
  <c r="AG61" i="6"/>
  <c r="L61" i="13" s="1"/>
  <c r="AD61" i="6"/>
  <c r="K61" i="13" s="1"/>
  <c r="E61" i="8"/>
  <c r="F61" i="8" s="1"/>
  <c r="H61" i="8" s="1"/>
  <c r="E61" i="10"/>
  <c r="J61" i="13"/>
  <c r="AD49" i="6"/>
  <c r="K49" i="13" s="1"/>
  <c r="E49" i="10"/>
  <c r="AG49" i="6"/>
  <c r="L49" i="13" s="1"/>
  <c r="J49" i="13"/>
  <c r="E49" i="8"/>
  <c r="F49" i="8" s="1"/>
  <c r="H49" i="8" s="1"/>
  <c r="J28" i="13"/>
  <c r="AD28" i="6"/>
  <c r="K28" i="13" s="1"/>
  <c r="E28" i="10"/>
  <c r="E28" i="8"/>
  <c r="F28" i="8" s="1"/>
  <c r="H28" i="8" s="1"/>
  <c r="AG28" i="6"/>
  <c r="L28" i="13" s="1"/>
  <c r="AG22" i="6"/>
  <c r="L22" i="13" s="1"/>
  <c r="J22" i="13"/>
  <c r="E22" i="10"/>
  <c r="AD22" i="6"/>
  <c r="K22" i="13" s="1"/>
  <c r="E22" i="8"/>
  <c r="F22" i="8" s="1"/>
  <c r="H22" i="8" s="1"/>
  <c r="J67" i="13"/>
  <c r="E67" i="10"/>
  <c r="AG67" i="6"/>
  <c r="L67" i="13" s="1"/>
  <c r="E67" i="8"/>
  <c r="F67" i="8" s="1"/>
  <c r="H67" i="8" s="1"/>
  <c r="AD67" i="6"/>
  <c r="K67" i="13" s="1"/>
  <c r="J9" i="13"/>
  <c r="AG9" i="6"/>
  <c r="L9" i="13" s="1"/>
  <c r="E9" i="10"/>
  <c r="AD9" i="6"/>
  <c r="K9" i="13" s="1"/>
  <c r="E9" i="8"/>
  <c r="F9" i="8" s="1"/>
  <c r="H9" i="8" s="1"/>
  <c r="AD65" i="6"/>
  <c r="K65" i="13" s="1"/>
  <c r="J65" i="13"/>
  <c r="AG65" i="6"/>
  <c r="L65" i="13" s="1"/>
  <c r="E65" i="10"/>
  <c r="E65" i="8"/>
  <c r="F65" i="8" s="1"/>
  <c r="H65" i="8" s="1"/>
  <c r="AD111" i="6"/>
  <c r="K111" i="13" s="1"/>
  <c r="J111" i="13"/>
  <c r="E111" i="8"/>
  <c r="F111" i="8" s="1"/>
  <c r="H111" i="8" s="1"/>
  <c r="AG111" i="6"/>
  <c r="L111" i="13" s="1"/>
  <c r="E111" i="10"/>
  <c r="J101" i="13"/>
  <c r="AD101" i="6"/>
  <c r="K101" i="13" s="1"/>
  <c r="E101" i="8"/>
  <c r="F101" i="8" s="1"/>
  <c r="H101" i="8" s="1"/>
  <c r="E101" i="10"/>
  <c r="AG101" i="6"/>
  <c r="L101" i="13" s="1"/>
  <c r="J37" i="13"/>
  <c r="E37" i="8"/>
  <c r="F37" i="8" s="1"/>
  <c r="H37" i="8" s="1"/>
  <c r="AG37" i="6"/>
  <c r="L37" i="13" s="1"/>
  <c r="E37" i="10"/>
  <c r="AD37" i="6"/>
  <c r="K37" i="13" s="1"/>
  <c r="J94" i="13"/>
  <c r="AG94" i="6"/>
  <c r="L94" i="13" s="1"/>
  <c r="E94" i="10"/>
  <c r="E94" i="8"/>
  <c r="F94" i="8" s="1"/>
  <c r="H94" i="8" s="1"/>
  <c r="AD94" i="6"/>
  <c r="K94" i="13" s="1"/>
  <c r="J112" i="13"/>
  <c r="E112" i="10"/>
  <c r="AD112" i="6"/>
  <c r="K112" i="13" s="1"/>
  <c r="E112" i="8"/>
  <c r="F112" i="8" s="1"/>
  <c r="H112" i="8" s="1"/>
  <c r="AG112" i="6"/>
  <c r="L112" i="13" s="1"/>
  <c r="AG16" i="6"/>
  <c r="L16" i="13" s="1"/>
  <c r="J16" i="13"/>
  <c r="AD16" i="6"/>
  <c r="K16" i="13" s="1"/>
  <c r="E16" i="8"/>
  <c r="F16" i="8" s="1"/>
  <c r="H16" i="8" s="1"/>
  <c r="E16" i="10"/>
  <c r="AG51" i="6"/>
  <c r="L51" i="13" s="1"/>
  <c r="AD51" i="6"/>
  <c r="K51" i="13" s="1"/>
  <c r="E51" i="10"/>
  <c r="J51" i="13"/>
  <c r="E51" i="8"/>
  <c r="F51" i="8" s="1"/>
  <c r="H51" i="8" s="1"/>
  <c r="AD98" i="6"/>
  <c r="K98" i="13" s="1"/>
  <c r="J98" i="13"/>
  <c r="AG98" i="6"/>
  <c r="L98" i="13" s="1"/>
  <c r="E98" i="10"/>
  <c r="E98" i="8"/>
  <c r="F98" i="8" s="1"/>
  <c r="H98" i="8" s="1"/>
  <c r="AG21" i="6"/>
  <c r="L21" i="13" s="1"/>
  <c r="J21" i="13"/>
  <c r="AD21" i="6"/>
  <c r="K21" i="13" s="1"/>
  <c r="E21" i="8"/>
  <c r="F21" i="8" s="1"/>
  <c r="H21" i="8" s="1"/>
  <c r="E21" i="10"/>
  <c r="J35" i="13"/>
  <c r="AD35" i="6"/>
  <c r="K35" i="13" s="1"/>
  <c r="AG35" i="6"/>
  <c r="L35" i="13" s="1"/>
  <c r="E35" i="8"/>
  <c r="F35" i="8" s="1"/>
  <c r="H35" i="8" s="1"/>
  <c r="E35" i="10"/>
  <c r="AD44" i="6"/>
  <c r="K44" i="13" s="1"/>
  <c r="J44" i="13"/>
  <c r="AG44" i="6"/>
  <c r="L44" i="13" s="1"/>
  <c r="E44" i="8"/>
  <c r="F44" i="8" s="1"/>
  <c r="H44" i="8" s="1"/>
  <c r="E44" i="10"/>
  <c r="J19" i="13"/>
  <c r="AD19" i="6"/>
  <c r="K19" i="13" s="1"/>
  <c r="E19" i="10"/>
  <c r="AG19" i="6"/>
  <c r="L19" i="13" s="1"/>
  <c r="E19" i="8"/>
  <c r="F19" i="8" s="1"/>
  <c r="H19" i="8" s="1"/>
  <c r="J66" i="13"/>
  <c r="AG66" i="6"/>
  <c r="L66" i="13" s="1"/>
  <c r="E66" i="10"/>
  <c r="AD66" i="6"/>
  <c r="K66" i="13" s="1"/>
  <c r="E66" i="8"/>
  <c r="F66" i="8" s="1"/>
  <c r="H66" i="8" s="1"/>
  <c r="AG89" i="6"/>
  <c r="L89" i="13" s="1"/>
  <c r="J89" i="13"/>
  <c r="AD89" i="6"/>
  <c r="K89" i="13" s="1"/>
  <c r="E89" i="10"/>
  <c r="E89" i="8"/>
  <c r="F89" i="8" s="1"/>
  <c r="H89" i="8" s="1"/>
  <c r="J46" i="13"/>
  <c r="AG46" i="6"/>
  <c r="L46" i="13" s="1"/>
  <c r="AD46" i="6"/>
  <c r="K46" i="13" s="1"/>
  <c r="E46" i="10"/>
  <c r="E46" i="8"/>
  <c r="F46" i="8" s="1"/>
  <c r="H46" i="8" s="1"/>
  <c r="AG88" i="6"/>
  <c r="L88" i="13" s="1"/>
  <c r="J88" i="13"/>
  <c r="E88" i="10"/>
  <c r="AD88" i="6"/>
  <c r="K88" i="13" s="1"/>
  <c r="E88" i="8"/>
  <c r="F88" i="8" s="1"/>
  <c r="H88" i="8" s="1"/>
  <c r="AG108" i="6"/>
  <c r="L108" i="13" s="1"/>
  <c r="E108" i="8"/>
  <c r="F108" i="8" s="1"/>
  <c r="H108" i="8" s="1"/>
  <c r="E108" i="10"/>
  <c r="J108" i="13"/>
  <c r="AD108" i="6"/>
  <c r="K108" i="13" s="1"/>
  <c r="AG13" i="6"/>
  <c r="L13" i="13" s="1"/>
  <c r="E13" i="8"/>
  <c r="F13" i="8" s="1"/>
  <c r="H13" i="8" s="1"/>
  <c r="J13" i="13"/>
  <c r="AD13" i="6"/>
  <c r="K13" i="13" s="1"/>
  <c r="E13" i="10"/>
  <c r="AG92" i="6"/>
  <c r="L92" i="13" s="1"/>
  <c r="AD92" i="6"/>
  <c r="K92" i="13" s="1"/>
  <c r="J92" i="13"/>
  <c r="E92" i="10"/>
  <c r="E92" i="8"/>
  <c r="F92" i="8" s="1"/>
  <c r="H92" i="8" s="1"/>
  <c r="J87" i="13"/>
  <c r="AD87" i="6"/>
  <c r="K87" i="13" s="1"/>
  <c r="E87" i="8"/>
  <c r="F87" i="8" s="1"/>
  <c r="H87" i="8" s="1"/>
  <c r="AG87" i="6"/>
  <c r="L87" i="13" s="1"/>
  <c r="E87" i="10"/>
  <c r="AD26" i="6"/>
  <c r="K26" i="13" s="1"/>
  <c r="J26" i="13"/>
  <c r="AG26" i="6"/>
  <c r="L26" i="13" s="1"/>
  <c r="E26" i="10"/>
  <c r="E26" i="8"/>
  <c r="F26" i="8" s="1"/>
  <c r="H26" i="8" s="1"/>
  <c r="AD109" i="6"/>
  <c r="K109" i="13" s="1"/>
  <c r="AG109" i="6"/>
  <c r="L109" i="13" s="1"/>
  <c r="E109" i="8"/>
  <c r="F109" i="8" s="1"/>
  <c r="H109" i="8" s="1"/>
  <c r="E109" i="10"/>
  <c r="J109" i="13"/>
  <c r="AD30" i="6"/>
  <c r="K30" i="13" s="1"/>
  <c r="J30" i="13"/>
  <c r="AG30" i="6"/>
  <c r="L30" i="13" s="1"/>
  <c r="E30" i="8"/>
  <c r="F30" i="8" s="1"/>
  <c r="H30" i="8" s="1"/>
  <c r="E30" i="10"/>
  <c r="J107" i="13"/>
  <c r="AD107" i="6"/>
  <c r="K107" i="13" s="1"/>
  <c r="AG107" i="6"/>
  <c r="L107" i="13" s="1"/>
  <c r="E107" i="10"/>
  <c r="E107" i="8"/>
  <c r="F107" i="8" s="1"/>
  <c r="H107" i="8" s="1"/>
  <c r="AG70" i="6"/>
  <c r="L70" i="13" s="1"/>
  <c r="J70" i="13"/>
  <c r="AD70" i="6"/>
  <c r="K70" i="13" s="1"/>
  <c r="E70" i="10"/>
  <c r="E70" i="8"/>
  <c r="F70" i="8" s="1"/>
  <c r="H70" i="8" s="1"/>
  <c r="J18" i="13"/>
  <c r="AD18" i="6"/>
  <c r="K18" i="13" s="1"/>
  <c r="AG18" i="6"/>
  <c r="L18" i="13" s="1"/>
  <c r="E18" i="8"/>
  <c r="F18" i="8" s="1"/>
  <c r="H18" i="8" s="1"/>
  <c r="E18" i="10"/>
  <c r="AD105" i="6"/>
  <c r="K105" i="13" s="1"/>
  <c r="AG105" i="6"/>
  <c r="L105" i="13" s="1"/>
  <c r="J105" i="13"/>
  <c r="E105" i="8"/>
  <c r="F105" i="8" s="1"/>
  <c r="H105" i="8" s="1"/>
  <c r="E105" i="10"/>
  <c r="AG43" i="6"/>
  <c r="L43" i="13" s="1"/>
  <c r="AD43" i="6"/>
  <c r="K43" i="13" s="1"/>
  <c r="E43" i="8"/>
  <c r="F43" i="8" s="1"/>
  <c r="H43" i="8" s="1"/>
  <c r="J43" i="13"/>
  <c r="E43" i="10"/>
  <c r="AD53" i="6"/>
  <c r="K53" i="13" s="1"/>
  <c r="J53" i="13"/>
  <c r="E53" i="10"/>
  <c r="AG53" i="6"/>
  <c r="L53" i="13" s="1"/>
  <c r="E53" i="8"/>
  <c r="F53" i="8" s="1"/>
  <c r="H53" i="8" s="1"/>
  <c r="AD96" i="6"/>
  <c r="K96" i="13" s="1"/>
  <c r="J96" i="13"/>
  <c r="AG96" i="6"/>
  <c r="L96" i="13" s="1"/>
  <c r="E96" i="10"/>
  <c r="E96" i="8"/>
  <c r="F96" i="8" s="1"/>
  <c r="H96" i="8" s="1"/>
  <c r="AD68" i="6"/>
  <c r="K68" i="13" s="1"/>
  <c r="J68" i="13"/>
  <c r="AG68" i="6"/>
  <c r="L68" i="13" s="1"/>
  <c r="E68" i="8"/>
  <c r="F68" i="8" s="1"/>
  <c r="H68" i="8" s="1"/>
  <c r="E68" i="10"/>
  <c r="AD73" i="6"/>
  <c r="K73" i="13" s="1"/>
  <c r="AG73" i="6"/>
  <c r="L73" i="13" s="1"/>
  <c r="J73" i="13"/>
  <c r="E73" i="10"/>
  <c r="E73" i="8"/>
  <c r="F73" i="8" s="1"/>
  <c r="H73" i="8" s="1"/>
  <c r="AD39" i="6"/>
  <c r="K39" i="13" s="1"/>
  <c r="J39" i="13"/>
  <c r="AG39" i="6"/>
  <c r="L39" i="13" s="1"/>
  <c r="E39" i="10"/>
  <c r="E39" i="8"/>
  <c r="F39" i="8" s="1"/>
  <c r="H39" i="8" s="1"/>
  <c r="AD102" i="6"/>
  <c r="K102" i="13" s="1"/>
  <c r="AG102" i="6"/>
  <c r="L102" i="13" s="1"/>
  <c r="J102" i="13"/>
  <c r="E102" i="10"/>
  <c r="E102" i="8"/>
  <c r="F102" i="8" s="1"/>
  <c r="H102" i="8" s="1"/>
  <c r="AD83" i="6"/>
  <c r="K83" i="13" s="1"/>
  <c r="AG83" i="6"/>
  <c r="L83" i="13" s="1"/>
  <c r="J83" i="13"/>
  <c r="E83" i="8"/>
  <c r="F83" i="8" s="1"/>
  <c r="H83" i="8" s="1"/>
  <c r="E83" i="10"/>
  <c r="AG81" i="6"/>
  <c r="L81" i="13" s="1"/>
  <c r="E81" i="10"/>
  <c r="AD81" i="6"/>
  <c r="K81" i="13" s="1"/>
  <c r="J81" i="13"/>
  <c r="E81" i="8"/>
  <c r="F81" i="8" s="1"/>
  <c r="H81" i="8" s="1"/>
  <c r="AG42" i="6"/>
  <c r="L42" i="13" s="1"/>
  <c r="AD42" i="6"/>
  <c r="K42" i="13" s="1"/>
  <c r="E42" i="10"/>
  <c r="J42" i="13"/>
  <c r="E42" i="8"/>
  <c r="F42" i="8" s="1"/>
  <c r="H42" i="8" s="1"/>
  <c r="AG38" i="6"/>
  <c r="L38" i="13" s="1"/>
  <c r="J38" i="13"/>
  <c r="E38" i="10"/>
  <c r="E38" i="8"/>
  <c r="F38" i="8" s="1"/>
  <c r="H38" i="8" s="1"/>
  <c r="AD38" i="6"/>
  <c r="K38" i="13" s="1"/>
  <c r="AG78" i="6"/>
  <c r="L78" i="13" s="1"/>
  <c r="AD78" i="6"/>
  <c r="K78" i="13" s="1"/>
  <c r="J78" i="13"/>
  <c r="E78" i="8"/>
  <c r="F78" i="8" s="1"/>
  <c r="H78" i="8" s="1"/>
  <c r="E78" i="10"/>
  <c r="AD7" i="6"/>
  <c r="AG7" i="6"/>
  <c r="AA114" i="6"/>
  <c r="D30" i="11" s="1"/>
  <c r="J7" i="13"/>
  <c r="E7" i="10"/>
  <c r="E7" i="8"/>
  <c r="AG103" i="6"/>
  <c r="L103" i="13" s="1"/>
  <c r="J103" i="13"/>
  <c r="E103" i="10"/>
  <c r="AD103" i="6"/>
  <c r="K103" i="13" s="1"/>
  <c r="E103" i="8"/>
  <c r="F103" i="8" s="1"/>
  <c r="H103" i="8" s="1"/>
  <c r="AD14" i="6"/>
  <c r="K14" i="13" s="1"/>
  <c r="E14" i="10"/>
  <c r="AG14" i="6"/>
  <c r="L14" i="13" s="1"/>
  <c r="J14" i="13"/>
  <c r="E14" i="8"/>
  <c r="F14" i="8" s="1"/>
  <c r="H14" i="8" s="1"/>
  <c r="J97" i="13"/>
  <c r="AG97" i="6"/>
  <c r="L97" i="13" s="1"/>
  <c r="AD97" i="6"/>
  <c r="K97" i="13" s="1"/>
  <c r="E97" i="8"/>
  <c r="F97" i="8" s="1"/>
  <c r="H97" i="8" s="1"/>
  <c r="E97" i="10"/>
  <c r="J85" i="13"/>
  <c r="AD85" i="6"/>
  <c r="K85" i="13" s="1"/>
  <c r="E85" i="10"/>
  <c r="AG85" i="6"/>
  <c r="L85" i="13" s="1"/>
  <c r="E85" i="8"/>
  <c r="F85" i="8" s="1"/>
  <c r="H85" i="8" s="1"/>
  <c r="AD100" i="6"/>
  <c r="K100" i="13" s="1"/>
  <c r="J100" i="13"/>
  <c r="AG100" i="6"/>
  <c r="L100" i="13" s="1"/>
  <c r="E100" i="8"/>
  <c r="F100" i="8" s="1"/>
  <c r="H100" i="8" s="1"/>
  <c r="E100" i="10"/>
  <c r="J57" i="13"/>
  <c r="E57" i="10"/>
  <c r="AG57" i="6"/>
  <c r="L57" i="13" s="1"/>
  <c r="AD57" i="6"/>
  <c r="K57" i="13" s="1"/>
  <c r="E57" i="8"/>
  <c r="F57" i="8" s="1"/>
  <c r="H57" i="8" s="1"/>
  <c r="AG60" i="6"/>
  <c r="L60" i="13" s="1"/>
  <c r="AD60" i="6"/>
  <c r="K60" i="13" s="1"/>
  <c r="E60" i="8"/>
  <c r="F60" i="8" s="1"/>
  <c r="H60" i="8" s="1"/>
  <c r="J60" i="13"/>
  <c r="E60" i="10"/>
  <c r="AG10" i="6"/>
  <c r="L10" i="13" s="1"/>
  <c r="E10" i="8"/>
  <c r="F10" i="8" s="1"/>
  <c r="H10" i="8" s="1"/>
  <c r="J10" i="13"/>
  <c r="AD10" i="6"/>
  <c r="K10" i="13" s="1"/>
  <c r="E10" i="10"/>
  <c r="E79" i="8"/>
  <c r="F79" i="8" s="1"/>
  <c r="H79" i="8" s="1"/>
  <c r="J79" i="13"/>
  <c r="AG79" i="6"/>
  <c r="L79" i="13" s="1"/>
  <c r="E79" i="10"/>
  <c r="AD79" i="6"/>
  <c r="K79" i="13" s="1"/>
  <c r="AG36" i="6"/>
  <c r="L36" i="13" s="1"/>
  <c r="AD36" i="6"/>
  <c r="K36" i="13" s="1"/>
  <c r="J36" i="13"/>
  <c r="E36" i="10"/>
  <c r="E36" i="8"/>
  <c r="F36" i="8" s="1"/>
  <c r="H36" i="8" s="1"/>
  <c r="AD93" i="6"/>
  <c r="K93" i="13" s="1"/>
  <c r="J93" i="13"/>
  <c r="E93" i="10"/>
  <c r="E93" i="8"/>
  <c r="F93" i="8" s="1"/>
  <c r="H93" i="8" s="1"/>
  <c r="AG93" i="6"/>
  <c r="L93" i="13" s="1"/>
  <c r="E52" i="10"/>
  <c r="AG52" i="6"/>
  <c r="L52" i="13" s="1"/>
  <c r="J52" i="13"/>
  <c r="AD52" i="6"/>
  <c r="K52" i="13" s="1"/>
  <c r="E52" i="8"/>
  <c r="F52" i="8" s="1"/>
  <c r="H52" i="8" s="1"/>
  <c r="AG45" i="6"/>
  <c r="L45" i="13" s="1"/>
  <c r="J45" i="13"/>
  <c r="AD45" i="6"/>
  <c r="K45" i="13" s="1"/>
  <c r="E45" i="10"/>
  <c r="E45" i="8"/>
  <c r="F45" i="8" s="1"/>
  <c r="H45" i="8" s="1"/>
  <c r="AG77" i="6"/>
  <c r="L77" i="13" s="1"/>
  <c r="E77" i="10"/>
  <c r="AD77" i="6"/>
  <c r="K77" i="13" s="1"/>
  <c r="J77" i="13"/>
  <c r="E77" i="8"/>
  <c r="F77" i="8" s="1"/>
  <c r="H77" i="8" s="1"/>
  <c r="J59" i="13"/>
  <c r="AD59" i="6"/>
  <c r="K59" i="13" s="1"/>
  <c r="E59" i="10"/>
  <c r="AG59" i="6"/>
  <c r="L59" i="13" s="1"/>
  <c r="E59" i="8"/>
  <c r="F59" i="8" s="1"/>
  <c r="H59" i="8" s="1"/>
  <c r="AG63" i="6"/>
  <c r="L63" i="13" s="1"/>
  <c r="AD63" i="6"/>
  <c r="K63" i="13" s="1"/>
  <c r="J63" i="13"/>
  <c r="E63" i="10"/>
  <c r="E63" i="8"/>
  <c r="F63" i="8" s="1"/>
  <c r="H63" i="8" s="1"/>
  <c r="AD23" i="6"/>
  <c r="K23" i="13" s="1"/>
  <c r="E23" i="8"/>
  <c r="F23" i="8" s="1"/>
  <c r="H23" i="8" s="1"/>
  <c r="J23" i="13"/>
  <c r="E23" i="10"/>
  <c r="AG23" i="6"/>
  <c r="L23" i="13" s="1"/>
  <c r="AD31" i="6"/>
  <c r="K31" i="13" s="1"/>
  <c r="J31" i="13"/>
  <c r="AG31" i="6"/>
  <c r="L31" i="13" s="1"/>
  <c r="E31" i="10"/>
  <c r="E31" i="8"/>
  <c r="F31" i="8" s="1"/>
  <c r="H31" i="8" s="1"/>
  <c r="AG17" i="6"/>
  <c r="L17" i="13" s="1"/>
  <c r="AD17" i="6"/>
  <c r="K17" i="13" s="1"/>
  <c r="E17" i="10"/>
  <c r="J17" i="13"/>
  <c r="E17" i="8"/>
  <c r="F17" i="8" s="1"/>
  <c r="H17" i="8" s="1"/>
  <c r="AD15" i="6"/>
  <c r="K15" i="13" s="1"/>
  <c r="E15" i="10"/>
  <c r="J15" i="13"/>
  <c r="AG15" i="6"/>
  <c r="L15" i="13" s="1"/>
  <c r="E15" i="8"/>
  <c r="F15" i="8" s="1"/>
  <c r="H15" i="8" s="1"/>
  <c r="AG47" i="6"/>
  <c r="L47" i="13" s="1"/>
  <c r="E47" i="10"/>
  <c r="AD47" i="6"/>
  <c r="K47" i="13" s="1"/>
  <c r="E47" i="8"/>
  <c r="F47" i="8" s="1"/>
  <c r="H47" i="8" s="1"/>
  <c r="J47" i="13"/>
  <c r="AD11" i="6"/>
  <c r="K11" i="13" s="1"/>
  <c r="J11" i="13"/>
  <c r="AG11" i="6"/>
  <c r="L11" i="13" s="1"/>
  <c r="E11" i="8"/>
  <c r="F11" i="8" s="1"/>
  <c r="H11" i="8" s="1"/>
  <c r="E11" i="10"/>
  <c r="AG95" i="6"/>
  <c r="L95" i="13" s="1"/>
  <c r="AD95" i="6"/>
  <c r="K95" i="13" s="1"/>
  <c r="E95" i="8"/>
  <c r="F95" i="8" s="1"/>
  <c r="H95" i="8" s="1"/>
  <c r="J95" i="13"/>
  <c r="E95" i="10"/>
  <c r="AD99" i="6"/>
  <c r="K99" i="13" s="1"/>
  <c r="AG99" i="6"/>
  <c r="L99" i="13" s="1"/>
  <c r="J99" i="13"/>
  <c r="E99" i="8"/>
  <c r="F99" i="8" s="1"/>
  <c r="H99" i="8" s="1"/>
  <c r="E99" i="10"/>
  <c r="E74" i="8"/>
  <c r="F74" i="8" s="1"/>
  <c r="H74" i="8" s="1"/>
  <c r="AD74" i="6"/>
  <c r="K74" i="13" s="1"/>
  <c r="J74" i="13"/>
  <c r="AG74" i="6"/>
  <c r="L74" i="13" s="1"/>
  <c r="E74" i="10"/>
  <c r="J25" i="13"/>
  <c r="AG25" i="6"/>
  <c r="L25" i="13" s="1"/>
  <c r="AD25" i="6"/>
  <c r="K25" i="13" s="1"/>
  <c r="E25" i="10"/>
  <c r="E25" i="8"/>
  <c r="F25" i="8" s="1"/>
  <c r="H25" i="8" s="1"/>
  <c r="AG12" i="6"/>
  <c r="L12" i="13" s="1"/>
  <c r="J12" i="13"/>
  <c r="AD12" i="6"/>
  <c r="K12" i="13" s="1"/>
  <c r="E12" i="10"/>
  <c r="E12" i="8"/>
  <c r="F12" i="8" s="1"/>
  <c r="H12" i="8" s="1"/>
  <c r="AG75" i="6"/>
  <c r="L75" i="13" s="1"/>
  <c r="AD75" i="6"/>
  <c r="K75" i="13" s="1"/>
  <c r="J75" i="13"/>
  <c r="E75" i="8"/>
  <c r="F75" i="8" s="1"/>
  <c r="H75" i="8" s="1"/>
  <c r="E75" i="10"/>
  <c r="E76" i="8"/>
  <c r="F76" i="8" s="1"/>
  <c r="H76" i="8" s="1"/>
  <c r="E76" i="10"/>
  <c r="AG76" i="6"/>
  <c r="L76" i="13" s="1"/>
  <c r="AD76" i="6"/>
  <c r="K76" i="13" s="1"/>
  <c r="J76" i="13"/>
  <c r="AD20" i="6"/>
  <c r="K20" i="13" s="1"/>
  <c r="AG20" i="6"/>
  <c r="L20" i="13" s="1"/>
  <c r="J20" i="13"/>
  <c r="E20" i="10"/>
  <c r="E20" i="8"/>
  <c r="F20" i="8" s="1"/>
  <c r="H20" i="8" s="1"/>
  <c r="AG27" i="6"/>
  <c r="L27" i="13" s="1"/>
  <c r="J27" i="13"/>
  <c r="E27" i="10"/>
  <c r="AD27" i="6"/>
  <c r="K27" i="13" s="1"/>
  <c r="E27" i="8"/>
  <c r="F27" i="8" s="1"/>
  <c r="H27" i="8" s="1"/>
  <c r="AD48" i="6"/>
  <c r="K48" i="13" s="1"/>
  <c r="J48" i="13"/>
  <c r="AG48" i="6"/>
  <c r="L48" i="13" s="1"/>
  <c r="E48" i="10"/>
  <c r="E48" i="8"/>
  <c r="F48" i="8" s="1"/>
  <c r="H48" i="8" s="1"/>
  <c r="E24" i="8"/>
  <c r="F24" i="8" s="1"/>
  <c r="H24" i="8" s="1"/>
  <c r="J24" i="13"/>
  <c r="AD24" i="6"/>
  <c r="K24" i="13" s="1"/>
  <c r="AG24" i="6"/>
  <c r="L24" i="13" s="1"/>
  <c r="E24" i="10"/>
  <c r="AG104" i="6"/>
  <c r="L104" i="13" s="1"/>
  <c r="AD104" i="6"/>
  <c r="K104" i="13" s="1"/>
  <c r="E104" i="8"/>
  <c r="F104" i="8" s="1"/>
  <c r="H104" i="8" s="1"/>
  <c r="J104" i="13"/>
  <c r="E104" i="10"/>
  <c r="J50" i="13"/>
  <c r="AD50" i="6"/>
  <c r="K50" i="13" s="1"/>
  <c r="E50" i="8"/>
  <c r="F50" i="8" s="1"/>
  <c r="H50" i="8" s="1"/>
  <c r="AG50" i="6"/>
  <c r="L50" i="13" s="1"/>
  <c r="E50" i="10"/>
  <c r="AG72" i="6"/>
  <c r="L72" i="13" s="1"/>
  <c r="J72" i="13"/>
  <c r="E72" i="8"/>
  <c r="F72" i="8" s="1"/>
  <c r="H72" i="8" s="1"/>
  <c r="AD72" i="6"/>
  <c r="K72" i="13" s="1"/>
  <c r="E72" i="10"/>
  <c r="E34" i="8"/>
  <c r="F34" i="8" s="1"/>
  <c r="H34" i="8" s="1"/>
  <c r="J34" i="13"/>
  <c r="AD34" i="6"/>
  <c r="K34" i="13" s="1"/>
  <c r="AG34" i="6"/>
  <c r="L34" i="13" s="1"/>
  <c r="E34" i="10"/>
  <c r="J82" i="13"/>
  <c r="AD82" i="6"/>
  <c r="K82" i="13" s="1"/>
  <c r="AG82" i="6"/>
  <c r="L82" i="13" s="1"/>
  <c r="E82" i="10"/>
  <c r="E82" i="8"/>
  <c r="F82" i="8" s="1"/>
  <c r="H82" i="8" s="1"/>
  <c r="AD69" i="6"/>
  <c r="K69" i="13" s="1"/>
  <c r="AG69" i="6"/>
  <c r="L69" i="13" s="1"/>
  <c r="E69" i="8"/>
  <c r="F69" i="8" s="1"/>
  <c r="H69" i="8" s="1"/>
  <c r="E69" i="10"/>
  <c r="J69" i="13"/>
  <c r="M17" i="13" l="1"/>
  <c r="J17" i="8"/>
  <c r="N17" i="13" s="1"/>
  <c r="M112" i="13"/>
  <c r="J112" i="8"/>
  <c r="N112" i="13" s="1"/>
  <c r="J72" i="8"/>
  <c r="N72" i="13" s="1"/>
  <c r="M72" i="13"/>
  <c r="J114" i="13"/>
  <c r="M25" i="12" s="1"/>
  <c r="M51" i="13"/>
  <c r="J51" i="8"/>
  <c r="N51" i="13" s="1"/>
  <c r="J71" i="8"/>
  <c r="N71" i="13" s="1"/>
  <c r="M71" i="13"/>
  <c r="M96" i="13"/>
  <c r="J96" i="8"/>
  <c r="N96" i="13" s="1"/>
  <c r="J106" i="8"/>
  <c r="N106" i="13" s="1"/>
  <c r="M106" i="13"/>
  <c r="J63" i="8"/>
  <c r="N63" i="13" s="1"/>
  <c r="M63" i="13"/>
  <c r="M22" i="13"/>
  <c r="J22" i="8"/>
  <c r="N22" i="13" s="1"/>
  <c r="J90" i="8"/>
  <c r="N90" i="13" s="1"/>
  <c r="M90" i="13"/>
  <c r="J50" i="8"/>
  <c r="N50" i="13" s="1"/>
  <c r="M50" i="13"/>
  <c r="J24" i="8"/>
  <c r="N24" i="13" s="1"/>
  <c r="M24" i="13"/>
  <c r="J95" i="8"/>
  <c r="N95" i="13" s="1"/>
  <c r="M95" i="13"/>
  <c r="M45" i="13"/>
  <c r="J45" i="8"/>
  <c r="N45" i="13" s="1"/>
  <c r="J79" i="8"/>
  <c r="N79" i="13" s="1"/>
  <c r="M79" i="13"/>
  <c r="M103" i="13"/>
  <c r="J103" i="8"/>
  <c r="N103" i="13" s="1"/>
  <c r="J78" i="8"/>
  <c r="N78" i="13" s="1"/>
  <c r="M78" i="13"/>
  <c r="J102" i="8"/>
  <c r="N102" i="13" s="1"/>
  <c r="M102" i="13"/>
  <c r="J105" i="8"/>
  <c r="N105" i="13" s="1"/>
  <c r="M105" i="13"/>
  <c r="M87" i="13"/>
  <c r="J87" i="8"/>
  <c r="N87" i="13" s="1"/>
  <c r="J44" i="8"/>
  <c r="N44" i="13" s="1"/>
  <c r="M44" i="13"/>
  <c r="J32" i="8"/>
  <c r="N32" i="13" s="1"/>
  <c r="M32" i="13"/>
  <c r="M77" i="13"/>
  <c r="J77" i="8"/>
  <c r="N77" i="13" s="1"/>
  <c r="M83" i="13"/>
  <c r="J83" i="8"/>
  <c r="N83" i="13" s="1"/>
  <c r="J29" i="8"/>
  <c r="N29" i="13" s="1"/>
  <c r="M29" i="13"/>
  <c r="J47" i="8"/>
  <c r="N47" i="13" s="1"/>
  <c r="M47" i="13"/>
  <c r="J85" i="8"/>
  <c r="N85" i="13" s="1"/>
  <c r="M85" i="13"/>
  <c r="M70" i="13"/>
  <c r="J70" i="8"/>
  <c r="N70" i="13" s="1"/>
  <c r="AD114" i="6"/>
  <c r="G32" i="11" s="1"/>
  <c r="K7" i="13"/>
  <c r="M21" i="13"/>
  <c r="J21" i="8"/>
  <c r="N21" i="13" s="1"/>
  <c r="J48" i="8"/>
  <c r="N48" i="13" s="1"/>
  <c r="M48" i="13"/>
  <c r="J15" i="8"/>
  <c r="N15" i="13" s="1"/>
  <c r="M15" i="13"/>
  <c r="J53" i="8"/>
  <c r="N53" i="13" s="1"/>
  <c r="M53" i="13"/>
  <c r="M66" i="13"/>
  <c r="J66" i="8"/>
  <c r="N66" i="13" s="1"/>
  <c r="M16" i="13"/>
  <c r="J16" i="8"/>
  <c r="N16" i="13" s="1"/>
  <c r="M58" i="13"/>
  <c r="J58" i="8"/>
  <c r="N58" i="13" s="1"/>
  <c r="M64" i="13"/>
  <c r="J64" i="8"/>
  <c r="N64" i="13" s="1"/>
  <c r="M84" i="13"/>
  <c r="J84" i="8"/>
  <c r="N84" i="13" s="1"/>
  <c r="M99" i="13"/>
  <c r="J99" i="8"/>
  <c r="N99" i="13" s="1"/>
  <c r="J19" i="8"/>
  <c r="N19" i="13" s="1"/>
  <c r="M19" i="13"/>
  <c r="J82" i="8"/>
  <c r="N82" i="13" s="1"/>
  <c r="M82" i="13"/>
  <c r="M14" i="13"/>
  <c r="J14" i="8"/>
  <c r="N14" i="13" s="1"/>
  <c r="M40" i="13"/>
  <c r="J40" i="8"/>
  <c r="N40" i="13" s="1"/>
  <c r="L7" i="13"/>
  <c r="AG114" i="6"/>
  <c r="J34" i="11" s="1"/>
  <c r="X37" i="11" s="1"/>
  <c r="M75" i="13"/>
  <c r="J75" i="8"/>
  <c r="N75" i="13" s="1"/>
  <c r="J41" i="8"/>
  <c r="N41" i="13" s="1"/>
  <c r="M41" i="13"/>
  <c r="J20" i="8"/>
  <c r="N20" i="13" s="1"/>
  <c r="M20" i="13"/>
  <c r="M57" i="13"/>
  <c r="J57" i="8"/>
  <c r="N57" i="13" s="1"/>
  <c r="J12" i="8"/>
  <c r="N12" i="13" s="1"/>
  <c r="M12" i="13"/>
  <c r="J59" i="8"/>
  <c r="N59" i="13" s="1"/>
  <c r="M59" i="13"/>
  <c r="J81" i="8"/>
  <c r="N81" i="13" s="1"/>
  <c r="M81" i="13"/>
  <c r="M107" i="13"/>
  <c r="J107" i="8"/>
  <c r="N107" i="13" s="1"/>
  <c r="J109" i="8"/>
  <c r="N109" i="13" s="1"/>
  <c r="M109" i="13"/>
  <c r="M98" i="13"/>
  <c r="J98" i="8"/>
  <c r="N98" i="13" s="1"/>
  <c r="J61" i="8"/>
  <c r="N61" i="13" s="1"/>
  <c r="M61" i="13"/>
  <c r="J55" i="8"/>
  <c r="N55" i="13" s="1"/>
  <c r="M55" i="13"/>
  <c r="M25" i="13"/>
  <c r="J25" i="8"/>
  <c r="N25" i="13" s="1"/>
  <c r="J49" i="8"/>
  <c r="N49" i="13" s="1"/>
  <c r="M49" i="13"/>
  <c r="J8" i="8"/>
  <c r="N8" i="13" s="1"/>
  <c r="M8" i="13"/>
  <c r="M76" i="13"/>
  <c r="J76" i="8"/>
  <c r="N76" i="13" s="1"/>
  <c r="M60" i="13"/>
  <c r="J60" i="8"/>
  <c r="N60" i="13" s="1"/>
  <c r="M43" i="13"/>
  <c r="J43" i="8"/>
  <c r="N43" i="13" s="1"/>
  <c r="J73" i="8"/>
  <c r="N73" i="13" s="1"/>
  <c r="M73" i="13"/>
  <c r="J88" i="8"/>
  <c r="N88" i="13" s="1"/>
  <c r="M88" i="13"/>
  <c r="J101" i="8"/>
  <c r="N101" i="13" s="1"/>
  <c r="M101" i="13"/>
  <c r="M31" i="13"/>
  <c r="J31" i="8"/>
  <c r="N31" i="13" s="1"/>
  <c r="M36" i="13"/>
  <c r="J36" i="8"/>
  <c r="N36" i="13" s="1"/>
  <c r="J97" i="8"/>
  <c r="N97" i="13" s="1"/>
  <c r="M97" i="13"/>
  <c r="J92" i="8"/>
  <c r="N92" i="13" s="1"/>
  <c r="M92" i="13"/>
  <c r="J46" i="8"/>
  <c r="N46" i="13" s="1"/>
  <c r="M46" i="13"/>
  <c r="M111" i="13"/>
  <c r="J111" i="8"/>
  <c r="N111" i="13" s="1"/>
  <c r="M28" i="13"/>
  <c r="J28" i="8"/>
  <c r="N28" i="13" s="1"/>
  <c r="J54" i="8"/>
  <c r="N54" i="13" s="1"/>
  <c r="M54" i="13"/>
  <c r="J113" i="8"/>
  <c r="N113" i="13" s="1"/>
  <c r="M113" i="13"/>
  <c r="J80" i="8"/>
  <c r="N80" i="13" s="1"/>
  <c r="M80" i="13"/>
  <c r="J27" i="8"/>
  <c r="N27" i="13" s="1"/>
  <c r="M27" i="13"/>
  <c r="E114" i="10"/>
  <c r="J65" i="8"/>
  <c r="N65" i="13" s="1"/>
  <c r="M65" i="13"/>
  <c r="J23" i="8"/>
  <c r="N23" i="13" s="1"/>
  <c r="M23" i="13"/>
  <c r="M89" i="13"/>
  <c r="J89" i="8"/>
  <c r="N89" i="13" s="1"/>
  <c r="M62" i="13"/>
  <c r="J62" i="8"/>
  <c r="N62" i="13" s="1"/>
  <c r="J110" i="8"/>
  <c r="N110" i="13" s="1"/>
  <c r="M110" i="13"/>
  <c r="M91" i="13"/>
  <c r="J91" i="8"/>
  <c r="N91" i="13" s="1"/>
  <c r="J93" i="8"/>
  <c r="N93" i="13" s="1"/>
  <c r="M93" i="13"/>
  <c r="M9" i="13"/>
  <c r="J9" i="8"/>
  <c r="N9" i="13" s="1"/>
  <c r="M69" i="13"/>
  <c r="J69" i="8"/>
  <c r="N69" i="13" s="1"/>
  <c r="J34" i="8"/>
  <c r="N34" i="13" s="1"/>
  <c r="M34" i="13"/>
  <c r="J74" i="8"/>
  <c r="N74" i="13" s="1"/>
  <c r="M74" i="13"/>
  <c r="M11" i="13"/>
  <c r="J11" i="8"/>
  <c r="N11" i="13" s="1"/>
  <c r="J10" i="8"/>
  <c r="N10" i="13" s="1"/>
  <c r="M10" i="13"/>
  <c r="J68" i="8"/>
  <c r="N68" i="13" s="1"/>
  <c r="M68" i="13"/>
  <c r="M108" i="13"/>
  <c r="J108" i="8"/>
  <c r="N108" i="13" s="1"/>
  <c r="M86" i="13"/>
  <c r="J86" i="8"/>
  <c r="N86" i="13" s="1"/>
  <c r="J33" i="8"/>
  <c r="N33" i="13" s="1"/>
  <c r="M33" i="13"/>
  <c r="J37" i="8"/>
  <c r="N37" i="13" s="1"/>
  <c r="M37" i="13"/>
  <c r="J56" i="8"/>
  <c r="N56" i="13" s="1"/>
  <c r="M56" i="13"/>
  <c r="J30" i="8"/>
  <c r="N30" i="13" s="1"/>
  <c r="M30" i="13"/>
  <c r="M42" i="13"/>
  <c r="J42" i="8"/>
  <c r="N42" i="13" s="1"/>
  <c r="M13" i="13"/>
  <c r="J13" i="8"/>
  <c r="N13" i="13" s="1"/>
  <c r="M94" i="13"/>
  <c r="J94" i="8"/>
  <c r="N94" i="13" s="1"/>
  <c r="J104" i="8"/>
  <c r="N104" i="13" s="1"/>
  <c r="M104" i="13"/>
  <c r="M52" i="13"/>
  <c r="J52" i="8"/>
  <c r="N52" i="13" s="1"/>
  <c r="J100" i="8"/>
  <c r="N100" i="13" s="1"/>
  <c r="M100" i="13"/>
  <c r="F7" i="8"/>
  <c r="E114" i="8"/>
  <c r="J38" i="8"/>
  <c r="N38" i="13" s="1"/>
  <c r="M38" i="13"/>
  <c r="J39" i="8"/>
  <c r="N39" i="13" s="1"/>
  <c r="M39" i="13"/>
  <c r="J18" i="8"/>
  <c r="N18" i="13" s="1"/>
  <c r="M18" i="13"/>
  <c r="M26" i="13"/>
  <c r="J26" i="8"/>
  <c r="N26" i="13" s="1"/>
  <c r="M35" i="13"/>
  <c r="J35" i="8"/>
  <c r="N35" i="13" s="1"/>
  <c r="M67" i="13"/>
  <c r="J67" i="8"/>
  <c r="N67" i="13" s="1"/>
  <c r="K114" i="13" l="1"/>
  <c r="T25" i="12" s="1"/>
  <c r="L114" i="13"/>
  <c r="AA25" i="12" s="1"/>
  <c r="F114" i="8"/>
  <c r="H7" i="8"/>
  <c r="J7" i="8" l="1"/>
  <c r="M7" i="13"/>
  <c r="H114" i="8"/>
  <c r="M114" i="13" s="1"/>
  <c r="J114" i="8" l="1"/>
  <c r="N7" i="13"/>
  <c r="L108" i="8" l="1"/>
  <c r="N108" i="8" s="1"/>
  <c r="O108" i="13" s="1"/>
  <c r="L112" i="8"/>
  <c r="N112" i="8" s="1"/>
  <c r="O112" i="13" s="1"/>
  <c r="L68" i="8"/>
  <c r="N68" i="8" s="1"/>
  <c r="O68" i="13" s="1"/>
  <c r="L26" i="8"/>
  <c r="N26" i="8" s="1"/>
  <c r="O26" i="13" s="1"/>
  <c r="L47" i="8"/>
  <c r="N47" i="8" s="1"/>
  <c r="O47" i="13" s="1"/>
  <c r="L27" i="8"/>
  <c r="N27" i="8" s="1"/>
  <c r="O27" i="13" s="1"/>
  <c r="L29" i="8"/>
  <c r="N29" i="8" s="1"/>
  <c r="O29" i="13" s="1"/>
  <c r="L7" i="8"/>
  <c r="L58" i="8"/>
  <c r="N58" i="8" s="1"/>
  <c r="O58" i="13" s="1"/>
  <c r="L51" i="8"/>
  <c r="N51" i="8" s="1"/>
  <c r="O51" i="13" s="1"/>
  <c r="L13" i="8"/>
  <c r="N13" i="8" s="1"/>
  <c r="O13" i="13" s="1"/>
  <c r="L73" i="8"/>
  <c r="N73" i="8" s="1"/>
  <c r="O73" i="13" s="1"/>
  <c r="L53" i="8"/>
  <c r="N53" i="8" s="1"/>
  <c r="O53" i="13" s="1"/>
  <c r="L45" i="8"/>
  <c r="N45" i="8" s="1"/>
  <c r="O45" i="13" s="1"/>
  <c r="L76" i="8"/>
  <c r="N76" i="8" s="1"/>
  <c r="O76" i="13" s="1"/>
  <c r="L74" i="8"/>
  <c r="N74" i="8" s="1"/>
  <c r="O74" i="13" s="1"/>
  <c r="L64" i="8"/>
  <c r="N64" i="8" s="1"/>
  <c r="O64" i="13" s="1"/>
  <c r="L10" i="8"/>
  <c r="N10" i="8" s="1"/>
  <c r="O10" i="13" s="1"/>
  <c r="L56" i="8"/>
  <c r="N56" i="8" s="1"/>
  <c r="O56" i="13" s="1"/>
  <c r="L77" i="8"/>
  <c r="N77" i="8" s="1"/>
  <c r="O77" i="13" s="1"/>
  <c r="L110" i="8"/>
  <c r="N110" i="8" s="1"/>
  <c r="O110" i="13" s="1"/>
  <c r="L83" i="8"/>
  <c r="N83" i="8" s="1"/>
  <c r="O83" i="13" s="1"/>
  <c r="L67" i="8"/>
  <c r="N67" i="8" s="1"/>
  <c r="O67" i="13" s="1"/>
  <c r="L98" i="8"/>
  <c r="N98" i="8" s="1"/>
  <c r="O98" i="13" s="1"/>
  <c r="L99" i="8"/>
  <c r="N99" i="8" s="1"/>
  <c r="O99" i="13" s="1"/>
  <c r="L48" i="8"/>
  <c r="N48" i="8" s="1"/>
  <c r="O48" i="13" s="1"/>
  <c r="L12" i="8"/>
  <c r="N12" i="8" s="1"/>
  <c r="O12" i="13" s="1"/>
  <c r="L84" i="8"/>
  <c r="N84" i="8" s="1"/>
  <c r="O84" i="13" s="1"/>
  <c r="L8" i="8"/>
  <c r="N8" i="8" s="1"/>
  <c r="O8" i="13" s="1"/>
  <c r="L50" i="8"/>
  <c r="N50" i="8" s="1"/>
  <c r="O50" i="13" s="1"/>
  <c r="L97" i="8"/>
  <c r="N97" i="8" s="1"/>
  <c r="O97" i="13" s="1"/>
  <c r="L102" i="8"/>
  <c r="N102" i="8" s="1"/>
  <c r="O102" i="13" s="1"/>
  <c r="L88" i="8"/>
  <c r="N88" i="8" s="1"/>
  <c r="O88" i="13" s="1"/>
  <c r="L42" i="8"/>
  <c r="N42" i="8" s="1"/>
  <c r="O42" i="13" s="1"/>
  <c r="L111" i="8"/>
  <c r="N111" i="8" s="1"/>
  <c r="O111" i="13" s="1"/>
  <c r="L78" i="8"/>
  <c r="N78" i="8" s="1"/>
  <c r="O78" i="13" s="1"/>
  <c r="L44" i="8"/>
  <c r="N44" i="8" s="1"/>
  <c r="O44" i="13" s="1"/>
  <c r="L15" i="8"/>
  <c r="N15" i="8" s="1"/>
  <c r="O15" i="13" s="1"/>
  <c r="L33" i="8"/>
  <c r="N33" i="8" s="1"/>
  <c r="O33" i="13" s="1"/>
  <c r="L105" i="8"/>
  <c r="N105" i="8" s="1"/>
  <c r="O105" i="13" s="1"/>
  <c r="L82" i="8"/>
  <c r="N82" i="8" s="1"/>
  <c r="O82" i="13" s="1"/>
  <c r="L106" i="8"/>
  <c r="N106" i="8" s="1"/>
  <c r="O106" i="13" s="1"/>
  <c r="L75" i="8"/>
  <c r="N75" i="8" s="1"/>
  <c r="O75" i="13" s="1"/>
  <c r="L43" i="8"/>
  <c r="N43" i="8" s="1"/>
  <c r="O43" i="13" s="1"/>
  <c r="L79" i="8"/>
  <c r="N79" i="8" s="1"/>
  <c r="O79" i="13" s="1"/>
  <c r="L93" i="8"/>
  <c r="N93" i="8" s="1"/>
  <c r="O93" i="13" s="1"/>
  <c r="L46" i="8"/>
  <c r="N46" i="8" s="1"/>
  <c r="O46" i="13" s="1"/>
  <c r="L32" i="8"/>
  <c r="N32" i="8" s="1"/>
  <c r="O32" i="13" s="1"/>
  <c r="L104" i="8"/>
  <c r="N104" i="8" s="1"/>
  <c r="O104" i="13" s="1"/>
  <c r="L63" i="8"/>
  <c r="N63" i="8" s="1"/>
  <c r="O63" i="13" s="1"/>
  <c r="L19" i="8"/>
  <c r="N19" i="8" s="1"/>
  <c r="O19" i="13" s="1"/>
  <c r="L38" i="8"/>
  <c r="N38" i="8" s="1"/>
  <c r="O38" i="13" s="1"/>
  <c r="L71" i="8"/>
  <c r="N71" i="8" s="1"/>
  <c r="O71" i="13" s="1"/>
  <c r="L100" i="8"/>
  <c r="N100" i="8" s="1"/>
  <c r="O100" i="13" s="1"/>
  <c r="L31" i="8"/>
  <c r="N31" i="8" s="1"/>
  <c r="O31" i="13" s="1"/>
  <c r="L54" i="8"/>
  <c r="N54" i="8" s="1"/>
  <c r="O54" i="13" s="1"/>
  <c r="L65" i="8"/>
  <c r="N65" i="8" s="1"/>
  <c r="O65" i="13" s="1"/>
  <c r="L62" i="8"/>
  <c r="N62" i="8" s="1"/>
  <c r="O62" i="13" s="1"/>
  <c r="L94" i="8"/>
  <c r="N94" i="8" s="1"/>
  <c r="O94" i="13" s="1"/>
  <c r="L107" i="8"/>
  <c r="N107" i="8" s="1"/>
  <c r="O107" i="13" s="1"/>
  <c r="L11" i="8"/>
  <c r="N11" i="8" s="1"/>
  <c r="O11" i="13" s="1"/>
  <c r="L16" i="8"/>
  <c r="N16" i="8" s="1"/>
  <c r="O16" i="13" s="1"/>
  <c r="L101" i="8"/>
  <c r="N101" i="8" s="1"/>
  <c r="O101" i="13" s="1"/>
  <c r="N114" i="13"/>
  <c r="L41" i="8"/>
  <c r="N41" i="8" s="1"/>
  <c r="O41" i="13" s="1"/>
  <c r="L90" i="8"/>
  <c r="N90" i="8" s="1"/>
  <c r="O90" i="13" s="1"/>
  <c r="L72" i="8"/>
  <c r="N72" i="8" s="1"/>
  <c r="O72" i="13" s="1"/>
  <c r="L85" i="8"/>
  <c r="N85" i="8" s="1"/>
  <c r="O85" i="13" s="1"/>
  <c r="L89" i="8"/>
  <c r="N89" i="8" s="1"/>
  <c r="O89" i="13" s="1"/>
  <c r="L69" i="8"/>
  <c r="N69" i="8" s="1"/>
  <c r="O69" i="13" s="1"/>
  <c r="L39" i="8"/>
  <c r="N39" i="8" s="1"/>
  <c r="O39" i="13" s="1"/>
  <c r="L52" i="8"/>
  <c r="N52" i="8" s="1"/>
  <c r="O52" i="13" s="1"/>
  <c r="L22" i="8"/>
  <c r="N22" i="8" s="1"/>
  <c r="O22" i="13" s="1"/>
  <c r="L24" i="8"/>
  <c r="N24" i="8" s="1"/>
  <c r="O24" i="13" s="1"/>
  <c r="L36" i="8"/>
  <c r="N36" i="8" s="1"/>
  <c r="O36" i="13" s="1"/>
  <c r="L18" i="8"/>
  <c r="N18" i="8" s="1"/>
  <c r="O18" i="13" s="1"/>
  <c r="L96" i="8"/>
  <c r="N96" i="8" s="1"/>
  <c r="O96" i="13" s="1"/>
  <c r="L17" i="8"/>
  <c r="N17" i="8" s="1"/>
  <c r="O17" i="13" s="1"/>
  <c r="L70" i="8"/>
  <c r="N70" i="8" s="1"/>
  <c r="O70" i="13" s="1"/>
  <c r="L61" i="8"/>
  <c r="N61" i="8" s="1"/>
  <c r="O61" i="13" s="1"/>
  <c r="L87" i="8"/>
  <c r="N87" i="8" s="1"/>
  <c r="O87" i="13" s="1"/>
  <c r="L60" i="8"/>
  <c r="N60" i="8" s="1"/>
  <c r="O60" i="13" s="1"/>
  <c r="L109" i="8"/>
  <c r="N109" i="8" s="1"/>
  <c r="O109" i="13" s="1"/>
  <c r="L40" i="8"/>
  <c r="N40" i="8" s="1"/>
  <c r="O40" i="13" s="1"/>
  <c r="L28" i="8"/>
  <c r="N28" i="8" s="1"/>
  <c r="O28" i="13" s="1"/>
  <c r="L25" i="8"/>
  <c r="N25" i="8" s="1"/>
  <c r="O25" i="13" s="1"/>
  <c r="L113" i="8"/>
  <c r="N113" i="8" s="1"/>
  <c r="O113" i="13" s="1"/>
  <c r="L21" i="8"/>
  <c r="N21" i="8" s="1"/>
  <c r="O21" i="13" s="1"/>
  <c r="L103" i="8"/>
  <c r="N103" i="8" s="1"/>
  <c r="O103" i="13" s="1"/>
  <c r="L91" i="8"/>
  <c r="N91" i="8" s="1"/>
  <c r="O91" i="13" s="1"/>
  <c r="L9" i="8"/>
  <c r="N9" i="8" s="1"/>
  <c r="O9" i="13" s="1"/>
  <c r="L34" i="8"/>
  <c r="N34" i="8" s="1"/>
  <c r="O34" i="13" s="1"/>
  <c r="L35" i="8"/>
  <c r="N35" i="8" s="1"/>
  <c r="O35" i="13" s="1"/>
  <c r="L92" i="8"/>
  <c r="N92" i="8" s="1"/>
  <c r="O92" i="13" s="1"/>
  <c r="L81" i="8"/>
  <c r="N81" i="8" s="1"/>
  <c r="O81" i="13" s="1"/>
  <c r="L95" i="8"/>
  <c r="N95" i="8" s="1"/>
  <c r="O95" i="13" s="1"/>
  <c r="L66" i="8"/>
  <c r="N66" i="8" s="1"/>
  <c r="O66" i="13" s="1"/>
  <c r="L20" i="8"/>
  <c r="N20" i="8" s="1"/>
  <c r="O20" i="13" s="1"/>
  <c r="L86" i="8"/>
  <c r="N86" i="8" s="1"/>
  <c r="O86" i="13" s="1"/>
  <c r="L80" i="8"/>
  <c r="N80" i="8" s="1"/>
  <c r="O80" i="13" s="1"/>
  <c r="L55" i="8"/>
  <c r="N55" i="8" s="1"/>
  <c r="O55" i="13" s="1"/>
  <c r="L30" i="8"/>
  <c r="N30" i="8" s="1"/>
  <c r="O30" i="13" s="1"/>
  <c r="L57" i="8"/>
  <c r="N57" i="8" s="1"/>
  <c r="O57" i="13" s="1"/>
  <c r="L23" i="8"/>
  <c r="N23" i="8" s="1"/>
  <c r="O23" i="13" s="1"/>
  <c r="L59" i="8"/>
  <c r="N59" i="8" s="1"/>
  <c r="O59" i="13" s="1"/>
  <c r="L37" i="8"/>
  <c r="N37" i="8" s="1"/>
  <c r="O37" i="13" s="1"/>
  <c r="L49" i="8"/>
  <c r="N49" i="8" s="1"/>
  <c r="O49" i="13" s="1"/>
  <c r="X42" i="11"/>
  <c r="L14" i="8"/>
  <c r="N14" i="8" s="1"/>
  <c r="O14" i="13" s="1"/>
  <c r="L114" i="8" l="1"/>
  <c r="N7" i="8"/>
  <c r="O7" i="8" s="1" a="1"/>
  <c r="O7" i="8" l="1"/>
  <c r="O102" i="8"/>
  <c r="O86" i="8"/>
  <c r="O72" i="8"/>
  <c r="O35" i="8"/>
  <c r="O22" i="8"/>
  <c r="O93" i="8"/>
  <c r="O50" i="8"/>
  <c r="O66" i="8"/>
  <c r="O14" i="8"/>
  <c r="O109" i="8"/>
  <c r="O113" i="8"/>
  <c r="O29" i="8"/>
  <c r="O64" i="8"/>
  <c r="O56" i="8"/>
  <c r="O16" i="8"/>
  <c r="O44" i="8"/>
  <c r="O111" i="8"/>
  <c r="O32" i="8"/>
  <c r="O58" i="8"/>
  <c r="O27" i="8"/>
  <c r="O46" i="8"/>
  <c r="O98" i="8"/>
  <c r="O34" i="8"/>
  <c r="O62" i="8"/>
  <c r="O78" i="8"/>
  <c r="O74" i="8"/>
  <c r="O60" i="8"/>
  <c r="O23" i="8"/>
  <c r="O10" i="8"/>
  <c r="O81" i="8"/>
  <c r="O49" i="8"/>
  <c r="O30" i="8"/>
  <c r="O25" i="8"/>
  <c r="O36" i="8"/>
  <c r="O57" i="8"/>
  <c r="O91" i="8"/>
  <c r="O107" i="8"/>
  <c r="O95" i="8"/>
  <c r="O9" i="8"/>
  <c r="O13" i="8"/>
  <c r="O54" i="8"/>
  <c r="O71" i="8"/>
  <c r="O38" i="8"/>
  <c r="O19" i="8"/>
  <c r="O96" i="8"/>
  <c r="O40" i="8"/>
  <c r="O47" i="8"/>
  <c r="O51" i="8"/>
  <c r="O18" i="8"/>
  <c r="O26" i="8"/>
  <c r="O48" i="8"/>
  <c r="O11" i="8"/>
  <c r="O42" i="8"/>
  <c r="O69" i="8"/>
  <c r="O104" i="8"/>
  <c r="O101" i="8"/>
  <c r="O103" i="8"/>
  <c r="O65" i="8"/>
  <c r="O41" i="8"/>
  <c r="O92" i="8"/>
  <c r="O73" i="8"/>
  <c r="O21" i="8"/>
  <c r="O55" i="8"/>
  <c r="O82" i="8"/>
  <c r="O52" i="8"/>
  <c r="O43" i="8"/>
  <c r="O83" i="8"/>
  <c r="O39" i="8"/>
  <c r="O31" i="8"/>
  <c r="O108" i="8"/>
  <c r="O53" i="8"/>
  <c r="O15" i="8"/>
  <c r="O37" i="8"/>
  <c r="O84" i="8"/>
  <c r="O105" i="8"/>
  <c r="O112" i="8"/>
  <c r="O97" i="8"/>
  <c r="O24" i="8"/>
  <c r="O63" i="8"/>
  <c r="O89" i="8"/>
  <c r="O45" i="8"/>
  <c r="O80" i="8"/>
  <c r="O100" i="8"/>
  <c r="O79" i="8"/>
  <c r="O88" i="8"/>
  <c r="O85" i="8"/>
  <c r="O12" i="8"/>
  <c r="O106" i="8"/>
  <c r="O77" i="8"/>
  <c r="O33" i="8"/>
  <c r="O68" i="8"/>
  <c r="O76" i="8"/>
  <c r="O67" i="8"/>
  <c r="O94" i="8"/>
  <c r="O17" i="8"/>
  <c r="O28" i="8"/>
  <c r="O61" i="8"/>
  <c r="O99" i="8"/>
  <c r="O70" i="8"/>
  <c r="O75" i="8"/>
  <c r="O87" i="8"/>
  <c r="O20" i="8"/>
  <c r="O59" i="8"/>
  <c r="O8" i="8"/>
  <c r="O110" i="8"/>
  <c r="O90" i="8"/>
  <c r="O7" i="13"/>
  <c r="N114" i="8"/>
  <c r="O114" i="8" l="1"/>
  <c r="X49" i="11"/>
  <c r="O114" i="13"/>
  <c r="P64" i="13" l="1"/>
  <c r="S64" i="13" s="1"/>
  <c r="S64" i="8"/>
  <c r="R64" i="13" s="1"/>
  <c r="U64" i="13" s="1"/>
  <c r="F64" i="10"/>
  <c r="G64" i="10" s="1"/>
  <c r="Q64" i="8"/>
  <c r="Q64" i="13" s="1"/>
  <c r="T64" i="13" s="1"/>
  <c r="Q11" i="8"/>
  <c r="Q11" i="13" s="1"/>
  <c r="T11" i="13" s="1"/>
  <c r="F11" i="10"/>
  <c r="G11" i="10" s="1"/>
  <c r="P11" i="13"/>
  <c r="S11" i="13" s="1"/>
  <c r="S11" i="8"/>
  <c r="R11" i="13" s="1"/>
  <c r="U11" i="13" s="1"/>
  <c r="S12" i="8"/>
  <c r="R12" i="13" s="1"/>
  <c r="U12" i="13" s="1"/>
  <c r="F12" i="10"/>
  <c r="G12" i="10" s="1"/>
  <c r="P12" i="13"/>
  <c r="S12" i="13" s="1"/>
  <c r="Q12" i="8"/>
  <c r="Q12" i="13" s="1"/>
  <c r="T12" i="13" s="1"/>
  <c r="Q24" i="8"/>
  <c r="Q24" i="13" s="1"/>
  <c r="T24" i="13" s="1"/>
  <c r="P24" i="13"/>
  <c r="S24" i="13" s="1"/>
  <c r="S24" i="8"/>
  <c r="R24" i="13" s="1"/>
  <c r="U24" i="13" s="1"/>
  <c r="F24" i="10"/>
  <c r="G24" i="10" s="1"/>
  <c r="P35" i="13"/>
  <c r="S35" i="13" s="1"/>
  <c r="S35" i="8"/>
  <c r="R35" i="13" s="1"/>
  <c r="U35" i="13" s="1"/>
  <c r="F35" i="10"/>
  <c r="G35" i="10" s="1"/>
  <c r="Q35" i="8"/>
  <c r="Q35" i="13" s="1"/>
  <c r="T35" i="13" s="1"/>
  <c r="F75" i="10"/>
  <c r="G75" i="10" s="1"/>
  <c r="S75" i="8"/>
  <c r="R75" i="13" s="1"/>
  <c r="U75" i="13" s="1"/>
  <c r="Q75" i="8"/>
  <c r="Q75" i="13" s="1"/>
  <c r="T75" i="13" s="1"/>
  <c r="P75" i="13"/>
  <c r="S75" i="13" s="1"/>
  <c r="P58" i="13"/>
  <c r="S58" i="13" s="1"/>
  <c r="F58" i="10"/>
  <c r="G58" i="10" s="1"/>
  <c r="Q58" i="8"/>
  <c r="Q58" i="13" s="1"/>
  <c r="T58" i="13" s="1"/>
  <c r="S58" i="8"/>
  <c r="R58" i="13" s="1"/>
  <c r="U58" i="13" s="1"/>
  <c r="F15" i="10"/>
  <c r="G15" i="10" s="1"/>
  <c r="S15" i="8"/>
  <c r="R15" i="13" s="1"/>
  <c r="U15" i="13" s="1"/>
  <c r="Q15" i="8"/>
  <c r="Q15" i="13" s="1"/>
  <c r="T15" i="13" s="1"/>
  <c r="P15" i="13"/>
  <c r="S15" i="13" s="1"/>
  <c r="P25" i="13"/>
  <c r="S25" i="13" s="1"/>
  <c r="Q25" i="8"/>
  <c r="Q25" i="13" s="1"/>
  <c r="T25" i="13" s="1"/>
  <c r="F25" i="10"/>
  <c r="G25" i="10" s="1"/>
  <c r="S25" i="8"/>
  <c r="R25" i="13" s="1"/>
  <c r="U25" i="13" s="1"/>
  <c r="P86" i="13"/>
  <c r="S86" i="13" s="1"/>
  <c r="F86" i="10"/>
  <c r="G86" i="10" s="1"/>
  <c r="S86" i="8"/>
  <c r="R86" i="13" s="1"/>
  <c r="U86" i="13" s="1"/>
  <c r="Q86" i="8"/>
  <c r="Q86" i="13" s="1"/>
  <c r="T86" i="13" s="1"/>
  <c r="Q31" i="8"/>
  <c r="Q31" i="13" s="1"/>
  <c r="T31" i="13" s="1"/>
  <c r="F31" i="10"/>
  <c r="G31" i="10" s="1"/>
  <c r="P31" i="13"/>
  <c r="S31" i="13" s="1"/>
  <c r="S31" i="8"/>
  <c r="R31" i="13" s="1"/>
  <c r="U31" i="13" s="1"/>
  <c r="S43" i="8"/>
  <c r="R43" i="13" s="1"/>
  <c r="U43" i="13" s="1"/>
  <c r="Q43" i="8"/>
  <c r="Q43" i="13" s="1"/>
  <c r="T43" i="13" s="1"/>
  <c r="F43" i="10"/>
  <c r="G43" i="10" s="1"/>
  <c r="P43" i="13"/>
  <c r="S43" i="13" s="1"/>
  <c r="S105" i="8"/>
  <c r="R105" i="13" s="1"/>
  <c r="U105" i="13" s="1"/>
  <c r="P105" i="13"/>
  <c r="S105" i="13" s="1"/>
  <c r="F105" i="10"/>
  <c r="G105" i="10" s="1"/>
  <c r="Q105" i="8"/>
  <c r="Q105" i="13" s="1"/>
  <c r="T105" i="13" s="1"/>
  <c r="P55" i="13"/>
  <c r="S55" i="13" s="1"/>
  <c r="S55" i="8"/>
  <c r="R55" i="13" s="1"/>
  <c r="U55" i="13" s="1"/>
  <c r="Q55" i="8"/>
  <c r="Q55" i="13" s="1"/>
  <c r="T55" i="13" s="1"/>
  <c r="F55" i="10"/>
  <c r="G55" i="10" s="1"/>
  <c r="S72" i="8"/>
  <c r="R72" i="13" s="1"/>
  <c r="U72" i="13" s="1"/>
  <c r="F72" i="10"/>
  <c r="G72" i="10" s="1"/>
  <c r="P72" i="13"/>
  <c r="S72" i="13" s="1"/>
  <c r="Q72" i="8"/>
  <c r="Q72" i="13" s="1"/>
  <c r="T72" i="13" s="1"/>
  <c r="S111" i="8"/>
  <c r="R111" i="13" s="1"/>
  <c r="U111" i="13" s="1"/>
  <c r="P111" i="13"/>
  <c r="S111" i="13" s="1"/>
  <c r="Q111" i="8"/>
  <c r="Q111" i="13" s="1"/>
  <c r="T111" i="13" s="1"/>
  <c r="F111" i="10"/>
  <c r="G111" i="10" s="1"/>
  <c r="S30" i="8"/>
  <c r="R30" i="13" s="1"/>
  <c r="U30" i="13" s="1"/>
  <c r="P30" i="13"/>
  <c r="S30" i="13" s="1"/>
  <c r="F30" i="10"/>
  <c r="G30" i="10" s="1"/>
  <c r="Q30" i="8"/>
  <c r="Q30" i="13" s="1"/>
  <c r="T30" i="13" s="1"/>
  <c r="F59" i="10"/>
  <c r="G59" i="10" s="1"/>
  <c r="P59" i="13"/>
  <c r="S59" i="13" s="1"/>
  <c r="S59" i="8"/>
  <c r="R59" i="13" s="1"/>
  <c r="U59" i="13" s="1"/>
  <c r="Q59" i="8"/>
  <c r="Q59" i="13" s="1"/>
  <c r="T59" i="13" s="1"/>
  <c r="S88" i="8"/>
  <c r="R88" i="13" s="1"/>
  <c r="U88" i="13" s="1"/>
  <c r="Q88" i="8"/>
  <c r="Q88" i="13" s="1"/>
  <c r="T88" i="13" s="1"/>
  <c r="P88" i="13"/>
  <c r="S88" i="13" s="1"/>
  <c r="F88" i="10"/>
  <c r="G88" i="10" s="1"/>
  <c r="S21" i="8"/>
  <c r="R21" i="13" s="1"/>
  <c r="U21" i="13" s="1"/>
  <c r="F21" i="10"/>
  <c r="G21" i="10" s="1"/>
  <c r="P21" i="13"/>
  <c r="S21" i="13" s="1"/>
  <c r="Q21" i="8"/>
  <c r="Q21" i="13" s="1"/>
  <c r="T21" i="13" s="1"/>
  <c r="Q51" i="8"/>
  <c r="Q51" i="13" s="1"/>
  <c r="T51" i="13" s="1"/>
  <c r="F51" i="10"/>
  <c r="G51" i="10" s="1"/>
  <c r="P51" i="13"/>
  <c r="S51" i="13" s="1"/>
  <c r="S51" i="8"/>
  <c r="R51" i="13" s="1"/>
  <c r="U51" i="13" s="1"/>
  <c r="Q77" i="8"/>
  <c r="Q77" i="13" s="1"/>
  <c r="T77" i="13" s="1"/>
  <c r="F77" i="10"/>
  <c r="G77" i="10" s="1"/>
  <c r="P77" i="13"/>
  <c r="S77" i="13" s="1"/>
  <c r="S77" i="8"/>
  <c r="R77" i="13" s="1"/>
  <c r="U77" i="13" s="1"/>
  <c r="F60" i="10"/>
  <c r="G60" i="10" s="1"/>
  <c r="Q60" i="8"/>
  <c r="Q60" i="13" s="1"/>
  <c r="T60" i="13" s="1"/>
  <c r="S60" i="8"/>
  <c r="R60" i="13" s="1"/>
  <c r="U60" i="13" s="1"/>
  <c r="P60" i="13"/>
  <c r="S60" i="13" s="1"/>
  <c r="P66" i="13"/>
  <c r="S66" i="13" s="1"/>
  <c r="Q66" i="8"/>
  <c r="Q66" i="13" s="1"/>
  <c r="T66" i="13" s="1"/>
  <c r="F66" i="10"/>
  <c r="G66" i="10" s="1"/>
  <c r="S66" i="8"/>
  <c r="R66" i="13" s="1"/>
  <c r="U66" i="13" s="1"/>
  <c r="Q107" i="8"/>
  <c r="Q107" i="13" s="1"/>
  <c r="T107" i="13" s="1"/>
  <c r="P107" i="13"/>
  <c r="S107" i="13" s="1"/>
  <c r="S107" i="8"/>
  <c r="R107" i="13" s="1"/>
  <c r="U107" i="13" s="1"/>
  <c r="F107" i="10"/>
  <c r="G107" i="10" s="1"/>
  <c r="S29" i="8"/>
  <c r="R29" i="13" s="1"/>
  <c r="U29" i="13" s="1"/>
  <c r="P29" i="13"/>
  <c r="S29" i="13" s="1"/>
  <c r="Q29" i="8"/>
  <c r="Q29" i="13" s="1"/>
  <c r="T29" i="13" s="1"/>
  <c r="F29" i="10"/>
  <c r="G29" i="10" s="1"/>
  <c r="F90" i="10"/>
  <c r="G90" i="10" s="1"/>
  <c r="Q90" i="8"/>
  <c r="Q90" i="13" s="1"/>
  <c r="T90" i="13" s="1"/>
  <c r="P90" i="13"/>
  <c r="S90" i="13" s="1"/>
  <c r="S90" i="8"/>
  <c r="R90" i="13" s="1"/>
  <c r="U90" i="13" s="1"/>
  <c r="S62" i="8"/>
  <c r="R62" i="13" s="1"/>
  <c r="U62" i="13" s="1"/>
  <c r="F62" i="10"/>
  <c r="G62" i="10" s="1"/>
  <c r="P62" i="13"/>
  <c r="S62" i="13" s="1"/>
  <c r="Q62" i="8"/>
  <c r="Q62" i="13" s="1"/>
  <c r="T62" i="13" s="1"/>
  <c r="P82" i="13"/>
  <c r="S82" i="13" s="1"/>
  <c r="Q82" i="8"/>
  <c r="Q82" i="13" s="1"/>
  <c r="T82" i="13" s="1"/>
  <c r="S82" i="8"/>
  <c r="R82" i="13" s="1"/>
  <c r="U82" i="13" s="1"/>
  <c r="F82" i="10"/>
  <c r="G82" i="10" s="1"/>
  <c r="S73" i="8"/>
  <c r="R73" i="13" s="1"/>
  <c r="U73" i="13" s="1"/>
  <c r="Q73" i="8"/>
  <c r="Q73" i="13" s="1"/>
  <c r="T73" i="13" s="1"/>
  <c r="F73" i="10"/>
  <c r="G73" i="10" s="1"/>
  <c r="P73" i="13"/>
  <c r="S73" i="13" s="1"/>
  <c r="P109" i="13"/>
  <c r="S109" i="13" s="1"/>
  <c r="Q109" i="8"/>
  <c r="Q109" i="13" s="1"/>
  <c r="T109" i="13" s="1"/>
  <c r="F109" i="10"/>
  <c r="G109" i="10" s="1"/>
  <c r="S109" i="8"/>
  <c r="R109" i="13" s="1"/>
  <c r="U109" i="13" s="1"/>
  <c r="Q106" i="8"/>
  <c r="Q106" i="13" s="1"/>
  <c r="T106" i="13" s="1"/>
  <c r="F106" i="10"/>
  <c r="G106" i="10" s="1"/>
  <c r="P106" i="13"/>
  <c r="S106" i="13" s="1"/>
  <c r="S106" i="8"/>
  <c r="R106" i="13" s="1"/>
  <c r="U106" i="13" s="1"/>
  <c r="F103" i="10"/>
  <c r="G103" i="10" s="1"/>
  <c r="P103" i="13"/>
  <c r="S103" i="13" s="1"/>
  <c r="S103" i="8"/>
  <c r="R103" i="13" s="1"/>
  <c r="U103" i="13" s="1"/>
  <c r="Q103" i="8"/>
  <c r="Q103" i="13" s="1"/>
  <c r="T103" i="13" s="1"/>
  <c r="Q14" i="8"/>
  <c r="Q14" i="13" s="1"/>
  <c r="T14" i="13" s="1"/>
  <c r="S14" i="8"/>
  <c r="R14" i="13" s="1"/>
  <c r="U14" i="13" s="1"/>
  <c r="F14" i="10"/>
  <c r="G14" i="10" s="1"/>
  <c r="P14" i="13"/>
  <c r="S14" i="13" s="1"/>
  <c r="F85" i="10"/>
  <c r="G85" i="10" s="1"/>
  <c r="P85" i="13"/>
  <c r="S85" i="13" s="1"/>
  <c r="Q85" i="8"/>
  <c r="Q85" i="13" s="1"/>
  <c r="T85" i="13" s="1"/>
  <c r="S85" i="8"/>
  <c r="R85" i="13" s="1"/>
  <c r="U85" i="13" s="1"/>
  <c r="P41" i="13"/>
  <c r="S41" i="13" s="1"/>
  <c r="S41" i="8"/>
  <c r="R41" i="13" s="1"/>
  <c r="U41" i="13" s="1"/>
  <c r="Q41" i="8"/>
  <c r="Q41" i="13" s="1"/>
  <c r="T41" i="13" s="1"/>
  <c r="F41" i="10"/>
  <c r="G41" i="10" s="1"/>
  <c r="Q61" i="8"/>
  <c r="Q61" i="13" s="1"/>
  <c r="T61" i="13" s="1"/>
  <c r="F61" i="10"/>
  <c r="G61" i="10" s="1"/>
  <c r="S61" i="8"/>
  <c r="R61" i="13" s="1"/>
  <c r="U61" i="13" s="1"/>
  <c r="P61" i="13"/>
  <c r="S61" i="13" s="1"/>
  <c r="P19" i="13"/>
  <c r="S19" i="13" s="1"/>
  <c r="F19" i="10"/>
  <c r="G19" i="10" s="1"/>
  <c r="Q19" i="8"/>
  <c r="Q19" i="13" s="1"/>
  <c r="T19" i="13" s="1"/>
  <c r="S19" i="8"/>
  <c r="R19" i="13" s="1"/>
  <c r="U19" i="13" s="1"/>
  <c r="F112" i="10"/>
  <c r="G112" i="10" s="1"/>
  <c r="P112" i="13"/>
  <c r="S112" i="13" s="1"/>
  <c r="S112" i="8"/>
  <c r="R112" i="13" s="1"/>
  <c r="U112" i="13" s="1"/>
  <c r="Q112" i="8"/>
  <c r="Q112" i="13" s="1"/>
  <c r="T112" i="13" s="1"/>
  <c r="S54" i="8"/>
  <c r="R54" i="13" s="1"/>
  <c r="U54" i="13" s="1"/>
  <c r="F54" i="10"/>
  <c r="G54" i="10" s="1"/>
  <c r="Q54" i="8"/>
  <c r="Q54" i="13" s="1"/>
  <c r="T54" i="13" s="1"/>
  <c r="P54" i="13"/>
  <c r="S54" i="13" s="1"/>
  <c r="F13" i="10"/>
  <c r="G13" i="10" s="1"/>
  <c r="Q13" i="8"/>
  <c r="Q13" i="13" s="1"/>
  <c r="T13" i="13" s="1"/>
  <c r="P13" i="13"/>
  <c r="S13" i="13" s="1"/>
  <c r="S13" i="8"/>
  <c r="R13" i="13" s="1"/>
  <c r="U13" i="13" s="1"/>
  <c r="F102" i="10"/>
  <c r="G102" i="10" s="1"/>
  <c r="S102" i="8"/>
  <c r="R102" i="13" s="1"/>
  <c r="U102" i="13" s="1"/>
  <c r="P102" i="13"/>
  <c r="S102" i="13" s="1"/>
  <c r="Q102" i="8"/>
  <c r="Q102" i="13" s="1"/>
  <c r="T102" i="13" s="1"/>
  <c r="P93" i="13"/>
  <c r="S93" i="13" s="1"/>
  <c r="Q93" i="8"/>
  <c r="Q93" i="13" s="1"/>
  <c r="T93" i="13" s="1"/>
  <c r="F93" i="10"/>
  <c r="G93" i="10" s="1"/>
  <c r="S93" i="8"/>
  <c r="R93" i="13" s="1"/>
  <c r="U93" i="13" s="1"/>
  <c r="S36" i="8"/>
  <c r="R36" i="13" s="1"/>
  <c r="U36" i="13" s="1"/>
  <c r="Q36" i="8"/>
  <c r="Q36" i="13" s="1"/>
  <c r="T36" i="13" s="1"/>
  <c r="P36" i="13"/>
  <c r="S36" i="13" s="1"/>
  <c r="F36" i="10"/>
  <c r="G36" i="10" s="1"/>
  <c r="P40" i="13"/>
  <c r="S40" i="13" s="1"/>
  <c r="S40" i="8"/>
  <c r="R40" i="13" s="1"/>
  <c r="U40" i="13" s="1"/>
  <c r="F40" i="10"/>
  <c r="G40" i="10" s="1"/>
  <c r="Q40" i="8"/>
  <c r="Q40" i="13" s="1"/>
  <c r="T40" i="13" s="1"/>
  <c r="Q91" i="8"/>
  <c r="Q91" i="13" s="1"/>
  <c r="T91" i="13" s="1"/>
  <c r="P91" i="13"/>
  <c r="S91" i="13" s="1"/>
  <c r="F91" i="10"/>
  <c r="G91" i="10" s="1"/>
  <c r="S91" i="8"/>
  <c r="R91" i="13" s="1"/>
  <c r="U91" i="13" s="1"/>
  <c r="Q84" i="8"/>
  <c r="Q84" i="13" s="1"/>
  <c r="T84" i="13" s="1"/>
  <c r="S84" i="8"/>
  <c r="R84" i="13" s="1"/>
  <c r="U84" i="13" s="1"/>
  <c r="F84" i="10"/>
  <c r="G84" i="10" s="1"/>
  <c r="P84" i="13"/>
  <c r="S84" i="13" s="1"/>
  <c r="P8" i="13"/>
  <c r="S8" i="13" s="1"/>
  <c r="F8" i="10"/>
  <c r="G8" i="10" s="1"/>
  <c r="S8" i="8"/>
  <c r="R8" i="13" s="1"/>
  <c r="U8" i="13" s="1"/>
  <c r="Q8" i="8"/>
  <c r="Q8" i="13" s="1"/>
  <c r="T8" i="13" s="1"/>
  <c r="Q47" i="8"/>
  <c r="Q47" i="13" s="1"/>
  <c r="T47" i="13" s="1"/>
  <c r="S47" i="8"/>
  <c r="R47" i="13" s="1"/>
  <c r="U47" i="13" s="1"/>
  <c r="F47" i="10"/>
  <c r="G47" i="10" s="1"/>
  <c r="P47" i="13"/>
  <c r="S47" i="13" s="1"/>
  <c r="P98" i="13"/>
  <c r="S98" i="13" s="1"/>
  <c r="S98" i="8"/>
  <c r="R98" i="13" s="1"/>
  <c r="U98" i="13" s="1"/>
  <c r="F98" i="10"/>
  <c r="G98" i="10" s="1"/>
  <c r="Q98" i="8"/>
  <c r="Q98" i="13" s="1"/>
  <c r="T98" i="13" s="1"/>
  <c r="Q37" i="8"/>
  <c r="Q37" i="13" s="1"/>
  <c r="T37" i="13" s="1"/>
  <c r="P37" i="13"/>
  <c r="S37" i="13" s="1"/>
  <c r="F37" i="10"/>
  <c r="G37" i="10" s="1"/>
  <c r="S37" i="8"/>
  <c r="R37" i="13" s="1"/>
  <c r="U37" i="13" s="1"/>
  <c r="F44" i="10"/>
  <c r="G44" i="10" s="1"/>
  <c r="S44" i="8"/>
  <c r="R44" i="13" s="1"/>
  <c r="U44" i="13" s="1"/>
  <c r="P44" i="13"/>
  <c r="S44" i="13" s="1"/>
  <c r="Q44" i="8"/>
  <c r="Q44" i="13" s="1"/>
  <c r="T44" i="13" s="1"/>
  <c r="P104" i="13"/>
  <c r="S104" i="13" s="1"/>
  <c r="S104" i="8"/>
  <c r="R104" i="13" s="1"/>
  <c r="U104" i="13" s="1"/>
  <c r="Q104" i="8"/>
  <c r="Q104" i="13" s="1"/>
  <c r="T104" i="13" s="1"/>
  <c r="F104" i="10"/>
  <c r="G104" i="10" s="1"/>
  <c r="S71" i="8"/>
  <c r="R71" i="13" s="1"/>
  <c r="U71" i="13" s="1"/>
  <c r="P71" i="13"/>
  <c r="S71" i="13" s="1"/>
  <c r="F71" i="10"/>
  <c r="G71" i="10" s="1"/>
  <c r="Q71" i="8"/>
  <c r="Q71" i="13" s="1"/>
  <c r="T71" i="13" s="1"/>
  <c r="F42" i="10"/>
  <c r="G42" i="10" s="1"/>
  <c r="S42" i="8"/>
  <c r="R42" i="13" s="1"/>
  <c r="U42" i="13" s="1"/>
  <c r="Q42" i="8"/>
  <c r="Q42" i="13" s="1"/>
  <c r="T42" i="13" s="1"/>
  <c r="P42" i="13"/>
  <c r="S42" i="13" s="1"/>
  <c r="P89" i="13"/>
  <c r="S89" i="13" s="1"/>
  <c r="F89" i="10"/>
  <c r="G89" i="10" s="1"/>
  <c r="Q89" i="8"/>
  <c r="Q89" i="13" s="1"/>
  <c r="T89" i="13" s="1"/>
  <c r="S89" i="8"/>
  <c r="R89" i="13" s="1"/>
  <c r="U89" i="13" s="1"/>
  <c r="S96" i="8"/>
  <c r="R96" i="13" s="1"/>
  <c r="U96" i="13" s="1"/>
  <c r="P96" i="13"/>
  <c r="S96" i="13" s="1"/>
  <c r="F96" i="10"/>
  <c r="G96" i="10" s="1"/>
  <c r="Q96" i="8"/>
  <c r="Q96" i="13" s="1"/>
  <c r="T96" i="13" s="1"/>
  <c r="P46" i="13"/>
  <c r="S46" i="13" s="1"/>
  <c r="Q46" i="8"/>
  <c r="Q46" i="13" s="1"/>
  <c r="T46" i="13" s="1"/>
  <c r="F46" i="10"/>
  <c r="G46" i="10" s="1"/>
  <c r="S46" i="8"/>
  <c r="R46" i="13" s="1"/>
  <c r="U46" i="13" s="1"/>
  <c r="S27" i="8"/>
  <c r="R27" i="13" s="1"/>
  <c r="U27" i="13" s="1"/>
  <c r="F27" i="10"/>
  <c r="G27" i="10" s="1"/>
  <c r="Q27" i="8"/>
  <c r="Q27" i="13" s="1"/>
  <c r="T27" i="13" s="1"/>
  <c r="P27" i="13"/>
  <c r="S27" i="13" s="1"/>
  <c r="P79" i="13"/>
  <c r="S79" i="13" s="1"/>
  <c r="Q79" i="8"/>
  <c r="Q79" i="13" s="1"/>
  <c r="T79" i="13" s="1"/>
  <c r="F79" i="10"/>
  <c r="G79" i="10" s="1"/>
  <c r="S79" i="8"/>
  <c r="R79" i="13" s="1"/>
  <c r="U79" i="13" s="1"/>
  <c r="P108" i="13"/>
  <c r="S108" i="13" s="1"/>
  <c r="F108" i="10"/>
  <c r="G108" i="10" s="1"/>
  <c r="Q108" i="8"/>
  <c r="Q108" i="13" s="1"/>
  <c r="T108" i="13" s="1"/>
  <c r="S108" i="8"/>
  <c r="R108" i="13" s="1"/>
  <c r="U108" i="13" s="1"/>
  <c r="Q63" i="8"/>
  <c r="Q63" i="13" s="1"/>
  <c r="T63" i="13" s="1"/>
  <c r="F63" i="10"/>
  <c r="G63" i="10" s="1"/>
  <c r="P63" i="13"/>
  <c r="S63" i="13" s="1"/>
  <c r="S63" i="8"/>
  <c r="R63" i="13" s="1"/>
  <c r="U63" i="13" s="1"/>
  <c r="P33" i="13"/>
  <c r="S33" i="13" s="1"/>
  <c r="Q33" i="8"/>
  <c r="Q33" i="13" s="1"/>
  <c r="T33" i="13" s="1"/>
  <c r="S33" i="8"/>
  <c r="R33" i="13" s="1"/>
  <c r="U33" i="13" s="1"/>
  <c r="F33" i="10"/>
  <c r="G33" i="10" s="1"/>
  <c r="S92" i="8"/>
  <c r="R92" i="13" s="1"/>
  <c r="U92" i="13" s="1"/>
  <c r="P92" i="13"/>
  <c r="S92" i="13" s="1"/>
  <c r="Q92" i="8"/>
  <c r="Q92" i="13" s="1"/>
  <c r="T92" i="13" s="1"/>
  <c r="F92" i="10"/>
  <c r="G92" i="10" s="1"/>
  <c r="P80" i="13"/>
  <c r="S80" i="13" s="1"/>
  <c r="S80" i="8"/>
  <c r="R80" i="13" s="1"/>
  <c r="U80" i="13" s="1"/>
  <c r="Q80" i="8"/>
  <c r="Q80" i="13" s="1"/>
  <c r="T80" i="13" s="1"/>
  <c r="F80" i="10"/>
  <c r="G80" i="10" s="1"/>
  <c r="Q17" i="8"/>
  <c r="Q17" i="13" s="1"/>
  <c r="T17" i="13" s="1"/>
  <c r="F17" i="10"/>
  <c r="G17" i="10" s="1"/>
  <c r="S17" i="8"/>
  <c r="R17" i="13" s="1"/>
  <c r="U17" i="13" s="1"/>
  <c r="P17" i="13"/>
  <c r="S17" i="13" s="1"/>
  <c r="F57" i="10"/>
  <c r="G57" i="10" s="1"/>
  <c r="P57" i="13"/>
  <c r="S57" i="13" s="1"/>
  <c r="S57" i="8"/>
  <c r="R57" i="13" s="1"/>
  <c r="U57" i="13" s="1"/>
  <c r="Q57" i="8"/>
  <c r="Q57" i="13" s="1"/>
  <c r="T57" i="13" s="1"/>
  <c r="F100" i="10"/>
  <c r="G100" i="10" s="1"/>
  <c r="P100" i="13"/>
  <c r="S100" i="13" s="1"/>
  <c r="S100" i="8"/>
  <c r="R100" i="13" s="1"/>
  <c r="U100" i="13" s="1"/>
  <c r="Q100" i="8"/>
  <c r="Q100" i="13" s="1"/>
  <c r="T100" i="13" s="1"/>
  <c r="S45" i="8"/>
  <c r="R45" i="13" s="1"/>
  <c r="U45" i="13" s="1"/>
  <c r="F45" i="10"/>
  <c r="G45" i="10" s="1"/>
  <c r="Q45" i="8"/>
  <c r="Q45" i="13" s="1"/>
  <c r="T45" i="13" s="1"/>
  <c r="P45" i="13"/>
  <c r="S45" i="13" s="1"/>
  <c r="Q7" i="8"/>
  <c r="S7" i="8"/>
  <c r="D50" i="11"/>
  <c r="P7" i="13"/>
  <c r="F7" i="10"/>
  <c r="F99" i="10"/>
  <c r="G99" i="10" s="1"/>
  <c r="S99" i="8"/>
  <c r="R99" i="13" s="1"/>
  <c r="U99" i="13" s="1"/>
  <c r="Q99" i="8"/>
  <c r="Q99" i="13" s="1"/>
  <c r="T99" i="13" s="1"/>
  <c r="P99" i="13"/>
  <c r="S99" i="13" s="1"/>
  <c r="P76" i="13"/>
  <c r="S76" i="13" s="1"/>
  <c r="F76" i="10"/>
  <c r="G76" i="10" s="1"/>
  <c r="S76" i="8"/>
  <c r="R76" i="13" s="1"/>
  <c r="U76" i="13" s="1"/>
  <c r="Q76" i="8"/>
  <c r="Q76" i="13" s="1"/>
  <c r="T76" i="13" s="1"/>
  <c r="S49" i="8"/>
  <c r="R49" i="13" s="1"/>
  <c r="U49" i="13" s="1"/>
  <c r="Q49" i="8"/>
  <c r="Q49" i="13" s="1"/>
  <c r="T49" i="13" s="1"/>
  <c r="P49" i="13"/>
  <c r="S49" i="13" s="1"/>
  <c r="F49" i="10"/>
  <c r="G49" i="10" s="1"/>
  <c r="Q10" i="8"/>
  <c r="Q10" i="13" s="1"/>
  <c r="T10" i="13" s="1"/>
  <c r="F10" i="10"/>
  <c r="G10" i="10" s="1"/>
  <c r="S10" i="8"/>
  <c r="R10" i="13" s="1"/>
  <c r="U10" i="13" s="1"/>
  <c r="P10" i="13"/>
  <c r="S10" i="13" s="1"/>
  <c r="F67" i="10"/>
  <c r="G67" i="10" s="1"/>
  <c r="P67" i="13"/>
  <c r="S67" i="13" s="1"/>
  <c r="Q67" i="8"/>
  <c r="Q67" i="13" s="1"/>
  <c r="T67" i="13" s="1"/>
  <c r="S67" i="8"/>
  <c r="R67" i="13" s="1"/>
  <c r="U67" i="13" s="1"/>
  <c r="P52" i="13"/>
  <c r="S52" i="13" s="1"/>
  <c r="Q52" i="8"/>
  <c r="Q52" i="13" s="1"/>
  <c r="T52" i="13" s="1"/>
  <c r="S52" i="8"/>
  <c r="R52" i="13" s="1"/>
  <c r="U52" i="13" s="1"/>
  <c r="F52" i="10"/>
  <c r="G52" i="10" s="1"/>
  <c r="P101" i="13"/>
  <c r="S101" i="13" s="1"/>
  <c r="S101" i="8"/>
  <c r="R101" i="13" s="1"/>
  <c r="U101" i="13" s="1"/>
  <c r="Q101" i="8"/>
  <c r="Q101" i="13" s="1"/>
  <c r="T101" i="13" s="1"/>
  <c r="F101" i="10"/>
  <c r="G101" i="10" s="1"/>
  <c r="Q65" i="8"/>
  <c r="Q65" i="13" s="1"/>
  <c r="T65" i="13" s="1"/>
  <c r="F65" i="10"/>
  <c r="G65" i="10" s="1"/>
  <c r="P65" i="13"/>
  <c r="S65" i="13" s="1"/>
  <c r="S65" i="8"/>
  <c r="R65" i="13" s="1"/>
  <c r="U65" i="13" s="1"/>
  <c r="Q48" i="8"/>
  <c r="Q48" i="13" s="1"/>
  <c r="T48" i="13" s="1"/>
  <c r="P48" i="13"/>
  <c r="S48" i="13" s="1"/>
  <c r="S48" i="8"/>
  <c r="R48" i="13" s="1"/>
  <c r="U48" i="13" s="1"/>
  <c r="F48" i="10"/>
  <c r="G48" i="10" s="1"/>
  <c r="Q95" i="8"/>
  <c r="Q95" i="13" s="1"/>
  <c r="T95" i="13" s="1"/>
  <c r="S95" i="8"/>
  <c r="R95" i="13" s="1"/>
  <c r="U95" i="13" s="1"/>
  <c r="P95" i="13"/>
  <c r="S95" i="13" s="1"/>
  <c r="F95" i="10"/>
  <c r="G95" i="10" s="1"/>
  <c r="F56" i="10"/>
  <c r="G56" i="10" s="1"/>
  <c r="Q56" i="8"/>
  <c r="Q56" i="13" s="1"/>
  <c r="T56" i="13" s="1"/>
  <c r="P56" i="13"/>
  <c r="S56" i="13" s="1"/>
  <c r="S56" i="8"/>
  <c r="R56" i="13" s="1"/>
  <c r="U56" i="13" s="1"/>
  <c r="F74" i="10"/>
  <c r="G74" i="10" s="1"/>
  <c r="P74" i="13"/>
  <c r="S74" i="13" s="1"/>
  <c r="S74" i="8"/>
  <c r="R74" i="13" s="1"/>
  <c r="U74" i="13" s="1"/>
  <c r="Q74" i="8"/>
  <c r="Q74" i="13" s="1"/>
  <c r="T74" i="13" s="1"/>
  <c r="F97" i="10"/>
  <c r="G97" i="10" s="1"/>
  <c r="P97" i="13"/>
  <c r="S97" i="13" s="1"/>
  <c r="S97" i="8"/>
  <c r="R97" i="13" s="1"/>
  <c r="U97" i="13" s="1"/>
  <c r="Q97" i="8"/>
  <c r="Q97" i="13" s="1"/>
  <c r="T97" i="13" s="1"/>
  <c r="F87" i="10"/>
  <c r="G87" i="10" s="1"/>
  <c r="S87" i="8"/>
  <c r="R87" i="13" s="1"/>
  <c r="U87" i="13" s="1"/>
  <c r="P87" i="13"/>
  <c r="S87" i="13" s="1"/>
  <c r="Q87" i="8"/>
  <c r="Q87" i="13" s="1"/>
  <c r="T87" i="13" s="1"/>
  <c r="F70" i="10"/>
  <c r="G70" i="10" s="1"/>
  <c r="P70" i="13"/>
  <c r="S70" i="13" s="1"/>
  <c r="Q70" i="8"/>
  <c r="Q70" i="13" s="1"/>
  <c r="T70" i="13" s="1"/>
  <c r="S70" i="8"/>
  <c r="R70" i="13" s="1"/>
  <c r="U70" i="13" s="1"/>
  <c r="F32" i="10"/>
  <c r="G32" i="10" s="1"/>
  <c r="P32" i="13"/>
  <c r="S32" i="13" s="1"/>
  <c r="Q32" i="8"/>
  <c r="Q32" i="13" s="1"/>
  <c r="T32" i="13" s="1"/>
  <c r="S32" i="8"/>
  <c r="R32" i="13" s="1"/>
  <c r="U32" i="13" s="1"/>
  <c r="Q81" i="8"/>
  <c r="Q81" i="13" s="1"/>
  <c r="T81" i="13" s="1"/>
  <c r="P81" i="13"/>
  <c r="S81" i="13" s="1"/>
  <c r="S81" i="8"/>
  <c r="R81" i="13" s="1"/>
  <c r="U81" i="13" s="1"/>
  <c r="F81" i="10"/>
  <c r="G81" i="10" s="1"/>
  <c r="P22" i="13"/>
  <c r="S22" i="13" s="1"/>
  <c r="S22" i="8"/>
  <c r="R22" i="13" s="1"/>
  <c r="U22" i="13" s="1"/>
  <c r="F22" i="10"/>
  <c r="G22" i="10" s="1"/>
  <c r="Q22" i="8"/>
  <c r="Q22" i="13" s="1"/>
  <c r="T22" i="13" s="1"/>
  <c r="F113" i="10"/>
  <c r="G113" i="10" s="1"/>
  <c r="Q113" i="8"/>
  <c r="Q113" i="13" s="1"/>
  <c r="T113" i="13" s="1"/>
  <c r="P113" i="13"/>
  <c r="S113" i="13" s="1"/>
  <c r="S113" i="8"/>
  <c r="R113" i="13" s="1"/>
  <c r="U113" i="13" s="1"/>
  <c r="F28" i="10"/>
  <c r="G28" i="10" s="1"/>
  <c r="P28" i="13"/>
  <c r="S28" i="13" s="1"/>
  <c r="Q28" i="8"/>
  <c r="Q28" i="13" s="1"/>
  <c r="T28" i="13" s="1"/>
  <c r="S28" i="8"/>
  <c r="R28" i="13" s="1"/>
  <c r="U28" i="13" s="1"/>
  <c r="S26" i="8"/>
  <c r="R26" i="13" s="1"/>
  <c r="U26" i="13" s="1"/>
  <c r="P26" i="13"/>
  <c r="S26" i="13" s="1"/>
  <c r="F26" i="10"/>
  <c r="G26" i="10" s="1"/>
  <c r="Q26" i="8"/>
  <c r="Q26" i="13" s="1"/>
  <c r="T26" i="13" s="1"/>
  <c r="P110" i="13"/>
  <c r="S110" i="13" s="1"/>
  <c r="Q110" i="8"/>
  <c r="Q110" i="13" s="1"/>
  <c r="T110" i="13" s="1"/>
  <c r="F110" i="10"/>
  <c r="G110" i="10" s="1"/>
  <c r="S110" i="8"/>
  <c r="R110" i="13" s="1"/>
  <c r="U110" i="13" s="1"/>
  <c r="P50" i="13"/>
  <c r="S50" i="13" s="1"/>
  <c r="F50" i="10"/>
  <c r="G50" i="10" s="1"/>
  <c r="Q50" i="8"/>
  <c r="Q50" i="13" s="1"/>
  <c r="T50" i="13" s="1"/>
  <c r="S50" i="8"/>
  <c r="R50" i="13" s="1"/>
  <c r="U50" i="13" s="1"/>
  <c r="P18" i="13"/>
  <c r="S18" i="13" s="1"/>
  <c r="F18" i="10"/>
  <c r="G18" i="10" s="1"/>
  <c r="S18" i="8"/>
  <c r="R18" i="13" s="1"/>
  <c r="U18" i="13" s="1"/>
  <c r="Q18" i="8"/>
  <c r="Q18" i="13" s="1"/>
  <c r="T18" i="13" s="1"/>
  <c r="Q23" i="8"/>
  <c r="Q23" i="13" s="1"/>
  <c r="T23" i="13" s="1"/>
  <c r="S23" i="8"/>
  <c r="R23" i="13" s="1"/>
  <c r="U23" i="13" s="1"/>
  <c r="P23" i="13"/>
  <c r="S23" i="13" s="1"/>
  <c r="F23" i="10"/>
  <c r="G23" i="10" s="1"/>
  <c r="S78" i="8"/>
  <c r="R78" i="13" s="1"/>
  <c r="U78" i="13" s="1"/>
  <c r="P78" i="13"/>
  <c r="S78" i="13" s="1"/>
  <c r="F78" i="10"/>
  <c r="G78" i="10" s="1"/>
  <c r="Q78" i="8"/>
  <c r="Q78" i="13" s="1"/>
  <c r="T78" i="13" s="1"/>
  <c r="F94" i="10"/>
  <c r="G94" i="10" s="1"/>
  <c r="P94" i="13"/>
  <c r="S94" i="13" s="1"/>
  <c r="S94" i="8"/>
  <c r="R94" i="13" s="1"/>
  <c r="U94" i="13" s="1"/>
  <c r="Q94" i="8"/>
  <c r="Q94" i="13" s="1"/>
  <c r="T94" i="13" s="1"/>
  <c r="F68" i="10"/>
  <c r="G68" i="10" s="1"/>
  <c r="P68" i="13"/>
  <c r="S68" i="13" s="1"/>
  <c r="S68" i="8"/>
  <c r="R68" i="13" s="1"/>
  <c r="U68" i="13" s="1"/>
  <c r="Q68" i="8"/>
  <c r="Q68" i="13" s="1"/>
  <c r="T68" i="13" s="1"/>
  <c r="S38" i="8"/>
  <c r="R38" i="13" s="1"/>
  <c r="U38" i="13" s="1"/>
  <c r="F38" i="10"/>
  <c r="G38" i="10" s="1"/>
  <c r="P38" i="13"/>
  <c r="S38" i="13" s="1"/>
  <c r="Q38" i="8"/>
  <c r="Q38" i="13" s="1"/>
  <c r="T38" i="13" s="1"/>
  <c r="F16" i="10"/>
  <c r="G16" i="10" s="1"/>
  <c r="Q16" i="8"/>
  <c r="Q16" i="13" s="1"/>
  <c r="T16" i="13" s="1"/>
  <c r="P16" i="13"/>
  <c r="S16" i="13" s="1"/>
  <c r="S16" i="8"/>
  <c r="R16" i="13" s="1"/>
  <c r="U16" i="13" s="1"/>
  <c r="P34" i="13"/>
  <c r="S34" i="13" s="1"/>
  <c r="S34" i="8"/>
  <c r="R34" i="13" s="1"/>
  <c r="U34" i="13" s="1"/>
  <c r="F34" i="10"/>
  <c r="G34" i="10" s="1"/>
  <c r="Q34" i="8"/>
  <c r="Q34" i="13" s="1"/>
  <c r="T34" i="13" s="1"/>
  <c r="F53" i="10"/>
  <c r="G53" i="10" s="1"/>
  <c r="P53" i="13"/>
  <c r="S53" i="13" s="1"/>
  <c r="S53" i="8"/>
  <c r="R53" i="13" s="1"/>
  <c r="U53" i="13" s="1"/>
  <c r="Q53" i="8"/>
  <c r="Q53" i="13" s="1"/>
  <c r="T53" i="13" s="1"/>
  <c r="F20" i="10"/>
  <c r="G20" i="10" s="1"/>
  <c r="S20" i="8"/>
  <c r="R20" i="13" s="1"/>
  <c r="U20" i="13" s="1"/>
  <c r="Q20" i="8"/>
  <c r="Q20" i="13" s="1"/>
  <c r="T20" i="13" s="1"/>
  <c r="P20" i="13"/>
  <c r="S20" i="13" s="1"/>
  <c r="F69" i="10"/>
  <c r="G69" i="10" s="1"/>
  <c r="Q69" i="8"/>
  <c r="Q69" i="13" s="1"/>
  <c r="T69" i="13" s="1"/>
  <c r="P69" i="13"/>
  <c r="S69" i="13" s="1"/>
  <c r="S69" i="8"/>
  <c r="R69" i="13" s="1"/>
  <c r="U69" i="13" s="1"/>
  <c r="P9" i="13"/>
  <c r="S9" i="13" s="1"/>
  <c r="S9" i="8"/>
  <c r="R9" i="13" s="1"/>
  <c r="U9" i="13" s="1"/>
  <c r="F9" i="10"/>
  <c r="G9" i="10" s="1"/>
  <c r="Q9" i="8"/>
  <c r="Q9" i="13" s="1"/>
  <c r="T9" i="13" s="1"/>
  <c r="P39" i="13"/>
  <c r="S39" i="13" s="1"/>
  <c r="F39" i="10"/>
  <c r="G39" i="10" s="1"/>
  <c r="Q39" i="8"/>
  <c r="Q39" i="13" s="1"/>
  <c r="T39" i="13" s="1"/>
  <c r="S39" i="8"/>
  <c r="R39" i="13" s="1"/>
  <c r="U39" i="13" s="1"/>
  <c r="F83" i="10"/>
  <c r="G83" i="10" s="1"/>
  <c r="S83" i="8"/>
  <c r="R83" i="13" s="1"/>
  <c r="U83" i="13" s="1"/>
  <c r="P83" i="13"/>
  <c r="S83" i="13" s="1"/>
  <c r="Q83" i="8"/>
  <c r="Q83" i="13" s="1"/>
  <c r="T83" i="13" s="1"/>
  <c r="K113" i="10" l="1"/>
  <c r="W113" i="13" s="1"/>
  <c r="I113" i="10"/>
  <c r="V113" i="13" s="1"/>
  <c r="K98" i="10"/>
  <c r="W98" i="13" s="1"/>
  <c r="I98" i="10"/>
  <c r="V98" i="13" s="1"/>
  <c r="K70" i="10"/>
  <c r="W70" i="13" s="1"/>
  <c r="I70" i="10"/>
  <c r="V70" i="13" s="1"/>
  <c r="I13" i="10"/>
  <c r="V13" i="13" s="1"/>
  <c r="K13" i="10"/>
  <c r="W13" i="13" s="1"/>
  <c r="K82" i="10"/>
  <c r="W82" i="13" s="1"/>
  <c r="I82" i="10"/>
  <c r="V82" i="13" s="1"/>
  <c r="K29" i="10"/>
  <c r="W29" i="13" s="1"/>
  <c r="I29" i="10"/>
  <c r="V29" i="13" s="1"/>
  <c r="I55" i="10"/>
  <c r="V55" i="13" s="1"/>
  <c r="K55" i="10"/>
  <c r="W55" i="13" s="1"/>
  <c r="I80" i="10"/>
  <c r="V80" i="13" s="1"/>
  <c r="K80" i="10"/>
  <c r="W80" i="13" s="1"/>
  <c r="I36" i="10"/>
  <c r="V36" i="13" s="1"/>
  <c r="K36" i="10"/>
  <c r="W36" i="13" s="1"/>
  <c r="K89" i="10"/>
  <c r="W89" i="13" s="1"/>
  <c r="I89" i="10"/>
  <c r="V89" i="13" s="1"/>
  <c r="K92" i="10"/>
  <c r="W92" i="13" s="1"/>
  <c r="I92" i="10"/>
  <c r="V92" i="13" s="1"/>
  <c r="K30" i="10"/>
  <c r="W30" i="13" s="1"/>
  <c r="I30" i="10"/>
  <c r="V30" i="13" s="1"/>
  <c r="I35" i="10"/>
  <c r="V35" i="13" s="1"/>
  <c r="K35" i="10"/>
  <c r="W35" i="13" s="1"/>
  <c r="K9" i="10"/>
  <c r="W9" i="13" s="1"/>
  <c r="I9" i="10"/>
  <c r="V9" i="13" s="1"/>
  <c r="K78" i="10"/>
  <c r="W78" i="13" s="1"/>
  <c r="I78" i="10"/>
  <c r="V78" i="13" s="1"/>
  <c r="I46" i="10"/>
  <c r="V46" i="13" s="1"/>
  <c r="K46" i="10"/>
  <c r="W46" i="13" s="1"/>
  <c r="I47" i="10"/>
  <c r="V47" i="13" s="1"/>
  <c r="K47" i="10"/>
  <c r="W47" i="13" s="1"/>
  <c r="I91" i="10"/>
  <c r="V91" i="13" s="1"/>
  <c r="K91" i="10"/>
  <c r="W91" i="13" s="1"/>
  <c r="K93" i="10"/>
  <c r="W93" i="13" s="1"/>
  <c r="I93" i="10"/>
  <c r="V93" i="13" s="1"/>
  <c r="K106" i="10"/>
  <c r="W106" i="13" s="1"/>
  <c r="I106" i="10"/>
  <c r="V106" i="13" s="1"/>
  <c r="K21" i="10"/>
  <c r="W21" i="13" s="1"/>
  <c r="I21" i="10"/>
  <c r="V21" i="13" s="1"/>
  <c r="K31" i="10"/>
  <c r="W31" i="13" s="1"/>
  <c r="I31" i="10"/>
  <c r="V31" i="13" s="1"/>
  <c r="K11" i="10"/>
  <c r="W11" i="13" s="1"/>
  <c r="I11" i="10"/>
  <c r="V11" i="13" s="1"/>
  <c r="K69" i="10"/>
  <c r="W69" i="13" s="1"/>
  <c r="I69" i="10"/>
  <c r="V69" i="13" s="1"/>
  <c r="I32" i="10"/>
  <c r="V32" i="13" s="1"/>
  <c r="K32" i="10"/>
  <c r="W32" i="13" s="1"/>
  <c r="K99" i="10"/>
  <c r="W99" i="13" s="1"/>
  <c r="I99" i="10"/>
  <c r="V99" i="13" s="1"/>
  <c r="K102" i="10"/>
  <c r="W102" i="13" s="1"/>
  <c r="I102" i="10"/>
  <c r="V102" i="13" s="1"/>
  <c r="K52" i="10"/>
  <c r="W52" i="13" s="1"/>
  <c r="I52" i="10"/>
  <c r="V52" i="13" s="1"/>
  <c r="I22" i="10"/>
  <c r="V22" i="13" s="1"/>
  <c r="K22" i="10"/>
  <c r="W22" i="13" s="1"/>
  <c r="I63" i="10"/>
  <c r="V63" i="13" s="1"/>
  <c r="K63" i="10"/>
  <c r="W63" i="13" s="1"/>
  <c r="I90" i="10"/>
  <c r="V90" i="13" s="1"/>
  <c r="K90" i="10"/>
  <c r="W90" i="13" s="1"/>
  <c r="I75" i="10"/>
  <c r="V75" i="13" s="1"/>
  <c r="K75" i="10"/>
  <c r="W75" i="13" s="1"/>
  <c r="K94" i="10"/>
  <c r="W94" i="13" s="1"/>
  <c r="I94" i="10"/>
  <c r="V94" i="13" s="1"/>
  <c r="I81" i="10"/>
  <c r="V81" i="13" s="1"/>
  <c r="K81" i="10"/>
  <c r="W81" i="13" s="1"/>
  <c r="I65" i="10"/>
  <c r="V65" i="13" s="1"/>
  <c r="K65" i="10"/>
  <c r="W65" i="13" s="1"/>
  <c r="K76" i="10"/>
  <c r="W76" i="13" s="1"/>
  <c r="I76" i="10"/>
  <c r="V76" i="13" s="1"/>
  <c r="K108" i="10"/>
  <c r="W108" i="13" s="1"/>
  <c r="I108" i="10"/>
  <c r="V108" i="13" s="1"/>
  <c r="I54" i="10"/>
  <c r="V54" i="13" s="1"/>
  <c r="K54" i="10"/>
  <c r="W54" i="13" s="1"/>
  <c r="K61" i="10"/>
  <c r="W61" i="13" s="1"/>
  <c r="I61" i="10"/>
  <c r="V61" i="13" s="1"/>
  <c r="K85" i="10"/>
  <c r="W85" i="13" s="1"/>
  <c r="I85" i="10"/>
  <c r="V85" i="13" s="1"/>
  <c r="I60" i="10"/>
  <c r="V60" i="13" s="1"/>
  <c r="K60" i="10"/>
  <c r="W60" i="13" s="1"/>
  <c r="K15" i="10"/>
  <c r="W15" i="13" s="1"/>
  <c r="I15" i="10"/>
  <c r="V15" i="13" s="1"/>
  <c r="I68" i="10"/>
  <c r="V68" i="13" s="1"/>
  <c r="K68" i="10"/>
  <c r="W68" i="13" s="1"/>
  <c r="K100" i="10"/>
  <c r="W100" i="13" s="1"/>
  <c r="I100" i="10"/>
  <c r="V100" i="13" s="1"/>
  <c r="I66" i="10"/>
  <c r="V66" i="13" s="1"/>
  <c r="K66" i="10"/>
  <c r="W66" i="13" s="1"/>
  <c r="I25" i="10"/>
  <c r="V25" i="13" s="1"/>
  <c r="K25" i="10"/>
  <c r="W25" i="13" s="1"/>
  <c r="K26" i="10"/>
  <c r="W26" i="13" s="1"/>
  <c r="I26" i="10"/>
  <c r="V26" i="13" s="1"/>
  <c r="K38" i="10"/>
  <c r="W38" i="13" s="1"/>
  <c r="I38" i="10"/>
  <c r="V38" i="13" s="1"/>
  <c r="K50" i="10"/>
  <c r="W50" i="13" s="1"/>
  <c r="I50" i="10"/>
  <c r="V50" i="13" s="1"/>
  <c r="I53" i="10"/>
  <c r="V53" i="13" s="1"/>
  <c r="K53" i="10"/>
  <c r="W53" i="13" s="1"/>
  <c r="K28" i="10"/>
  <c r="W28" i="13" s="1"/>
  <c r="I28" i="10"/>
  <c r="V28" i="13" s="1"/>
  <c r="K87" i="10"/>
  <c r="W87" i="13" s="1"/>
  <c r="I87" i="10"/>
  <c r="V87" i="13" s="1"/>
  <c r="K56" i="10"/>
  <c r="W56" i="13" s="1"/>
  <c r="I56" i="10"/>
  <c r="V56" i="13" s="1"/>
  <c r="I67" i="10"/>
  <c r="V67" i="13" s="1"/>
  <c r="K67" i="10"/>
  <c r="W67" i="13" s="1"/>
  <c r="K45" i="10"/>
  <c r="W45" i="13" s="1"/>
  <c r="I45" i="10"/>
  <c r="V45" i="13" s="1"/>
  <c r="K57" i="10"/>
  <c r="W57" i="13" s="1"/>
  <c r="I57" i="10"/>
  <c r="V57" i="13" s="1"/>
  <c r="K42" i="10"/>
  <c r="W42" i="13" s="1"/>
  <c r="I42" i="10"/>
  <c r="V42" i="13" s="1"/>
  <c r="I44" i="10"/>
  <c r="V44" i="13" s="1"/>
  <c r="K44" i="10"/>
  <c r="W44" i="13" s="1"/>
  <c r="K107" i="10"/>
  <c r="W107" i="13" s="1"/>
  <c r="I107" i="10"/>
  <c r="V107" i="13" s="1"/>
  <c r="K88" i="10"/>
  <c r="W88" i="13" s="1"/>
  <c r="I88" i="10"/>
  <c r="V88" i="13" s="1"/>
  <c r="K111" i="10"/>
  <c r="W111" i="13" s="1"/>
  <c r="I111" i="10"/>
  <c r="V111" i="13" s="1"/>
  <c r="I24" i="10"/>
  <c r="V24" i="13" s="1"/>
  <c r="K24" i="10"/>
  <c r="W24" i="13" s="1"/>
  <c r="I112" i="10"/>
  <c r="V112" i="13" s="1"/>
  <c r="K112" i="10"/>
  <c r="W112" i="13" s="1"/>
  <c r="K49" i="10"/>
  <c r="W49" i="13" s="1"/>
  <c r="I49" i="10"/>
  <c r="V49" i="13" s="1"/>
  <c r="I43" i="10"/>
  <c r="V43" i="13" s="1"/>
  <c r="K43" i="10"/>
  <c r="W43" i="13" s="1"/>
  <c r="K51" i="10"/>
  <c r="W51" i="13" s="1"/>
  <c r="I51" i="10"/>
  <c r="V51" i="13" s="1"/>
  <c r="K27" i="10"/>
  <c r="W27" i="13" s="1"/>
  <c r="I27" i="10"/>
  <c r="V27" i="13" s="1"/>
  <c r="K23" i="10"/>
  <c r="W23" i="13" s="1"/>
  <c r="I23" i="10"/>
  <c r="V23" i="13" s="1"/>
  <c r="K95" i="10"/>
  <c r="W95" i="13" s="1"/>
  <c r="I95" i="10"/>
  <c r="V95" i="13" s="1"/>
  <c r="K101" i="10"/>
  <c r="W101" i="13" s="1"/>
  <c r="I101" i="10"/>
  <c r="V101" i="13" s="1"/>
  <c r="K33" i="10"/>
  <c r="W33" i="13" s="1"/>
  <c r="I33" i="10"/>
  <c r="V33" i="13" s="1"/>
  <c r="I41" i="10"/>
  <c r="V41" i="13" s="1"/>
  <c r="K41" i="10"/>
  <c r="W41" i="13" s="1"/>
  <c r="K14" i="10"/>
  <c r="W14" i="13" s="1"/>
  <c r="I14" i="10"/>
  <c r="V14" i="13" s="1"/>
  <c r="I109" i="10"/>
  <c r="V109" i="13" s="1"/>
  <c r="K109" i="10"/>
  <c r="W109" i="13" s="1"/>
  <c r="K105" i="10"/>
  <c r="W105" i="13" s="1"/>
  <c r="I105" i="10"/>
  <c r="V105" i="13" s="1"/>
  <c r="K64" i="10"/>
  <c r="W64" i="13" s="1"/>
  <c r="I64" i="10"/>
  <c r="V64" i="13" s="1"/>
  <c r="I97" i="10"/>
  <c r="V97" i="13" s="1"/>
  <c r="K97" i="10"/>
  <c r="W97" i="13" s="1"/>
  <c r="K84" i="10"/>
  <c r="W84" i="13" s="1"/>
  <c r="I84" i="10"/>
  <c r="V84" i="13" s="1"/>
  <c r="I72" i="10"/>
  <c r="V72" i="13" s="1"/>
  <c r="K72" i="10"/>
  <c r="W72" i="13" s="1"/>
  <c r="I39" i="10"/>
  <c r="V39" i="13" s="1"/>
  <c r="K39" i="10"/>
  <c r="W39" i="13" s="1"/>
  <c r="I16" i="10"/>
  <c r="V16" i="13" s="1"/>
  <c r="K16" i="10"/>
  <c r="W16" i="13" s="1"/>
  <c r="K34" i="10"/>
  <c r="W34" i="13" s="1"/>
  <c r="I34" i="10"/>
  <c r="V34" i="13" s="1"/>
  <c r="K110" i="10"/>
  <c r="W110" i="13" s="1"/>
  <c r="I110" i="10"/>
  <c r="V110" i="13" s="1"/>
  <c r="K79" i="10"/>
  <c r="W79" i="13" s="1"/>
  <c r="I79" i="10"/>
  <c r="V79" i="13" s="1"/>
  <c r="K96" i="10"/>
  <c r="W96" i="13" s="1"/>
  <c r="I96" i="10"/>
  <c r="V96" i="13" s="1"/>
  <c r="K71" i="10"/>
  <c r="W71" i="13" s="1"/>
  <c r="I71" i="10"/>
  <c r="V71" i="13" s="1"/>
  <c r="I37" i="10"/>
  <c r="V37" i="13" s="1"/>
  <c r="K37" i="10"/>
  <c r="W37" i="13" s="1"/>
  <c r="I40" i="10"/>
  <c r="V40" i="13" s="1"/>
  <c r="K40" i="10"/>
  <c r="W40" i="13" s="1"/>
  <c r="K62" i="10"/>
  <c r="W62" i="13" s="1"/>
  <c r="I62" i="10"/>
  <c r="V62" i="13" s="1"/>
  <c r="K77" i="10"/>
  <c r="W77" i="13" s="1"/>
  <c r="I77" i="10"/>
  <c r="V77" i="13" s="1"/>
  <c r="K86" i="10"/>
  <c r="W86" i="13" s="1"/>
  <c r="I86" i="10"/>
  <c r="V86" i="13" s="1"/>
  <c r="K58" i="10"/>
  <c r="W58" i="13" s="1"/>
  <c r="I58" i="10"/>
  <c r="V58" i="13" s="1"/>
  <c r="I83" i="10"/>
  <c r="V83" i="13" s="1"/>
  <c r="K83" i="10"/>
  <c r="W83" i="13" s="1"/>
  <c r="I48" i="10"/>
  <c r="V48" i="13" s="1"/>
  <c r="K48" i="10"/>
  <c r="W48" i="13" s="1"/>
  <c r="F114" i="10"/>
  <c r="G7" i="10"/>
  <c r="K104" i="10"/>
  <c r="W104" i="13" s="1"/>
  <c r="I104" i="10"/>
  <c r="V104" i="13" s="1"/>
  <c r="I73" i="10"/>
  <c r="V73" i="13" s="1"/>
  <c r="K73" i="10"/>
  <c r="W73" i="13" s="1"/>
  <c r="K12" i="10"/>
  <c r="W12" i="13" s="1"/>
  <c r="I12" i="10"/>
  <c r="V12" i="13" s="1"/>
  <c r="I18" i="10"/>
  <c r="V18" i="13" s="1"/>
  <c r="K18" i="10"/>
  <c r="W18" i="13" s="1"/>
  <c r="K19" i="10"/>
  <c r="W19" i="13" s="1"/>
  <c r="I19" i="10"/>
  <c r="V19" i="13" s="1"/>
  <c r="I103" i="10"/>
  <c r="V103" i="13" s="1"/>
  <c r="K103" i="10"/>
  <c r="W103" i="13" s="1"/>
  <c r="I59" i="10"/>
  <c r="V59" i="13" s="1"/>
  <c r="K59" i="10"/>
  <c r="W59" i="13" s="1"/>
  <c r="K20" i="10"/>
  <c r="W20" i="13" s="1"/>
  <c r="I20" i="10"/>
  <c r="V20" i="13" s="1"/>
  <c r="I74" i="10"/>
  <c r="V74" i="13" s="1"/>
  <c r="K74" i="10"/>
  <c r="W74" i="13" s="1"/>
  <c r="I10" i="10"/>
  <c r="V10" i="13" s="1"/>
  <c r="K10" i="10"/>
  <c r="W10" i="13" s="1"/>
  <c r="I17" i="10"/>
  <c r="V17" i="13" s="1"/>
  <c r="K17" i="10"/>
  <c r="W17" i="13" s="1"/>
  <c r="K8" i="10"/>
  <c r="W8" i="13" s="1"/>
  <c r="I8" i="10"/>
  <c r="V8" i="13" s="1"/>
  <c r="P114" i="13"/>
  <c r="M27" i="12" s="1"/>
  <c r="M29" i="12" s="1"/>
  <c r="S7" i="13"/>
  <c r="S114" i="13" s="1"/>
  <c r="S114" i="8"/>
  <c r="J54" i="11" s="1"/>
  <c r="R7" i="13"/>
  <c r="Q114" i="8"/>
  <c r="G52" i="11" s="1"/>
  <c r="Q7" i="13"/>
  <c r="M33" i="12" l="1"/>
  <c r="M31" i="12"/>
  <c r="K7" i="10"/>
  <c r="G114" i="10"/>
  <c r="I7" i="10"/>
  <c r="Q114" i="13"/>
  <c r="T27" i="12" s="1"/>
  <c r="T29" i="12" s="1"/>
  <c r="T7" i="13"/>
  <c r="T114" i="13" s="1"/>
  <c r="R114" i="13"/>
  <c r="AA27" i="12" s="1"/>
  <c r="AA29" i="12" s="1"/>
  <c r="U7" i="13"/>
  <c r="U114" i="13" s="1"/>
  <c r="V7" i="13" l="1"/>
  <c r="V114" i="13" s="1"/>
  <c r="I114" i="10"/>
  <c r="W7" i="13"/>
  <c r="W114" i="13" s="1"/>
  <c r="M35" i="12" s="1"/>
  <c r="K114" i="10"/>
</calcChain>
</file>

<file path=xl/sharedStrings.xml><?xml version="1.0" encoding="utf-8"?>
<sst xmlns="http://schemas.openxmlformats.org/spreadsheetml/2006/main" count="3850" uniqueCount="704">
  <si>
    <t>商業マージン率</t>
    <rPh sb="0" eb="2">
      <t>ショウギョウ</t>
    </rPh>
    <rPh sb="6" eb="7">
      <t>リツ</t>
    </rPh>
    <phoneticPr fontId="3"/>
  </si>
  <si>
    <t>運輸マージン率</t>
    <rPh sb="0" eb="2">
      <t>ウンユ</t>
    </rPh>
    <rPh sb="6" eb="7">
      <t>リツ</t>
    </rPh>
    <phoneticPr fontId="3"/>
  </si>
  <si>
    <t>011</t>
  </si>
  <si>
    <t>耕種農業</t>
  </si>
  <si>
    <t>012</t>
  </si>
  <si>
    <t>畜産</t>
  </si>
  <si>
    <t>013</t>
  </si>
  <si>
    <t>農業サービス</t>
  </si>
  <si>
    <t>015</t>
  </si>
  <si>
    <t>林業</t>
  </si>
  <si>
    <t>017</t>
  </si>
  <si>
    <t>漁業</t>
  </si>
  <si>
    <t>061</t>
  </si>
  <si>
    <t>062</t>
  </si>
  <si>
    <t>石炭・原油・天然ガス</t>
  </si>
  <si>
    <t>111</t>
  </si>
  <si>
    <t>食料品</t>
  </si>
  <si>
    <t>112</t>
  </si>
  <si>
    <t>飲料</t>
  </si>
  <si>
    <t>113</t>
  </si>
  <si>
    <t>飼料・有機質肥料（別掲を除く。）</t>
  </si>
  <si>
    <t>114</t>
  </si>
  <si>
    <t>たばこ</t>
  </si>
  <si>
    <t>151</t>
  </si>
  <si>
    <t>繊維工業製品</t>
  </si>
  <si>
    <t>152</t>
  </si>
  <si>
    <t>衣服・その他の繊維既製品</t>
  </si>
  <si>
    <t>161</t>
  </si>
  <si>
    <t>木材・木製品</t>
  </si>
  <si>
    <t>162</t>
  </si>
  <si>
    <t>家具・装備品</t>
  </si>
  <si>
    <t>163</t>
  </si>
  <si>
    <t>パルプ・紙・板紙・加工紙</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</si>
  <si>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</si>
  <si>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</si>
  <si>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</si>
  <si>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</si>
  <si>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</si>
  <si>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</si>
  <si>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</si>
  <si>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</si>
  <si>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</si>
  <si>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</si>
  <si>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</si>
  <si>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</si>
  <si>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</si>
  <si>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</si>
  <si>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</si>
  <si>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</si>
  <si>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</si>
  <si>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</si>
  <si>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</si>
  <si>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</si>
  <si>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</si>
  <si>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</si>
  <si>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</si>
  <si>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プラスチック製品</t>
  </si>
  <si>
    <t>222</t>
  </si>
  <si>
    <t>ゴム製品</t>
  </si>
  <si>
    <t>231</t>
  </si>
  <si>
    <t>251</t>
  </si>
  <si>
    <t>ガラス・ガラス製品</t>
  </si>
  <si>
    <t>252</t>
  </si>
  <si>
    <t>セメント・セメント製品</t>
  </si>
  <si>
    <t>253</t>
  </si>
  <si>
    <t>陶磁器</t>
  </si>
  <si>
    <t>259</t>
  </si>
  <si>
    <t>その他の窯業・土石製品</t>
  </si>
  <si>
    <t>261</t>
  </si>
  <si>
    <t>銑鉄・粗鋼</t>
  </si>
  <si>
    <t>262</t>
  </si>
  <si>
    <t>鋼材</t>
  </si>
  <si>
    <t>263</t>
  </si>
  <si>
    <t>269</t>
  </si>
  <si>
    <t>その他の鉄鋼製品</t>
  </si>
  <si>
    <t>271</t>
  </si>
  <si>
    <t>非鉄金属製錬・精製</t>
  </si>
  <si>
    <t>272</t>
  </si>
  <si>
    <t>非鉄金属加工製品</t>
  </si>
  <si>
    <t>281</t>
  </si>
  <si>
    <t>289</t>
  </si>
  <si>
    <t>その他の金属製品</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</si>
  <si>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</si>
  <si>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</si>
  <si>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</si>
  <si>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</si>
  <si>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</si>
  <si>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</si>
  <si>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</si>
  <si>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</si>
  <si>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</si>
  <si>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</si>
  <si>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</si>
  <si>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</si>
  <si>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</si>
  <si>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</si>
  <si>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</si>
  <si>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</si>
  <si>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</si>
  <si>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</si>
  <si>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</si>
  <si>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</si>
  <si>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</si>
  <si>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</si>
  <si>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</si>
  <si>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</si>
  <si>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</si>
  <si>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</si>
  <si>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</si>
  <si>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</si>
  <si>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</si>
  <si>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359</t>
  </si>
  <si>
    <t>その他の輸送機械・同修理</t>
  </si>
  <si>
    <t>391</t>
  </si>
  <si>
    <t>その他の製造工業製品</t>
  </si>
  <si>
    <t>392</t>
  </si>
  <si>
    <t>再生資源回収・加工処理</t>
  </si>
  <si>
    <t>412</t>
  </si>
  <si>
    <t>建設補修</t>
  </si>
  <si>
    <t>413</t>
  </si>
  <si>
    <t>公共事業</t>
  </si>
  <si>
    <t>419</t>
  </si>
  <si>
    <t>その他の土木建設</t>
  </si>
  <si>
    <t>461</t>
  </si>
  <si>
    <t>電力</t>
  </si>
  <si>
    <t>462</t>
  </si>
  <si>
    <t>ガス・熱供給</t>
  </si>
  <si>
    <t>471</t>
  </si>
  <si>
    <t>水道</t>
  </si>
  <si>
    <t>481</t>
  </si>
  <si>
    <t>廃棄物処理</t>
  </si>
  <si>
    <t>531</t>
  </si>
  <si>
    <t>金融・保険</t>
  </si>
  <si>
    <t>551</t>
  </si>
  <si>
    <t>不動産仲介及び賃貸</t>
  </si>
  <si>
    <t>552</t>
  </si>
  <si>
    <t>住宅賃貸料</t>
  </si>
  <si>
    <t>553</t>
  </si>
  <si>
    <t>住宅賃貸料（帰属家賃）</t>
  </si>
  <si>
    <t>571</t>
  </si>
  <si>
    <t>鉄道輸送</t>
  </si>
  <si>
    <t>572</t>
  </si>
  <si>
    <t>道路輸送（自家輸送を除く。）</t>
  </si>
  <si>
    <t>573</t>
  </si>
  <si>
    <t>自家輸送</t>
  </si>
  <si>
    <t>574</t>
  </si>
  <si>
    <t>水運</t>
  </si>
  <si>
    <t>575</t>
  </si>
  <si>
    <t>航空輸送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</si>
  <si>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</si>
  <si>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</si>
  <si>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</si>
  <si>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</si>
  <si>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</si>
  <si>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</si>
  <si>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</si>
  <si>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</si>
  <si>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</si>
  <si>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</si>
  <si>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</si>
  <si>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</si>
  <si>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</si>
  <si>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</si>
  <si>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</si>
  <si>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</si>
  <si>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</si>
  <si>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</si>
  <si>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</si>
  <si>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</si>
  <si>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</si>
  <si>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</si>
  <si>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</si>
  <si>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</si>
  <si>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</si>
  <si>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</si>
  <si>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</si>
  <si>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</si>
  <si>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</si>
  <si>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</si>
  <si>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</si>
  <si>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</si>
  <si>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</si>
  <si>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</si>
  <si>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</si>
  <si>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</si>
  <si>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</si>
  <si>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</si>
  <si>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</si>
  <si>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</si>
  <si>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</si>
  <si>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</si>
  <si>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</si>
  <si>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</si>
  <si>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</si>
  <si>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</si>
  <si>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その他の対個人サービス</t>
  </si>
  <si>
    <t>681</t>
  </si>
  <si>
    <t>691</t>
  </si>
  <si>
    <t>生産者価格による</t>
    <rPh sb="0" eb="3">
      <t>セイサンシャ</t>
    </rPh>
    <rPh sb="3" eb="5">
      <t>カカク</t>
    </rPh>
    <phoneticPr fontId="3"/>
  </si>
  <si>
    <t>(注）</t>
    <rPh sb="1" eb="2">
      <t>チュウ</t>
    </rPh>
    <phoneticPr fontId="1"/>
  </si>
  <si>
    <t>生産者価格は生産者が出荷するときの価格、購入者価格は消費者が実際に購入する価格です。</t>
  </si>
  <si>
    <t>（１）</t>
    <phoneticPr fontId="2"/>
  </si>
  <si>
    <t>（２）</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</si>
  <si>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</si>
  <si>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</si>
  <si>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 xml:space="preserve">  第一次間接波及効果、第二次間接波及効果の計算は、産業連関表による</t>
    <rPh sb="5" eb="7">
      <t>カンセツ</t>
    </rPh>
    <rPh sb="15" eb="17">
      <t>カンセツ</t>
    </rPh>
    <phoneticPr fontId="1"/>
  </si>
  <si>
    <t xml:space="preserve">  自給率が適用されます。</t>
  </si>
  <si>
    <t>（１）</t>
    <phoneticPr fontId="1"/>
  </si>
  <si>
    <t>産業連関表の自給率</t>
    <phoneticPr fontId="2"/>
  </si>
  <si>
    <t xml:space="preserve">  　　　 自給率=　1-移輸入率</t>
    <phoneticPr fontId="2"/>
  </si>
  <si>
    <t>（２）</t>
    <phoneticPr fontId="1"/>
  </si>
  <si>
    <t>自給率を独自に設定した場合は直接効果の計算に反映されるだけで、</t>
    <phoneticPr fontId="2"/>
  </si>
  <si>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</si>
  <si>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</si>
  <si>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</si>
  <si>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</si>
  <si>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</si>
  <si>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</si>
  <si>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</si>
  <si>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</si>
  <si>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</si>
  <si>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</si>
  <si>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</si>
  <si>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</si>
  <si>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711</t>
  </si>
  <si>
    <t>721</t>
  </si>
  <si>
    <t>741</t>
  </si>
  <si>
    <t>751</t>
  </si>
  <si>
    <t>761</t>
  </si>
  <si>
    <t>801</t>
  </si>
  <si>
    <t>830</t>
  </si>
  <si>
    <t>家計外消費支出（列）</t>
  </si>
  <si>
    <t>在庫純増</t>
  </si>
  <si>
    <t>輸出</t>
  </si>
  <si>
    <t>最終需要計</t>
  </si>
  <si>
    <t>700</t>
  </si>
  <si>
    <t>内生部門計</t>
  </si>
  <si>
    <t>家計外消費支出（行）</t>
  </si>
  <si>
    <t>911</t>
  </si>
  <si>
    <t>雇用者所得</t>
  </si>
  <si>
    <t>921</t>
  </si>
  <si>
    <t>営業余剰</t>
  </si>
  <si>
    <t>931</t>
  </si>
  <si>
    <t>資本減耗引当</t>
  </si>
  <si>
    <t>941</t>
  </si>
  <si>
    <t>951</t>
  </si>
  <si>
    <t>（控除）経常補助金</t>
  </si>
  <si>
    <t>960</t>
  </si>
  <si>
    <t>粗付加価値部門計</t>
  </si>
  <si>
    <t>970</t>
  </si>
  <si>
    <t>780</t>
  </si>
  <si>
    <t>790</t>
  </si>
  <si>
    <t>820</t>
  </si>
  <si>
    <t>需要合計</t>
  </si>
  <si>
    <t>I-m</t>
    <phoneticPr fontId="2"/>
  </si>
  <si>
    <t>e</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</si>
  <si>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</si>
  <si>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</si>
  <si>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</si>
  <si>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</si>
  <si>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</si>
  <si>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</si>
  <si>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（直接効果）</t>
    <rPh sb="1" eb="3">
      <t>チョクセツ</t>
    </rPh>
    <rPh sb="3" eb="5">
      <t>コウカ</t>
    </rPh>
    <phoneticPr fontId="2"/>
  </si>
  <si>
    <t>B</t>
  </si>
  <si>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</si>
  <si>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</si>
  <si>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</si>
  <si>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</si>
  <si>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X１</t>
    <phoneticPr fontId="2"/>
  </si>
  <si>
    <t>-</t>
    <phoneticPr fontId="2"/>
  </si>
  <si>
    <t>１次波及効果</t>
    <rPh sb="1" eb="2">
      <t>ジ</t>
    </rPh>
    <rPh sb="2" eb="6">
      <t>ハキュウコウカ</t>
    </rPh>
    <phoneticPr fontId="2"/>
  </si>
  <si>
    <t>２次波及効果</t>
    <rPh sb="1" eb="2">
      <t>ジ</t>
    </rPh>
    <rPh sb="2" eb="6">
      <t>ハキュウコウカ</t>
    </rPh>
    <phoneticPr fontId="2"/>
  </si>
  <si>
    <t>＋</t>
    <phoneticPr fontId="3"/>
  </si>
  <si>
    <t>ｋ</t>
    <phoneticPr fontId="2"/>
  </si>
  <si>
    <t>雇用者所得率</t>
    <rPh sb="0" eb="3">
      <t>コヨウシャ</t>
    </rPh>
    <rPh sb="3" eb="5">
      <t>ショトク</t>
    </rPh>
    <rPh sb="5" eb="6">
      <t>リツ</t>
    </rPh>
    <phoneticPr fontId="3"/>
  </si>
  <si>
    <t>ｗ</t>
    <phoneticPr fontId="6"/>
  </si>
  <si>
    <t>雇用者所得誘発額</t>
    <rPh sb="0" eb="3">
      <t>コヨウシャ</t>
    </rPh>
    <rPh sb="3" eb="5">
      <t>ショトク</t>
    </rPh>
    <rPh sb="5" eb="8">
      <t>ユウハツガク</t>
    </rPh>
    <phoneticPr fontId="6"/>
  </si>
  <si>
    <t>ｃ</t>
    <phoneticPr fontId="6"/>
  </si>
  <si>
    <t>民間消費</t>
    <rPh sb="0" eb="2">
      <t>ミンカン</t>
    </rPh>
    <rPh sb="2" eb="4">
      <t>ショウヒ</t>
    </rPh>
    <phoneticPr fontId="6"/>
  </si>
  <si>
    <t>構成比</t>
    <rPh sb="0" eb="3">
      <t>コウセイヒ</t>
    </rPh>
    <phoneticPr fontId="6"/>
  </si>
  <si>
    <t>増加額</t>
  </si>
  <si>
    <t>民間消費支出</t>
    <phoneticPr fontId="6"/>
  </si>
  <si>
    <t>雇用者所得</t>
    <rPh sb="0" eb="3">
      <t>コヨウシャ</t>
    </rPh>
    <rPh sb="3" eb="5">
      <t>ショトク</t>
    </rPh>
    <phoneticPr fontId="6"/>
  </si>
  <si>
    <t>誘発額</t>
    <phoneticPr fontId="6"/>
  </si>
  <si>
    <t>需要増加額</t>
    <rPh sb="0" eb="2">
      <t>ジュヨウ</t>
    </rPh>
    <rPh sb="2" eb="5">
      <t>ゾウカガク</t>
    </rPh>
    <phoneticPr fontId="6"/>
  </si>
  <si>
    <t>（２次分）</t>
    <rPh sb="2" eb="3">
      <t>ジ</t>
    </rPh>
    <rPh sb="3" eb="4">
      <t>ブン</t>
    </rPh>
    <phoneticPr fontId="6"/>
  </si>
  <si>
    <t>C＝ｃ＊ΔC</t>
    <phoneticPr fontId="6"/>
  </si>
  <si>
    <t>Z=F１+X1</t>
    <phoneticPr fontId="6"/>
  </si>
  <si>
    <t>F２＝（I-ｍ)*C</t>
    <phoneticPr fontId="6"/>
  </si>
  <si>
    <t>（県内２次分）</t>
    <rPh sb="1" eb="3">
      <t>ケンナイ</t>
    </rPh>
    <rPh sb="4" eb="5">
      <t>ジ</t>
    </rPh>
    <rPh sb="5" eb="6">
      <t>ブン</t>
    </rPh>
    <phoneticPr fontId="6"/>
  </si>
  <si>
    <t>（間接１次）</t>
    <rPh sb="1" eb="3">
      <t>カンセツ</t>
    </rPh>
    <rPh sb="4" eb="5">
      <t>ジ</t>
    </rPh>
    <phoneticPr fontId="2"/>
  </si>
  <si>
    <t>F１</t>
    <phoneticPr fontId="6"/>
  </si>
  <si>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</si>
  <si>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</si>
  <si>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6"/>
  </si>
  <si>
    <t>ΔC＝ｋW</t>
    <phoneticPr fontId="6"/>
  </si>
  <si>
    <t>（間接2次）</t>
    <rPh sb="1" eb="3">
      <t>カンセツ</t>
    </rPh>
    <rPh sb="4" eb="5">
      <t>ジ</t>
    </rPh>
    <phoneticPr fontId="2"/>
  </si>
  <si>
    <t>X2</t>
    <phoneticPr fontId="2"/>
  </si>
  <si>
    <t>（間接２次）</t>
    <rPh sb="1" eb="3">
      <t>カンセツ</t>
    </rPh>
    <rPh sb="4" eb="5">
      <t>ジ</t>
    </rPh>
    <phoneticPr fontId="2"/>
  </si>
  <si>
    <t>（合計）</t>
    <rPh sb="1" eb="3">
      <t>ゴウケイ</t>
    </rPh>
    <phoneticPr fontId="2"/>
  </si>
  <si>
    <t>X</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</si>
  <si>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</si>
  <si>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</si>
  <si>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</si>
  <si>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</si>
  <si>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</si>
  <si>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6"/>
  </si>
  <si>
    <t>需要増加額（初期需要額）</t>
    <rPh sb="0" eb="2">
      <t>ジュヨウ</t>
    </rPh>
    <rPh sb="2" eb="5">
      <t>ゾウカガク</t>
    </rPh>
    <rPh sb="6" eb="8">
      <t>ショキ</t>
    </rPh>
    <rPh sb="8" eb="11">
      <t>ジュヨウガク</t>
    </rPh>
    <phoneticPr fontId="6"/>
  </si>
  <si>
    <t>（単位：百万円）</t>
    <rPh sb="1" eb="3">
      <t>タンイ</t>
    </rPh>
    <rPh sb="4" eb="5">
      <t>ヒャク</t>
    </rPh>
    <rPh sb="5" eb="7">
      <t>マンエン</t>
    </rPh>
    <phoneticPr fontId="6"/>
  </si>
  <si>
    <t>県内需要増加額（直接）</t>
    <rPh sb="0" eb="2">
      <t>ケンナイ</t>
    </rPh>
    <rPh sb="2" eb="4">
      <t>ジュヨウ</t>
    </rPh>
    <rPh sb="4" eb="7">
      <t>ゾウカガク</t>
    </rPh>
    <rPh sb="8" eb="10">
      <t>チョクセツ</t>
    </rPh>
    <phoneticPr fontId="6"/>
  </si>
  <si>
    <t>県外需要</t>
    <rPh sb="0" eb="2">
      <t>ケンガイ</t>
    </rPh>
    <rPh sb="2" eb="4">
      <t>ジュヨウ</t>
    </rPh>
    <phoneticPr fontId="6"/>
  </si>
  <si>
    <t>（移輸入の増加）</t>
    <rPh sb="1" eb="2">
      <t>イ</t>
    </rPh>
    <rPh sb="2" eb="4">
      <t>ユニュウ</t>
    </rPh>
    <rPh sb="5" eb="7">
      <t>ゾウカ</t>
    </rPh>
    <phoneticPr fontId="6"/>
  </si>
  <si>
    <t>（購入者価格の場合は生産者価格に転換）</t>
    <rPh sb="1" eb="4">
      <t>コウニュウシャ</t>
    </rPh>
    <rPh sb="4" eb="6">
      <t>カカク</t>
    </rPh>
    <rPh sb="7" eb="9">
      <t>バアイ</t>
    </rPh>
    <rPh sb="10" eb="13">
      <t>セイサンシャ</t>
    </rPh>
    <rPh sb="13" eb="15">
      <t>カカク</t>
    </rPh>
    <rPh sb="16" eb="18">
      <t>テンカン</t>
    </rPh>
    <phoneticPr fontId="6"/>
  </si>
  <si>
    <t>×　［自給率］</t>
    <rPh sb="3" eb="6">
      <t>ジキュウリツ</t>
    </rPh>
    <phoneticPr fontId="6"/>
  </si>
  <si>
    <t>原材料増加額（直接）</t>
    <rPh sb="0" eb="3">
      <t>ゲンザイリョウ</t>
    </rPh>
    <rPh sb="3" eb="6">
      <t>ゾウカガク</t>
    </rPh>
    <rPh sb="7" eb="9">
      <t>チョクセツ</t>
    </rPh>
    <phoneticPr fontId="6"/>
  </si>
  <si>
    <t>県内需要増加額</t>
    <rPh sb="0" eb="2">
      <t>ケンナイ</t>
    </rPh>
    <rPh sb="2" eb="4">
      <t>ジュヨウ</t>
    </rPh>
    <rPh sb="4" eb="7">
      <t>ゾウカガク</t>
    </rPh>
    <phoneticPr fontId="6"/>
  </si>
  <si>
    <t>(第1次)</t>
    <rPh sb="1" eb="2">
      <t>ダイ</t>
    </rPh>
    <rPh sb="3" eb="4">
      <t>ジ</t>
    </rPh>
    <phoneticPr fontId="6"/>
  </si>
  <si>
    <t>粗付加価値</t>
  </si>
  <si>
    <t>粗付加価値</t>
    <rPh sb="0" eb="3">
      <t>ソフカ</t>
    </rPh>
    <rPh sb="3" eb="5">
      <t>カチ</t>
    </rPh>
    <phoneticPr fontId="6"/>
  </si>
  <si>
    <t>生産誘発額(第1次）</t>
    <rPh sb="0" eb="2">
      <t>セイサン</t>
    </rPh>
    <rPh sb="2" eb="5">
      <t>ユウハツガク</t>
    </rPh>
    <phoneticPr fontId="6"/>
  </si>
  <si>
    <t>粗付加価値増加額(直接)</t>
    <rPh sb="0" eb="3">
      <t>ソフカ</t>
    </rPh>
    <rPh sb="3" eb="5">
      <t>カチ</t>
    </rPh>
    <phoneticPr fontId="6"/>
  </si>
  <si>
    <t>雇用者所得誘発額(第1次)</t>
    <rPh sb="0" eb="3">
      <t>コヨウシャ</t>
    </rPh>
    <rPh sb="3" eb="5">
      <t>ショトク</t>
    </rPh>
    <rPh sb="5" eb="8">
      <t>ユウハツガク</t>
    </rPh>
    <rPh sb="9" eb="10">
      <t>ダイ</t>
    </rPh>
    <rPh sb="11" eb="12">
      <t>ジ</t>
    </rPh>
    <phoneticPr fontId="6"/>
  </si>
  <si>
    <t>粗付加価値誘発額(第1次)</t>
    <rPh sb="0" eb="3">
      <t>ソフカ</t>
    </rPh>
    <rPh sb="3" eb="5">
      <t>カチ</t>
    </rPh>
    <rPh sb="5" eb="8">
      <t>ユウハツガク</t>
    </rPh>
    <rPh sb="9" eb="10">
      <t>ダイ</t>
    </rPh>
    <rPh sb="11" eb="12">
      <t>ジ</t>
    </rPh>
    <phoneticPr fontId="6"/>
  </si>
  <si>
    <t>（直接＋第1次）</t>
    <rPh sb="1" eb="3">
      <t>チョクセツ</t>
    </rPh>
    <rPh sb="4" eb="5">
      <t>ダイ</t>
    </rPh>
    <rPh sb="6" eb="7">
      <t>ジ</t>
    </rPh>
    <phoneticPr fontId="6"/>
  </si>
  <si>
    <t>生産誘発額(第２次）</t>
    <rPh sb="0" eb="2">
      <t>セイサン</t>
    </rPh>
    <rPh sb="2" eb="5">
      <t>ユウハツガク</t>
    </rPh>
    <phoneticPr fontId="6"/>
  </si>
  <si>
    <t>粗付加価値誘発額(第２次)</t>
    <rPh sb="0" eb="3">
      <t>ソフカ</t>
    </rPh>
    <rPh sb="3" eb="5">
      <t>カチ</t>
    </rPh>
    <rPh sb="5" eb="8">
      <t>ユウハツガク</t>
    </rPh>
    <rPh sb="9" eb="10">
      <t>ダイ</t>
    </rPh>
    <rPh sb="11" eb="12">
      <t>ジ</t>
    </rPh>
    <phoneticPr fontId="6"/>
  </si>
  <si>
    <t>雇用者所得誘発額(第２次)</t>
    <rPh sb="0" eb="3">
      <t>コヨウシャ</t>
    </rPh>
    <rPh sb="3" eb="5">
      <t>ショトク</t>
    </rPh>
    <rPh sb="5" eb="8">
      <t>ユウハツガク</t>
    </rPh>
    <rPh sb="9" eb="10">
      <t>ダイ</t>
    </rPh>
    <rPh sb="11" eb="12">
      <t>ジ</t>
    </rPh>
    <phoneticPr fontId="6"/>
  </si>
  <si>
    <t>直接効果</t>
    <rPh sb="0" eb="2">
      <t>チョクセツ</t>
    </rPh>
    <rPh sb="2" eb="4">
      <t>コウカ</t>
    </rPh>
    <phoneticPr fontId="6"/>
  </si>
  <si>
    <t>第1次間接波及効果</t>
    <rPh sb="0" eb="1">
      <t>ダイ</t>
    </rPh>
    <rPh sb="2" eb="3">
      <t>ジ</t>
    </rPh>
    <rPh sb="3" eb="5">
      <t>カンセツ</t>
    </rPh>
    <rPh sb="5" eb="9">
      <t>ハキュウコウカ</t>
    </rPh>
    <phoneticPr fontId="6"/>
  </si>
  <si>
    <t>第２次間接波及効果</t>
    <rPh sb="0" eb="1">
      <t>ダイ</t>
    </rPh>
    <rPh sb="2" eb="3">
      <t>ジ</t>
    </rPh>
    <rPh sb="3" eb="5">
      <t>カンセツ</t>
    </rPh>
    <rPh sb="5" eb="9">
      <t>ハキュウコウカ</t>
    </rPh>
    <phoneticPr fontId="6"/>
  </si>
  <si>
    <t>×　［投入係数］</t>
    <rPh sb="3" eb="5">
      <t>トウニュウ</t>
    </rPh>
    <rPh sb="5" eb="7">
      <t>ケイスウ</t>
    </rPh>
    <phoneticPr fontId="6"/>
  </si>
  <si>
    <t>×　［粗付加価値率］</t>
    <rPh sb="3" eb="4">
      <t>ソ</t>
    </rPh>
    <rPh sb="4" eb="6">
      <t>フカ</t>
    </rPh>
    <rPh sb="6" eb="9">
      <t>カチリツ</t>
    </rPh>
    <phoneticPr fontId="6"/>
  </si>
  <si>
    <t>×　［雇用者所得率］</t>
    <rPh sb="3" eb="6">
      <t>コヨウシャ</t>
    </rPh>
    <rPh sb="6" eb="8">
      <t>ショトク</t>
    </rPh>
    <rPh sb="8" eb="9">
      <t>リツ</t>
    </rPh>
    <phoneticPr fontId="6"/>
  </si>
  <si>
    <t>×　</t>
    <phoneticPr fontId="6"/>
  </si>
  <si>
    <t>型逆行列係数</t>
    <rPh sb="0" eb="1">
      <t>ガタ</t>
    </rPh>
    <rPh sb="1" eb="4">
      <t>ギャクギョウレツ</t>
    </rPh>
    <rPh sb="4" eb="6">
      <t>ケイスウ</t>
    </rPh>
    <phoneticPr fontId="6"/>
  </si>
  <si>
    <t>×　［消費転換率］</t>
    <rPh sb="3" eb="5">
      <t>ショウヒ</t>
    </rPh>
    <rPh sb="5" eb="8">
      <t>テンカンリツ</t>
    </rPh>
    <phoneticPr fontId="6"/>
  </si>
  <si>
    <t>×　［民間消費支出構成比］</t>
    <rPh sb="3" eb="5">
      <t>ミンカン</t>
    </rPh>
    <rPh sb="5" eb="7">
      <t>ショウヒ</t>
    </rPh>
    <rPh sb="7" eb="9">
      <t>シシュツ</t>
    </rPh>
    <rPh sb="9" eb="12">
      <t>コウセイヒ</t>
    </rPh>
    <phoneticPr fontId="6"/>
  </si>
  <si>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</si>
  <si>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</si>
  <si>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6"/>
  </si>
  <si>
    <t>V1=v*X1</t>
    <phoneticPr fontId="6"/>
  </si>
  <si>
    <t>V0=v*F1</t>
    <phoneticPr fontId="6"/>
  </si>
  <si>
    <t>雇用者所得増加額</t>
    <rPh sb="0" eb="3">
      <t>コヨウシャ</t>
    </rPh>
    <rPh sb="3" eb="5">
      <t>ショトク</t>
    </rPh>
    <rPh sb="5" eb="7">
      <t>ゾウカ</t>
    </rPh>
    <rPh sb="6" eb="7">
      <t>カ</t>
    </rPh>
    <rPh sb="7" eb="8">
      <t>ガク</t>
    </rPh>
    <phoneticPr fontId="2"/>
  </si>
  <si>
    <t>W0=w*F1</t>
    <phoneticPr fontId="6"/>
  </si>
  <si>
    <t>W1=w*X1</t>
    <phoneticPr fontId="6"/>
  </si>
  <si>
    <t>W＝w*Z</t>
    <phoneticPr fontId="6"/>
  </si>
  <si>
    <t>V2=v*F1</t>
    <phoneticPr fontId="6"/>
  </si>
  <si>
    <t>W2=w*F1</t>
    <phoneticPr fontId="6"/>
  </si>
  <si>
    <t>雇用者所得増加額(直接)</t>
    <rPh sb="0" eb="3">
      <t>コヨウシャ</t>
    </rPh>
    <rPh sb="3" eb="5">
      <t>ショトク</t>
    </rPh>
    <phoneticPr fontId="6"/>
  </si>
  <si>
    <t>分析事例</t>
    <rPh sb="0" eb="2">
      <t>ブンセキ</t>
    </rPh>
    <rPh sb="2" eb="4">
      <t>ジレイ</t>
    </rPh>
    <phoneticPr fontId="6"/>
  </si>
  <si>
    <t>当初設定</t>
    <rPh sb="0" eb="2">
      <t>トウショ</t>
    </rPh>
    <rPh sb="2" eb="4">
      <t>セッテイ</t>
    </rPh>
    <phoneticPr fontId="6"/>
  </si>
  <si>
    <t>需要増加額(初期需要額）</t>
    <rPh sb="0" eb="2">
      <t>ジュヨウ</t>
    </rPh>
    <rPh sb="2" eb="5">
      <t>ゾウカガク</t>
    </rPh>
    <rPh sb="6" eb="8">
      <t>ショキ</t>
    </rPh>
    <rPh sb="8" eb="11">
      <t>ジュヨウガク</t>
    </rPh>
    <phoneticPr fontId="6"/>
  </si>
  <si>
    <t>（単位：百万円、率）</t>
    <rPh sb="1" eb="3">
      <t>タンイ</t>
    </rPh>
    <rPh sb="4" eb="5">
      <t>ヒャク</t>
    </rPh>
    <rPh sb="5" eb="7">
      <t>マンエン</t>
    </rPh>
    <rPh sb="8" eb="9">
      <t>リツ</t>
    </rPh>
    <phoneticPr fontId="6"/>
  </si>
  <si>
    <t>分析結果</t>
    <rPh sb="0" eb="2">
      <t>ブンセキ</t>
    </rPh>
    <rPh sb="2" eb="4">
      <t>ケッカ</t>
    </rPh>
    <phoneticPr fontId="6"/>
  </si>
  <si>
    <t>第2次生産波及効果</t>
    <rPh sb="0" eb="1">
      <t>ダイ</t>
    </rPh>
    <rPh sb="2" eb="3">
      <t>ジ</t>
    </rPh>
    <rPh sb="3" eb="5">
      <t>セイサン</t>
    </rPh>
    <rPh sb="5" eb="9">
      <t>ハキュウコウカ</t>
    </rPh>
    <phoneticPr fontId="6"/>
  </si>
  <si>
    <t>総合効果</t>
    <rPh sb="0" eb="2">
      <t>ソウゴウ</t>
    </rPh>
    <rPh sb="2" eb="4">
      <t>コウカ</t>
    </rPh>
    <phoneticPr fontId="6"/>
  </si>
  <si>
    <t>生産誘発額</t>
    <rPh sb="0" eb="2">
      <t>セイサン</t>
    </rPh>
    <rPh sb="2" eb="4">
      <t>ユウハツ</t>
    </rPh>
    <rPh sb="4" eb="5">
      <t>ガク</t>
    </rPh>
    <phoneticPr fontId="6"/>
  </si>
  <si>
    <t>誘発額</t>
    <rPh sb="0" eb="3">
      <t>ユウハツガク</t>
    </rPh>
    <phoneticPr fontId="6"/>
  </si>
  <si>
    <t>（単位：百万円）</t>
    <rPh sb="1" eb="3">
      <t>タンイ</t>
    </rPh>
    <rPh sb="4" eb="5">
      <t>ヒャク</t>
    </rPh>
    <rPh sb="6" eb="7">
      <t>エン</t>
    </rPh>
    <phoneticPr fontId="6"/>
  </si>
  <si>
    <t>(注）</t>
    <rPh sb="1" eb="2">
      <t>チュウ</t>
    </rPh>
    <phoneticPr fontId="6"/>
  </si>
  <si>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6"/>
  </si>
  <si>
    <t>備考</t>
    <rPh sb="0" eb="2">
      <t>ビコウ</t>
    </rPh>
    <phoneticPr fontId="6"/>
  </si>
  <si>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</si>
  <si>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</si>
  <si>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</si>
  <si>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</si>
  <si>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</si>
  <si>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</si>
  <si>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</si>
  <si>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</si>
  <si>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</si>
  <si>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</si>
  <si>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</si>
  <si>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</si>
  <si>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誘発額</t>
    <phoneticPr fontId="2"/>
  </si>
  <si>
    <t>従業者総数</t>
  </si>
  <si>
    <t>個人業主</t>
  </si>
  <si>
    <t>家族従業者</t>
  </si>
  <si>
    <t>雇用者</t>
  </si>
  <si>
    <t>有給役員</t>
  </si>
  <si>
    <t>常用雇用者</t>
  </si>
  <si>
    <t>臨時雇用者</t>
  </si>
  <si>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</si>
  <si>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</si>
  <si>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</si>
  <si>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</si>
  <si>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</si>
  <si>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</si>
  <si>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</si>
  <si>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</si>
  <si>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</si>
  <si>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932</t>
  </si>
  <si>
    <t>一般政府消費支出</t>
  </si>
  <si>
    <t>（控除）輸入</t>
  </si>
  <si>
    <t>感応度係数</t>
  </si>
  <si>
    <t>列和</t>
  </si>
  <si>
    <t>影響力係数</t>
  </si>
  <si>
    <t>正社員・_x000D_
正職員以外</t>
  </si>
  <si>
    <t>購入者価格</t>
    <rPh sb="0" eb="3">
      <t>コウニュウシャ</t>
    </rPh>
    <rPh sb="3" eb="5">
      <t>カカク</t>
    </rPh>
    <phoneticPr fontId="3"/>
  </si>
  <si>
    <t>（単位：百万円）</t>
  </si>
  <si>
    <t>ａ</t>
    <phoneticPr fontId="2"/>
  </si>
  <si>
    <t>(I-m)</t>
    <phoneticPr fontId="2"/>
  </si>
  <si>
    <t>b</t>
    <phoneticPr fontId="2"/>
  </si>
  <si>
    <t>a×b</t>
    <phoneticPr fontId="2"/>
  </si>
  <si>
    <t>A ＋ B ＝ Ｃ</t>
    <phoneticPr fontId="2"/>
  </si>
  <si>
    <t>C*(I-m)＝Ｄ</t>
    <phoneticPr fontId="2"/>
  </si>
  <si>
    <t>ａ-(各マージン額)＝A</t>
    <rPh sb="3" eb="4">
      <t>カク</t>
    </rPh>
    <rPh sb="8" eb="9">
      <t>ガク</t>
    </rPh>
    <phoneticPr fontId="2"/>
  </si>
  <si>
    <t>Ｅ</t>
    <phoneticPr fontId="2"/>
  </si>
  <si>
    <t>Ｅ×(I-m)</t>
    <phoneticPr fontId="2"/>
  </si>
  <si>
    <t>粗付加価値率</t>
    <phoneticPr fontId="2"/>
  </si>
  <si>
    <t>雇用者所得率</t>
    <phoneticPr fontId="2"/>
  </si>
  <si>
    <t>シート名</t>
    <rPh sb="3" eb="4">
      <t>メイ</t>
    </rPh>
    <phoneticPr fontId="9"/>
  </si>
  <si>
    <t>利用の手引</t>
    <phoneticPr fontId="9"/>
  </si>
  <si>
    <t>需要額入力</t>
    <phoneticPr fontId="9"/>
  </si>
  <si>
    <t>自給率入力</t>
    <phoneticPr fontId="9"/>
  </si>
  <si>
    <t>消費転換率</t>
    <phoneticPr fontId="9"/>
  </si>
  <si>
    <t>経済波及効果フロー図</t>
  </si>
  <si>
    <t>各種係数表</t>
  </si>
  <si>
    <t>投入係数表</t>
  </si>
  <si>
    <t>逆行列係数表</t>
  </si>
  <si>
    <t>雇用表</t>
  </si>
  <si>
    <t>１　はじめに</t>
    <phoneticPr fontId="2"/>
  </si>
  <si>
    <t>２　利用方法</t>
    <rPh sb="2" eb="4">
      <t>リヨウ</t>
    </rPh>
    <rPh sb="4" eb="6">
      <t>ホウホウ</t>
    </rPh>
    <phoneticPr fontId="2"/>
  </si>
  <si>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</si>
  <si>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2"/>
  </si>
  <si>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2"/>
  </si>
  <si>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</si>
  <si>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</si>
  <si>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</si>
  <si>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</si>
  <si>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</si>
  <si>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</si>
  <si>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</si>
  <si>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</si>
  <si>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</si>
  <si>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</si>
  <si>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</si>
  <si>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雇用者所得</t>
    <rPh sb="0" eb="3">
      <t>コヨウシャ</t>
    </rPh>
    <rPh sb="3" eb="5">
      <t>ショトク</t>
    </rPh>
    <phoneticPr fontId="2"/>
  </si>
  <si>
    <t>（県内２次分）</t>
    <rPh sb="1" eb="3">
      <t>ケンナイ</t>
    </rPh>
    <rPh sb="4" eb="5">
      <t>ジ</t>
    </rPh>
    <rPh sb="5" eb="6">
      <t>ブン</t>
    </rPh>
    <phoneticPr fontId="2"/>
  </si>
  <si>
    <t>入力欄 ↓</t>
    <rPh sb="2" eb="3">
      <t>ラン</t>
    </rPh>
    <phoneticPr fontId="2"/>
  </si>
  <si>
    <t>生産者価格に変換後の</t>
    <rPh sb="0" eb="3">
      <t>セイサンシャ</t>
    </rPh>
    <rPh sb="3" eb="5">
      <t>カカク</t>
    </rPh>
    <rPh sb="6" eb="8">
      <t>ヘンカン</t>
    </rPh>
    <rPh sb="8" eb="9">
      <t>ゴ</t>
    </rPh>
    <phoneticPr fontId="2"/>
  </si>
  <si>
    <t>需要増加額の合計</t>
    <rPh sb="0" eb="2">
      <t>ジュヨウ</t>
    </rPh>
    <rPh sb="2" eb="4">
      <t>ゾウカ</t>
    </rPh>
    <rPh sb="4" eb="5">
      <t>ガク</t>
    </rPh>
    <rPh sb="6" eb="8">
      <t>ゴウケイ</t>
    </rPh>
    <phoneticPr fontId="2"/>
  </si>
  <si>
    <t>Ａ</t>
    <phoneticPr fontId="2"/>
  </si>
  <si>
    <t>Ａ’</t>
    <phoneticPr fontId="2"/>
  </si>
  <si>
    <t>Ｂ</t>
    <phoneticPr fontId="2"/>
  </si>
  <si>
    <t>Ｆ＝Ａ’＋Ｂ</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</si>
  <si>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2"/>
  </si>
  <si>
    <t>自給率設定</t>
    <rPh sb="0" eb="3">
      <t>ジキュウリツ</t>
    </rPh>
    <rPh sb="3" eb="5">
      <t>セッテイ</t>
    </rPh>
    <phoneticPr fontId="2"/>
  </si>
  <si>
    <t>消費転換率</t>
    <rPh sb="0" eb="2">
      <t>ショウヒ</t>
    </rPh>
    <rPh sb="2" eb="5">
      <t>テンカンリツ</t>
    </rPh>
    <phoneticPr fontId="2"/>
  </si>
  <si>
    <t>参考　　　　　　　　　　　平均消費性向　全国</t>
    <rPh sb="0" eb="2">
      <t>サンコウ</t>
    </rPh>
    <rPh sb="20" eb="22">
      <t>ゼンコク</t>
    </rPh>
    <phoneticPr fontId="5"/>
  </si>
  <si>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</si>
  <si>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</si>
  <si>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</si>
  <si>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</si>
  <si>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</si>
  <si>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</si>
  <si>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</si>
  <si>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</si>
  <si>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民間消費支出増加額</t>
    <rPh sb="0" eb="2">
      <t>ミンカン</t>
    </rPh>
    <rPh sb="2" eb="4">
      <t>ショウヒ</t>
    </rPh>
    <rPh sb="4" eb="6">
      <t>シシュツ</t>
    </rPh>
    <rPh sb="6" eb="9">
      <t>ゾウカガク</t>
    </rPh>
    <phoneticPr fontId="6"/>
  </si>
  <si>
    <t>(単位：人）</t>
    <rPh sb="1" eb="3">
      <t>タンイ</t>
    </rPh>
    <rPh sb="4" eb="5">
      <t>ニン</t>
    </rPh>
    <phoneticPr fontId="2"/>
  </si>
  <si>
    <t>就業係数</t>
    <rPh sb="0" eb="2">
      <t>シュウギョウ</t>
    </rPh>
    <rPh sb="2" eb="4">
      <t>ケイスウ</t>
    </rPh>
    <phoneticPr fontId="2"/>
  </si>
  <si>
    <t>雇用係数</t>
    <rPh sb="0" eb="2">
      <t>コヨウ</t>
    </rPh>
    <rPh sb="2" eb="4">
      <t>ケイスウ</t>
    </rPh>
    <phoneticPr fontId="2"/>
  </si>
  <si>
    <t>F１</t>
    <phoneticPr fontId="2"/>
  </si>
  <si>
    <t>X２</t>
    <phoneticPr fontId="2"/>
  </si>
  <si>
    <t>ｌ</t>
    <phoneticPr fontId="2"/>
  </si>
  <si>
    <t>民間消費支出構成比</t>
    <phoneticPr fontId="2"/>
  </si>
  <si>
    <t>(単位：百万円）</t>
    <rPh sb="1" eb="3">
      <t>タンイ</t>
    </rPh>
    <rPh sb="4" eb="5">
      <t>ヒャク</t>
    </rPh>
    <rPh sb="5" eb="7">
      <t>マンエン</t>
    </rPh>
    <phoneticPr fontId="2"/>
  </si>
  <si>
    <t>簡易分析結果</t>
    <rPh sb="0" eb="2">
      <t>カンイ</t>
    </rPh>
    <rPh sb="2" eb="4">
      <t>ブンセキ</t>
    </rPh>
    <rPh sb="4" eb="6">
      <t>ケッカ</t>
    </rPh>
    <phoneticPr fontId="6"/>
  </si>
  <si>
    <t>波及効果倍率（対直接効果）　（倍）</t>
    <rPh sb="0" eb="4">
      <t>ハキュウコウカ</t>
    </rPh>
    <rPh sb="4" eb="6">
      <t>バイリツ</t>
    </rPh>
    <rPh sb="7" eb="8">
      <t>ツイ</t>
    </rPh>
    <rPh sb="8" eb="10">
      <t>チョクセツ</t>
    </rPh>
    <rPh sb="10" eb="12">
      <t>コウカ</t>
    </rPh>
    <rPh sb="15" eb="16">
      <t>バイ</t>
    </rPh>
    <phoneticPr fontId="2"/>
  </si>
  <si>
    <t>波及効果倍率（対需要増加額）　（倍）</t>
    <rPh sb="0" eb="4">
      <t>ハキュウコウカ</t>
    </rPh>
    <rPh sb="4" eb="6">
      <t>バイリツ</t>
    </rPh>
    <rPh sb="7" eb="8">
      <t>ツイ</t>
    </rPh>
    <rPh sb="8" eb="10">
      <t>ジュヨウ</t>
    </rPh>
    <rPh sb="10" eb="12">
      <t>ゾウカ</t>
    </rPh>
    <rPh sb="12" eb="13">
      <t>ガク</t>
    </rPh>
    <rPh sb="16" eb="17">
      <t>バイ</t>
    </rPh>
    <phoneticPr fontId="2"/>
  </si>
  <si>
    <t>雇用誘発数　　　　　　　　　（人）</t>
    <rPh sb="0" eb="2">
      <t>コヨウ</t>
    </rPh>
    <rPh sb="2" eb="4">
      <t>ユウハツ</t>
    </rPh>
    <rPh sb="4" eb="5">
      <t>スウ</t>
    </rPh>
    <rPh sb="15" eb="16">
      <t>ニン</t>
    </rPh>
    <phoneticPr fontId="6"/>
  </si>
  <si>
    <t>自給率=1－移輸入率</t>
    <phoneticPr fontId="2"/>
  </si>
  <si>
    <t>移輸入率＝移輸入額/県内需要合計</t>
    <rPh sb="0" eb="1">
      <t>イ</t>
    </rPh>
    <rPh sb="1" eb="2">
      <t>ユ</t>
    </rPh>
    <rPh sb="2" eb="3">
      <t>ハイ</t>
    </rPh>
    <rPh sb="3" eb="4">
      <t>ユ</t>
    </rPh>
    <rPh sb="4" eb="5">
      <t>イ</t>
    </rPh>
    <rPh sb="5" eb="6">
      <t>イ</t>
    </rPh>
    <rPh sb="6" eb="8">
      <t>ユニュウ</t>
    </rPh>
    <rPh sb="10" eb="12">
      <t>ケンナイ</t>
    </rPh>
    <rPh sb="11" eb="12">
      <t>ケンナイ</t>
    </rPh>
    <rPh sb="12" eb="14">
      <t>ゴウケイ</t>
    </rPh>
    <phoneticPr fontId="1"/>
  </si>
  <si>
    <t>合計</t>
    <phoneticPr fontId="2"/>
  </si>
  <si>
    <t>411</t>
  </si>
  <si>
    <t>建築</t>
  </si>
  <si>
    <t>511</t>
  </si>
  <si>
    <t>商業</t>
  </si>
  <si>
    <t>576</t>
  </si>
  <si>
    <t>貨物利用運送</t>
  </si>
  <si>
    <t>632</t>
  </si>
  <si>
    <t>研究</t>
  </si>
  <si>
    <t>事務用品</t>
  </si>
  <si>
    <t>分類不明</t>
  </si>
  <si>
    <t>資本減耗引当（社会資本等減耗分）</t>
  </si>
  <si>
    <t>間接税（関税・輸入品商品税を除く。）</t>
  </si>
  <si>
    <t>国内生産額</t>
  </si>
  <si>
    <t>統合中分類（107部門）</t>
    <phoneticPr fontId="2"/>
  </si>
  <si>
    <t>731</t>
  </si>
  <si>
    <t>732</t>
  </si>
  <si>
    <t>810</t>
  </si>
  <si>
    <t>841</t>
  </si>
  <si>
    <t>851</t>
  </si>
  <si>
    <t>861</t>
  </si>
  <si>
    <t>870</t>
  </si>
  <si>
    <t>880</t>
  </si>
  <si>
    <t>一般政府消費支出（社会資本等減耗分）</t>
  </si>
  <si>
    <t>国内総固定資本形成（公的）</t>
  </si>
  <si>
    <t>国内総固定資本形成（民間）</t>
  </si>
  <si>
    <t>国内最終需要計</t>
  </si>
  <si>
    <t>国内需要合計</t>
  </si>
  <si>
    <t>輸出計</t>
  </si>
  <si>
    <t>（控除）関税</t>
  </si>
  <si>
    <t>（控除）輸入品商品税</t>
  </si>
  <si>
    <t>（控除）輸入計</t>
  </si>
  <si>
    <t>最終需要部門計</t>
  </si>
  <si>
    <t>行和</t>
  </si>
  <si>
    <t>平均</t>
  </si>
  <si>
    <t>（単位：人及び千円）</t>
  </si>
  <si>
    <t>１人当たり有給_x000D_
役員・雇用者の_x000D_
雇用者所得</t>
  </si>
  <si>
    <t>一人当たり_x000D_
常用雇用者_x000D_
賃金額</t>
  </si>
  <si>
    <t>有給役員_x000D_
雇用者</t>
  </si>
  <si>
    <t>正社員・
正職員</t>
    <phoneticPr fontId="8"/>
  </si>
  <si>
    <t>耕種農業</t>
    <phoneticPr fontId="8"/>
  </si>
  <si>
    <t>畜産</t>
    <phoneticPr fontId="8"/>
  </si>
  <si>
    <t>農業サービス</t>
    <phoneticPr fontId="8"/>
  </si>
  <si>
    <t>林業</t>
    <phoneticPr fontId="8"/>
  </si>
  <si>
    <t>漁業</t>
    <phoneticPr fontId="8"/>
  </si>
  <si>
    <t>石炭・原油・天然ガス</t>
    <phoneticPr fontId="8"/>
  </si>
  <si>
    <t>その他の鉱業</t>
    <phoneticPr fontId="8"/>
  </si>
  <si>
    <t>食料品</t>
    <phoneticPr fontId="8"/>
  </si>
  <si>
    <t>飲料</t>
    <phoneticPr fontId="8"/>
  </si>
  <si>
    <t>飼料・有機質肥料（別掲を除く。）</t>
    <phoneticPr fontId="8"/>
  </si>
  <si>
    <t>たばこ</t>
    <phoneticPr fontId="8"/>
  </si>
  <si>
    <t>繊維工業製品</t>
    <phoneticPr fontId="8"/>
  </si>
  <si>
    <t>衣服・その他の繊維既製品</t>
    <phoneticPr fontId="8"/>
  </si>
  <si>
    <t>木材・木製品</t>
    <phoneticPr fontId="8"/>
  </si>
  <si>
    <t>家具・装備品</t>
    <phoneticPr fontId="8"/>
  </si>
  <si>
    <t>パルプ・紙・板紙・加工紙</t>
    <phoneticPr fontId="8"/>
  </si>
  <si>
    <t>紙加工品</t>
    <phoneticPr fontId="8"/>
  </si>
  <si>
    <t>印刷・製版・製本</t>
    <phoneticPr fontId="8"/>
  </si>
  <si>
    <t>化学肥料</t>
    <phoneticPr fontId="8"/>
  </si>
  <si>
    <t>無機化学工業製品</t>
    <phoneticPr fontId="8"/>
  </si>
  <si>
    <t>石油化学系基礎製品</t>
    <phoneticPr fontId="8"/>
  </si>
  <si>
    <t>有機化学工業製品（石油化学系基礎製品・合成樹脂を除く。）</t>
    <phoneticPr fontId="8"/>
  </si>
  <si>
    <t>合成樹脂</t>
    <phoneticPr fontId="8"/>
  </si>
  <si>
    <t>化学繊維</t>
    <phoneticPr fontId="8"/>
  </si>
  <si>
    <t>医薬品</t>
    <phoneticPr fontId="8"/>
  </si>
  <si>
    <t>化学最終製品（医薬品を除く。）</t>
    <phoneticPr fontId="8"/>
  </si>
  <si>
    <t>石油製品</t>
    <phoneticPr fontId="8"/>
  </si>
  <si>
    <t>石炭製品</t>
    <phoneticPr fontId="8"/>
  </si>
  <si>
    <t>プラスチック製品</t>
    <phoneticPr fontId="8"/>
  </si>
  <si>
    <t>ゴム製品</t>
    <phoneticPr fontId="8"/>
  </si>
  <si>
    <t>なめし革・革製品・毛皮</t>
    <phoneticPr fontId="8"/>
  </si>
  <si>
    <t>ガラス・ガラス製品</t>
    <phoneticPr fontId="8"/>
  </si>
  <si>
    <t>セメント・セメント製品</t>
    <phoneticPr fontId="8"/>
  </si>
  <si>
    <t>陶磁器</t>
    <phoneticPr fontId="8"/>
  </si>
  <si>
    <t>その他の窯業・土石製品</t>
    <phoneticPr fontId="8"/>
  </si>
  <si>
    <t>銑鉄・粗鋼</t>
    <phoneticPr fontId="8"/>
  </si>
  <si>
    <t>鋼材</t>
    <phoneticPr fontId="8"/>
  </si>
  <si>
    <t>鋳鍛造品（鉄）</t>
    <phoneticPr fontId="8"/>
  </si>
  <si>
    <t>その他の鉄鋼製品</t>
    <phoneticPr fontId="8"/>
  </si>
  <si>
    <t>非鉄金属製錬・精製</t>
    <phoneticPr fontId="8"/>
  </si>
  <si>
    <t>非鉄金属加工製品</t>
    <phoneticPr fontId="8"/>
  </si>
  <si>
    <t>建設用・建築用金属製品</t>
    <phoneticPr fontId="8"/>
  </si>
  <si>
    <t>その他の金属製品</t>
    <phoneticPr fontId="8"/>
  </si>
  <si>
    <t>はん用機械</t>
    <phoneticPr fontId="8"/>
  </si>
  <si>
    <t>生産用機械</t>
    <phoneticPr fontId="8"/>
  </si>
  <si>
    <t>業務用機械</t>
    <phoneticPr fontId="8"/>
  </si>
  <si>
    <t>電子デバイス</t>
    <phoneticPr fontId="8"/>
  </si>
  <si>
    <t>その他の電子部品</t>
    <phoneticPr fontId="8"/>
  </si>
  <si>
    <t>産業用電気機器</t>
    <phoneticPr fontId="8"/>
  </si>
  <si>
    <t>民生用電気機器</t>
    <phoneticPr fontId="8"/>
  </si>
  <si>
    <t>電子応用装置・電気計測器</t>
    <phoneticPr fontId="8"/>
  </si>
  <si>
    <t>その他の電気機械</t>
    <phoneticPr fontId="8"/>
  </si>
  <si>
    <t>通信・映像・音響機器</t>
    <phoneticPr fontId="8"/>
  </si>
  <si>
    <t>電子計算機・同附属装置</t>
    <phoneticPr fontId="8"/>
  </si>
  <si>
    <t>乗用車</t>
    <phoneticPr fontId="8"/>
  </si>
  <si>
    <t>その他の自動車</t>
    <phoneticPr fontId="8"/>
  </si>
  <si>
    <t>自動車部品・同附属品</t>
    <phoneticPr fontId="8"/>
  </si>
  <si>
    <t>船舶・同修理</t>
    <phoneticPr fontId="8"/>
  </si>
  <si>
    <t>その他の輸送機械・同修理</t>
    <phoneticPr fontId="8"/>
  </si>
  <si>
    <t>その他の製造工業製品</t>
    <phoneticPr fontId="8"/>
  </si>
  <si>
    <t>再生資源回収・加工処理</t>
    <phoneticPr fontId="8"/>
  </si>
  <si>
    <t>建築</t>
    <phoneticPr fontId="8"/>
  </si>
  <si>
    <t>建設補修</t>
    <phoneticPr fontId="8"/>
  </si>
  <si>
    <t>公共事業</t>
    <phoneticPr fontId="8"/>
  </si>
  <si>
    <t>その他の土木建設</t>
    <phoneticPr fontId="8"/>
  </si>
  <si>
    <t>電力</t>
    <phoneticPr fontId="8"/>
  </si>
  <si>
    <t>ガス・熱供給</t>
    <phoneticPr fontId="8"/>
  </si>
  <si>
    <t>水道</t>
    <phoneticPr fontId="8"/>
  </si>
  <si>
    <t>廃棄物処理</t>
    <phoneticPr fontId="8"/>
  </si>
  <si>
    <t>商業</t>
    <phoneticPr fontId="8"/>
  </si>
  <si>
    <t>金融・保険</t>
    <phoneticPr fontId="8"/>
  </si>
  <si>
    <t>不動産仲介及び賃貸</t>
    <phoneticPr fontId="8"/>
  </si>
  <si>
    <t>住宅賃貸料</t>
    <phoneticPr fontId="8"/>
  </si>
  <si>
    <t>鉄道輸送</t>
    <phoneticPr fontId="8"/>
  </si>
  <si>
    <t>道路輸送（自家輸送を除く。）</t>
    <phoneticPr fontId="8"/>
  </si>
  <si>
    <t>水運</t>
    <phoneticPr fontId="8"/>
  </si>
  <si>
    <t>航空輸送</t>
    <phoneticPr fontId="8"/>
  </si>
  <si>
    <t>貨物利用運送</t>
    <phoneticPr fontId="8"/>
  </si>
  <si>
    <t>倉庫</t>
    <phoneticPr fontId="8"/>
  </si>
  <si>
    <t>運輸附帯サービス</t>
    <phoneticPr fontId="8"/>
  </si>
  <si>
    <t>郵便・信書便</t>
    <phoneticPr fontId="8"/>
  </si>
  <si>
    <t>通信</t>
    <phoneticPr fontId="8"/>
  </si>
  <si>
    <t>放送</t>
    <phoneticPr fontId="8"/>
  </si>
  <si>
    <t>情報サービス</t>
    <phoneticPr fontId="8"/>
  </si>
  <si>
    <t>インターネット附随サービス</t>
    <phoneticPr fontId="8"/>
  </si>
  <si>
    <t>映像・音声・文字情報制作</t>
    <phoneticPr fontId="8"/>
  </si>
  <si>
    <t>公務</t>
    <phoneticPr fontId="8"/>
  </si>
  <si>
    <t>教育</t>
    <phoneticPr fontId="8"/>
  </si>
  <si>
    <t>研究</t>
    <phoneticPr fontId="8"/>
  </si>
  <si>
    <t>医療</t>
    <phoneticPr fontId="8"/>
  </si>
  <si>
    <t>保健衛生</t>
    <phoneticPr fontId="8"/>
  </si>
  <si>
    <t>社会保険・社会福祉</t>
    <phoneticPr fontId="8"/>
  </si>
  <si>
    <t>介護</t>
    <phoneticPr fontId="8"/>
  </si>
  <si>
    <t>他に分類されない会員制団体</t>
    <phoneticPr fontId="8"/>
  </si>
  <si>
    <t>物品賃貸サービス</t>
    <phoneticPr fontId="8"/>
  </si>
  <si>
    <t>広告</t>
    <phoneticPr fontId="8"/>
  </si>
  <si>
    <t>自動車整備・機械修理</t>
    <phoneticPr fontId="8"/>
  </si>
  <si>
    <t>その他の対事業所サービス</t>
    <phoneticPr fontId="8"/>
  </si>
  <si>
    <t>宿泊業</t>
    <phoneticPr fontId="8"/>
  </si>
  <si>
    <t>飲食サービス</t>
    <phoneticPr fontId="8"/>
  </si>
  <si>
    <t>洗濯・理容・美容・浴場業</t>
    <phoneticPr fontId="8"/>
  </si>
  <si>
    <t>娯楽サービス</t>
    <phoneticPr fontId="8"/>
  </si>
  <si>
    <t>その他の対個人サービス</t>
    <phoneticPr fontId="8"/>
  </si>
  <si>
    <t>分類不明</t>
    <phoneticPr fontId="8"/>
  </si>
  <si>
    <t>TOTAL</t>
    <phoneticPr fontId="8"/>
  </si>
  <si>
    <t>統合中分類（107部門）</t>
    <rPh sb="0" eb="2">
      <t>トウゴウ</t>
    </rPh>
    <phoneticPr fontId="2"/>
  </si>
  <si>
    <t xml:space="preserve"> 鉄道</t>
  </si>
  <si>
    <t xml:space="preserve"> 道路</t>
  </si>
  <si>
    <t xml:space="preserve"> 航空</t>
  </si>
  <si>
    <t xml:space="preserve"> 利用運送</t>
  </si>
  <si>
    <t xml:space="preserve"> 倉庫</t>
  </si>
  <si>
    <t>商業マージン</t>
    <phoneticPr fontId="2"/>
  </si>
  <si>
    <t>商業</t>
    <phoneticPr fontId="2"/>
  </si>
  <si>
    <t>水運</t>
    <rPh sb="0" eb="2">
      <t>スイウン</t>
    </rPh>
    <phoneticPr fontId="2"/>
  </si>
  <si>
    <t>商業</t>
    <rPh sb="0" eb="2">
      <t>ショウギョウ</t>
    </rPh>
    <phoneticPr fontId="3"/>
  </si>
  <si>
    <t>平成27年
産業連関表
自給率</t>
    <rPh sb="0" eb="2">
      <t>ヘイセイ</t>
    </rPh>
    <rPh sb="4" eb="5">
      <t>ネン</t>
    </rPh>
    <rPh sb="6" eb="8">
      <t>サンギョウ</t>
    </rPh>
    <rPh sb="8" eb="11">
      <t>レンカンヒョウ</t>
    </rPh>
    <rPh sb="12" eb="15">
      <t>ジキュウリツ</t>
    </rPh>
    <phoneticPr fontId="2"/>
  </si>
  <si>
    <t>自給率</t>
    <phoneticPr fontId="2"/>
  </si>
  <si>
    <t>需要計</t>
    <rPh sb="0" eb="2">
      <t>ジュヨウ</t>
    </rPh>
    <rPh sb="2" eb="3">
      <t>ケイ</t>
    </rPh>
    <phoneticPr fontId="2"/>
  </si>
  <si>
    <t>経済波及効果簡易分析（107部門）</t>
    <phoneticPr fontId="9"/>
  </si>
  <si>
    <t>統合中分類（107部門）</t>
    <phoneticPr fontId="6"/>
  </si>
  <si>
    <t>統合中分類（107部門）</t>
    <rPh sb="0" eb="2">
      <t>トウゴウ</t>
    </rPh>
    <rPh sb="2" eb="3">
      <t>ナカ</t>
    </rPh>
    <rPh sb="3" eb="5">
      <t>ブンルイ</t>
    </rPh>
    <phoneticPr fontId="2"/>
  </si>
  <si>
    <t>粗付加価値</t>
    <phoneticPr fontId="2"/>
  </si>
  <si>
    <t>増加額</t>
    <phoneticPr fontId="2"/>
  </si>
  <si>
    <r>
      <rPr>
        <b/>
        <sz val="11"/>
        <rFont val="游ゴシック Light"/>
        <family val="3"/>
        <charset val="128"/>
      </rPr>
      <t>購入者価格</t>
    </r>
    <r>
      <rPr>
        <sz val="11"/>
        <rFont val="游ゴシック Light"/>
        <family val="3"/>
        <charset val="128"/>
      </rPr>
      <t>による</t>
    </r>
    <rPh sb="0" eb="3">
      <t>コウニュウシャ</t>
    </rPh>
    <rPh sb="3" eb="5">
      <t>カカク</t>
    </rPh>
    <phoneticPr fontId="2"/>
  </si>
  <si>
    <r>
      <rPr>
        <b/>
        <sz val="11"/>
        <rFont val="游ゴシック Light"/>
        <family val="3"/>
        <charset val="128"/>
      </rPr>
      <t>生産者価格</t>
    </r>
    <r>
      <rPr>
        <sz val="11"/>
        <rFont val="游ゴシック Light"/>
        <family val="3"/>
        <charset val="128"/>
      </rPr>
      <t>による</t>
    </r>
    <rPh sb="0" eb="3">
      <t>セイサンシャ</t>
    </rPh>
    <rPh sb="3" eb="5">
      <t>カカク</t>
    </rPh>
    <phoneticPr fontId="2"/>
  </si>
  <si>
    <t>統合中分類（107部門）</t>
    <phoneticPr fontId="2"/>
  </si>
  <si>
    <t>統合中分類（107部門）</t>
    <phoneticPr fontId="8"/>
  </si>
  <si>
    <t>2022（令和４）年平均</t>
    <rPh sb="5" eb="7">
      <t>レイワ</t>
    </rPh>
    <rPh sb="9" eb="10">
      <t>ネン</t>
    </rPh>
    <rPh sb="10" eb="12">
      <t>ヘイキン</t>
    </rPh>
    <phoneticPr fontId="5"/>
  </si>
  <si>
    <t>2020（令和２）年平均</t>
    <rPh sb="5" eb="7">
      <t>レイワ</t>
    </rPh>
    <rPh sb="9" eb="10">
      <t>ネン</t>
    </rPh>
    <rPh sb="10" eb="12">
      <t>ヘイキン</t>
    </rPh>
    <phoneticPr fontId="5"/>
  </si>
  <si>
    <t>2021（令和３）年平均</t>
    <rPh sb="5" eb="7">
      <t>レイワ</t>
    </rPh>
    <rPh sb="9" eb="10">
      <t>ネン</t>
    </rPh>
    <rPh sb="10" eb="12">
      <t>ヘイキン</t>
    </rPh>
    <phoneticPr fontId="5"/>
  </si>
  <si>
    <t>購入者価格をＡ欄に入力すると、Ａ’欄に変換した生産者価格を表示します。</t>
    <phoneticPr fontId="2"/>
  </si>
  <si>
    <t>c</t>
    <phoneticPr fontId="2"/>
  </si>
  <si>
    <t>d</t>
    <phoneticPr fontId="2"/>
  </si>
  <si>
    <t>e</t>
    <phoneticPr fontId="2"/>
  </si>
  <si>
    <t>f</t>
    <phoneticPr fontId="2"/>
  </si>
  <si>
    <t>g</t>
    <phoneticPr fontId="2"/>
  </si>
  <si>
    <t>h</t>
    <phoneticPr fontId="2"/>
  </si>
  <si>
    <t>a×c</t>
    <phoneticPr fontId="2"/>
  </si>
  <si>
    <t>a×d</t>
    <phoneticPr fontId="2"/>
  </si>
  <si>
    <t>a×e</t>
    <phoneticPr fontId="2"/>
  </si>
  <si>
    <t>a×f</t>
    <phoneticPr fontId="2"/>
  </si>
  <si>
    <t>a×g</t>
    <phoneticPr fontId="2"/>
  </si>
  <si>
    <t>a×h</t>
    <phoneticPr fontId="2"/>
  </si>
  <si>
    <t>商業マージン額</t>
    <rPh sb="0" eb="2">
      <t>ショウギョウ</t>
    </rPh>
    <rPh sb="6" eb="7">
      <t>ガク</t>
    </rPh>
    <phoneticPr fontId="3"/>
  </si>
  <si>
    <t>運輸マージン額</t>
    <rPh sb="0" eb="2">
      <t>ウンユ</t>
    </rPh>
    <rPh sb="6" eb="7">
      <t>ガク</t>
    </rPh>
    <phoneticPr fontId="3"/>
  </si>
  <si>
    <t>国内需要額</t>
    <rPh sb="0" eb="2">
      <t>コクナイ</t>
    </rPh>
    <rPh sb="2" eb="4">
      <t>ジュヨウ</t>
    </rPh>
    <rPh sb="4" eb="5">
      <t>ガク</t>
    </rPh>
    <phoneticPr fontId="6"/>
  </si>
  <si>
    <t>域内自給率</t>
    <rPh sb="0" eb="2">
      <t>イキナイ</t>
    </rPh>
    <rPh sb="2" eb="5">
      <t>ジキュウリツ</t>
    </rPh>
    <phoneticPr fontId="3"/>
  </si>
  <si>
    <t>　この分析ツールは、「平成２７年（２０１５年）産業連関表」統合中分類（107部門）を用いて国内の消費、投資等の需要増加がもたらす国内への経済波及効果を測定するために作成したものです。該当する産業部門にその需要増加額を入力することで、生産誘発効果を第２次波及効果まで測定できます。
https://www.e-stat.go.jp/stat-search/files?page=1&amp;layout=datalist&amp;toukei=00200603&amp;tstat=000001130583&amp;cycle=0&amp;year=20150&amp;month=0
　分析ツールの使用と分析結果については各利用者の責任においてご利用をお願いします。</t>
    <rPh sb="3" eb="5">
      <t>ブンセキ</t>
    </rPh>
    <rPh sb="11" eb="13">
      <t>ヘイセイ</t>
    </rPh>
    <rPh sb="15" eb="16">
      <t>ネン</t>
    </rPh>
    <rPh sb="21" eb="22">
      <t>ネン</t>
    </rPh>
    <rPh sb="23" eb="25">
      <t>サンギョウ</t>
    </rPh>
    <rPh sb="25" eb="28">
      <t>レンカンヒョウ</t>
    </rPh>
    <rPh sb="29" eb="31">
      <t>トウゴウ</t>
    </rPh>
    <rPh sb="31" eb="34">
      <t>チュウブンルイ</t>
    </rPh>
    <rPh sb="38" eb="40">
      <t>ブモン</t>
    </rPh>
    <rPh sb="42" eb="43">
      <t>モチ</t>
    </rPh>
    <rPh sb="45" eb="46">
      <t>クニ</t>
    </rPh>
    <rPh sb="48" eb="50">
      <t>ショウヒ</t>
    </rPh>
    <rPh sb="51" eb="53">
      <t>トウシ</t>
    </rPh>
    <rPh sb="53" eb="54">
      <t>トウ</t>
    </rPh>
    <rPh sb="64" eb="65">
      <t>クニ</t>
    </rPh>
    <rPh sb="91" eb="93">
      <t>ガイトウ</t>
    </rPh>
    <rPh sb="303" eb="304">
      <t>ネガ</t>
    </rPh>
    <phoneticPr fontId="2"/>
  </si>
  <si>
    <t>利用の手引</t>
    <rPh sb="0" eb="2">
      <t>リヨウ</t>
    </rPh>
    <rPh sb="3" eb="5">
      <t>テビ</t>
    </rPh>
    <phoneticPr fontId="2"/>
  </si>
  <si>
    <t>簡易分析結果</t>
    <rPh sb="0" eb="2">
      <t>カンイ</t>
    </rPh>
    <rPh sb="2" eb="4">
      <t>ブンセキ</t>
    </rPh>
    <rPh sb="4" eb="6">
      <t>ケッカ</t>
    </rPh>
    <phoneticPr fontId="9"/>
  </si>
  <si>
    <t>域内需要計</t>
    <rPh sb="0" eb="2">
      <t>イキナイ</t>
    </rPh>
    <rPh sb="2" eb="4">
      <t>ジュヨウ</t>
    </rPh>
    <rPh sb="4" eb="5">
      <t>ケイ</t>
    </rPh>
    <phoneticPr fontId="2"/>
  </si>
  <si>
    <t>域内需要計</t>
    <rPh sb="0" eb="2">
      <t>イキナイ</t>
    </rPh>
    <rPh sb="2" eb="4">
      <t>ジュヨウ</t>
    </rPh>
    <rPh sb="4" eb="5">
      <t>ケイ</t>
    </rPh>
    <phoneticPr fontId="3"/>
  </si>
  <si>
    <t>民間消費
支出構成比</t>
    <rPh sb="0" eb="2">
      <t>ミンカン</t>
    </rPh>
    <rPh sb="2" eb="4">
      <t>ショウヒ</t>
    </rPh>
    <rPh sb="5" eb="7">
      <t>シシュツ</t>
    </rPh>
    <rPh sb="7" eb="10">
      <t>コウセイヒ</t>
    </rPh>
    <phoneticPr fontId="3"/>
  </si>
  <si>
    <t>投入表の購入者価格と生産者価格との差額のうち，商業部門に投入された金額及びその割合。</t>
    <rPh sb="0" eb="3">
      <t>トウニュウヒョウ</t>
    </rPh>
    <phoneticPr fontId="2"/>
  </si>
  <si>
    <t>投入表の購入者価格と生産者価格との差額のうち，運輸部門に投入された金額及びその割合。</t>
    <rPh sb="0" eb="3">
      <t>トウニュウヒョウ</t>
    </rPh>
    <phoneticPr fontId="2"/>
  </si>
  <si>
    <t>県内で発生した需要のうち，移輸入分を含まず，域内で生産された財・サービスのみによって賄われる割合。</t>
    <rPh sb="22" eb="23">
      <t>イキ</t>
    </rPh>
    <phoneticPr fontId="2"/>
  </si>
  <si>
    <t>各産業が生産を1単位増加したときに，新たな就業者が何人必要になるかを示す係数。</t>
    <phoneticPr fontId="2"/>
  </si>
  <si>
    <t>各産業が生産を1単位増加したときに，新たな雇用者が何人必要になるかを示す係数。</t>
    <phoneticPr fontId="2"/>
  </si>
  <si>
    <t>生産額に占める粗付加価値額の割合を示す。</t>
    <phoneticPr fontId="2"/>
  </si>
  <si>
    <t>生産額に占める雇用者所得額の割合を示す。</t>
    <phoneticPr fontId="2"/>
  </si>
  <si>
    <t>各産業が生産した財・サービスのうち，最終的に民間消費に回された金額の産業別構成比。</t>
    <phoneticPr fontId="2"/>
  </si>
  <si>
    <t>行ラベル</t>
  </si>
  <si>
    <t>分析結果</t>
    <rPh sb="0" eb="4">
      <t>ブンセキケッカ</t>
    </rPh>
    <phoneticPr fontId="9"/>
  </si>
  <si>
    <t>生産者価格</t>
  </si>
  <si>
    <t>卸売</t>
  </si>
  <si>
    <t>小売</t>
  </si>
  <si>
    <t>鉄道</t>
  </si>
  <si>
    <t>道路</t>
  </si>
  <si>
    <t>沿海</t>
  </si>
  <si>
    <t>港湾</t>
  </si>
  <si>
    <t>航空</t>
  </si>
  <si>
    <t>利用運送</t>
  </si>
  <si>
    <t>購入者価格</t>
  </si>
  <si>
    <t>商業</t>
    <rPh sb="0" eb="2">
      <t>ショウギョウ</t>
    </rPh>
    <phoneticPr fontId="9"/>
  </si>
  <si>
    <t>水運</t>
    <rPh sb="0" eb="2">
      <t>スイウン</t>
    </rPh>
    <phoneticPr fontId="9"/>
  </si>
  <si>
    <t>取引基本表　投入表</t>
    <rPh sb="0" eb="2">
      <t>トリヒキ</t>
    </rPh>
    <rPh sb="2" eb="4">
      <t>キホン</t>
    </rPh>
    <rPh sb="4" eb="5">
      <t>ヒョウ</t>
    </rPh>
    <rPh sb="6" eb="9">
      <t>トウニュウヒョウ</t>
    </rPh>
    <phoneticPr fontId="9"/>
  </si>
  <si>
    <t>取引基本表　生産者価格評価表</t>
    <rPh sb="0" eb="2">
      <t>トリヒキ</t>
    </rPh>
    <rPh sb="2" eb="4">
      <t>キホン</t>
    </rPh>
    <rPh sb="4" eb="5">
      <t>ヒョウ</t>
    </rPh>
    <phoneticPr fontId="9"/>
  </si>
  <si>
    <t>需要額入力</t>
    <rPh sb="0" eb="3">
      <t>ジュヨウガク</t>
    </rPh>
    <rPh sb="3" eb="5">
      <t>ニュウリョク</t>
    </rPh>
    <phoneticPr fontId="2"/>
  </si>
  <si>
    <t>自給率入力</t>
    <rPh sb="0" eb="5">
      <t>ジキュウリツニュウリョク</t>
    </rPh>
    <phoneticPr fontId="2"/>
  </si>
  <si>
    <t>分析結果</t>
    <rPh sb="0" eb="4">
      <t>ブンセキケッカ</t>
    </rPh>
    <phoneticPr fontId="2"/>
  </si>
  <si>
    <t>１次波及効果</t>
    <rPh sb="4" eb="6">
      <t>コウカ</t>
    </rPh>
    <phoneticPr fontId="9"/>
  </si>
  <si>
    <t>２次波及効果</t>
    <rPh sb="4" eb="6">
      <t>コウカ</t>
    </rPh>
    <phoneticPr fontId="9"/>
  </si>
  <si>
    <t>波及結果</t>
    <rPh sb="2" eb="4">
      <t>ケッカ</t>
    </rPh>
    <phoneticPr fontId="9"/>
  </si>
  <si>
    <t>波及結果</t>
    <rPh sb="0" eb="2">
      <t>ハキュウ</t>
    </rPh>
    <rPh sb="2" eb="4">
      <t>ケッカ</t>
    </rPh>
    <phoneticPr fontId="6"/>
  </si>
  <si>
    <t xml:space="preserve">取引基本表　生産者価格評価表 </t>
    <rPh sb="0" eb="5">
      <t>トリヒキキホンヒョウ</t>
    </rPh>
    <rPh sb="6" eb="9">
      <t>セイサンシャ</t>
    </rPh>
    <phoneticPr fontId="3"/>
  </si>
  <si>
    <t xml:space="preserve">投入係数表 </t>
    <rPh sb="0" eb="2">
      <t>トウニュウ</t>
    </rPh>
    <phoneticPr fontId="3"/>
  </si>
  <si>
    <r>
      <t>逆行列係数表Ｉ－（Ｉ－Ｍ）Ａ）</t>
    </r>
    <r>
      <rPr>
        <b/>
        <vertAlign val="superscript"/>
        <sz val="14"/>
        <color rgb="FF000000"/>
        <rFont val="游ゴシック Light"/>
        <family val="3"/>
        <charset val="128"/>
      </rPr>
      <t>-1</t>
    </r>
    <r>
      <rPr>
        <b/>
        <sz val="14"/>
        <color rgb="FF000000"/>
        <rFont val="游ゴシック Light"/>
        <family val="3"/>
        <charset val="128"/>
      </rPr>
      <t xml:space="preserve">型 </t>
    </r>
    <rPh sb="0" eb="3">
      <t>ギャクギョウレツ</t>
    </rPh>
    <phoneticPr fontId="3"/>
  </si>
  <si>
    <t>雇　用　表</t>
    <phoneticPr fontId="8"/>
  </si>
  <si>
    <t>投入表（需要合計）</t>
    <rPh sb="0" eb="3">
      <t>トウニュウヒョウ</t>
    </rPh>
    <rPh sb="4" eb="6">
      <t>ジュヨウ</t>
    </rPh>
    <rPh sb="6" eb="8">
      <t>ゴウケイ</t>
    </rPh>
    <phoneticPr fontId="9"/>
  </si>
  <si>
    <t>（このファイルは数式等がある分析用ファイルで，17シートあります。)</t>
    <phoneticPr fontId="8"/>
  </si>
  <si>
    <t>波及効果倍率は当初設定の需要増加額に対するものです。</t>
    <rPh sb="0" eb="4">
      <t>ハキュウコウカ</t>
    </rPh>
    <rPh sb="4" eb="6">
      <t>バイリツ</t>
    </rPh>
    <rPh sb="7" eb="9">
      <t>トウショ</t>
    </rPh>
    <rPh sb="9" eb="11">
      <t>セッテイ</t>
    </rPh>
    <rPh sb="12" eb="14">
      <t>ジュヨウ</t>
    </rPh>
    <rPh sb="14" eb="16">
      <t>ゾウカ</t>
    </rPh>
    <rPh sb="16" eb="17">
      <t>ガク</t>
    </rPh>
    <rPh sb="18" eb="19">
      <t>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</si>
</sst>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0000_ "/>
    <numFmt numFmtId="178" formatCode="#,##0;&quot;▲ &quot;#,##0"/>
    <numFmt numFmtId="179" formatCode="#,##0.000000;&quot;▲ &quot;#,##0.000000"/>
    <numFmt numFmtId="180" formatCode="0.0_);[Red]\(0.0\)"/>
    <numFmt numFmtId="181" formatCode="0.000_ "/>
    <numFmt numFmtId="182" formatCode="#,##0.000_ "/>
    <numFmt numFmtId="183" formatCode="0.000000_ "/>
    <numFmt numFmtId="184" formatCode="0.000000;&quot;▲ &quot;0.000000"/>
    <numFmt numFmtId="185" formatCode="0.000_);[Red]\(0.000\)"/>
    <numFmt numFmtId="186" formatCode="#,##0_ ;[Red]\-#,##0\ "/>
    <numFmt numFmtId="187" formatCode="#,##0.000000_ ;[Red]\-#,##0.000000\ "/>
  </numFmts>
  <fonts count="43"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0"/>
      <color theme="1"/>
      <name val="游ゴシック Light"/>
      <family val="3"/>
      <charset val="128"/>
    </font>
    <font>
      <sz val="11"/>
      <name val="游ゴシック Light"/>
      <family val="3"/>
      <charset val="128"/>
    </font>
    <font>
      <b/>
      <sz val="14"/>
      <name val="游ゴシック Light"/>
      <family val="3"/>
      <charset val="128"/>
    </font>
    <font>
      <b/>
      <sz val="11"/>
      <name val="游ゴシック Light"/>
      <family val="3"/>
      <charset val="128"/>
    </font>
    <font>
      <b/>
      <sz val="12"/>
      <name val="游ゴシック Light"/>
      <family val="3"/>
      <charset val="128"/>
    </font>
    <font>
      <sz val="11"/>
      <color theme="1"/>
      <name val="游ゴシック Light"/>
      <family val="3"/>
      <charset val="128"/>
    </font>
    <font>
      <sz val="12"/>
      <name val="游ゴシック Light"/>
      <family val="3"/>
      <charset val="128"/>
    </font>
    <font>
      <sz val="11"/>
      <color rgb="FF000000"/>
      <name val="游ゴシック Light"/>
      <family val="3"/>
      <charset val="128"/>
    </font>
    <font>
      <sz val="10"/>
      <name val="游ゴシック Light"/>
      <family val="3"/>
      <charset val="128"/>
    </font>
    <font>
      <b/>
      <sz val="10"/>
      <name val="游ゴシック Light"/>
      <family val="3"/>
      <charset val="128"/>
    </font>
    <font>
      <sz val="10"/>
      <color rgb="FF000000"/>
      <name val="游ゴシック Light"/>
      <family val="3"/>
      <charset val="128"/>
    </font>
    <font>
      <b/>
      <sz val="12"/>
      <color theme="1"/>
      <name val="游ゴシック Light"/>
      <family val="3"/>
      <charset val="128"/>
    </font>
    <font>
      <b/>
      <sz val="11"/>
      <color theme="1"/>
      <name val="游ゴシック Light"/>
      <family val="3"/>
      <charset val="128"/>
    </font>
    <font>
      <b/>
      <sz val="16"/>
      <color theme="1"/>
      <name val="游ゴシック Light"/>
      <family val="3"/>
      <charset val="128"/>
    </font>
    <font>
      <sz val="14"/>
      <color theme="1"/>
      <name val="游ゴシック Light"/>
      <family val="3"/>
      <charset val="128"/>
    </font>
    <font>
      <sz val="12"/>
      <color theme="1"/>
      <name val="游ゴシック Light"/>
      <family val="3"/>
      <charset val="128"/>
    </font>
    <font>
      <b/>
      <sz val="14"/>
      <color theme="1"/>
      <name val="游ゴシック Light"/>
      <family val="3"/>
      <charset val="128"/>
    </font>
    <font>
      <sz val="9"/>
      <color theme="1"/>
      <name val="游ゴシック Light"/>
      <family val="3"/>
      <charset val="128"/>
    </font>
    <font>
      <sz val="14"/>
      <name val="游ゴシック Light"/>
      <family val="3"/>
      <charset val="128"/>
    </font>
    <font>
      <sz val="14"/>
      <color rgb="FFFF0000"/>
      <name val="游ゴシック Light"/>
      <family val="3"/>
      <charset val="128"/>
    </font>
    <font>
      <sz val="9"/>
      <color rgb="FF00B050"/>
      <name val="游ゴシック Light"/>
      <family val="3"/>
      <charset val="128"/>
    </font>
    <font>
      <sz val="9"/>
      <color rgb="FFFF0000"/>
      <name val="游ゴシック Light"/>
      <family val="3"/>
      <charset val="128"/>
    </font>
    <font>
      <sz val="9"/>
      <color theme="2" tint="-0.499984740745262"/>
      <name val="游ゴシック Light"/>
      <family val="3"/>
      <charset val="128"/>
    </font>
    <font>
      <sz val="9"/>
      <color theme="9"/>
      <name val="游ゴシック Light"/>
      <family val="3"/>
      <charset val="128"/>
    </font>
    <font>
      <sz val="9"/>
      <color rgb="FF0066FF"/>
      <name val="游ゴシック Light"/>
      <family val="3"/>
      <charset val="128"/>
    </font>
    <font>
      <sz val="9"/>
      <color theme="5" tint="0.39997558519241921"/>
      <name val="游ゴシック Light"/>
      <family val="3"/>
      <charset val="128"/>
    </font>
    <font>
      <sz val="9"/>
      <color theme="7"/>
      <name val="游ゴシック Light"/>
      <family val="3"/>
      <charset val="128"/>
    </font>
    <font>
      <sz val="8"/>
      <color theme="1"/>
      <name val="游ゴシック Light"/>
      <family val="3"/>
      <charset val="128"/>
    </font>
    <font>
      <sz val="12"/>
      <color theme="1"/>
      <name val="ＭＳ Ｐゴシック"/>
      <family val="3"/>
      <charset val="128"/>
      <scheme val="minor"/>
    </font>
    <font>
      <sz val="10"/>
      <color theme="0" tint="-0.499984740745262"/>
      <name val="游ゴシック Light"/>
      <family val="3"/>
      <charset val="128"/>
    </font>
    <font>
      <b/>
      <sz val="14"/>
      <color theme="1"/>
      <name val="ＭＳ Ｐゴシック"/>
      <family val="3"/>
      <charset val="128"/>
      <scheme val="minor"/>
    </font>
    <font>
      <b/>
      <sz val="14"/>
      <color rgb="FF000000"/>
      <name val="游ゴシック Light"/>
      <family val="3"/>
      <charset val="128"/>
    </font>
    <font>
      <b/>
      <vertAlign val="superscript"/>
      <sz val="14"/>
      <color rgb="FF000000"/>
      <name val="游ゴシック Light"/>
      <family val="3"/>
      <charset val="128"/>
    </font>
  </fonts>
  <fills count="10">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alignment vertical="center"/>
    </xf>
    <xf numFmtId="38" fontId="7" fillId="0" borderId="0" applyFont="0" applyFill="0" applyBorder="0" applyAlignment="0" applyProtection="0">
      <alignment vertical="center"/>
    </xf>
    <xf numFmtId="0" fontId="5" fillId="0" borderId="0"/>
    <xf numFmtId="0" fontId="4" fillId="0" borderId="0"/>
    <xf numFmtId="0" fontId="7" fillId="0" borderId="0">
      <alignment vertical="center"/>
    </xf>
  </cellStyleXfs>
  <cellXfs count="563">
    <xf numFmtId="0" fontId="0" fillId="0" borderId="0" xfId="0">
      <alignment vertical="center"/>
    </xf>
    <xf numFmtId="0" fontId="10" fillId="0" borderId="0" xfId="0" applyFont="1">
      <alignment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lignment vertical="center"/>
    </xf>
    <xf numFmtId="0" fontId="10" fillId="0" borderId="4" xfId="0" applyFont="1" applyBorder="1">
      <alignment vertical="center"/>
    </xf>
    <xf numFmtId="0" fontId="10" fillId="0" borderId="39" xfId="0" applyFont="1" applyBorder="1" applyAlignment="1">
      <alignment horizontal="center" vertical="center" wrapText="1"/>
    </xf>
    <xf numFmtId="0" fontId="10" fillId="0" borderId="3" xfId="0" applyFont="1" applyBorder="1" applyAlignment="1">
      <alignment horizontal="center" vertical="center"/>
    </xf>
    <xf numFmtId="0" fontId="10" fillId="0" borderId="0" xfId="0" applyFont="1" applyAlignment="1">
      <alignment vertical="center" shrinkToFit="1"/>
    </xf>
    <xf numFmtId="0" fontId="10" fillId="0" borderId="6" xfId="0" applyFont="1" applyBorder="1" applyAlignment="1">
      <alignment vertical="center" shrinkToFit="1"/>
    </xf>
    <xf numFmtId="0" fontId="10" fillId="0" borderId="39" xfId="0" applyFont="1" applyBorder="1">
      <alignment vertical="center"/>
    </xf>
    <xf numFmtId="0" fontId="10" fillId="0" borderId="2" xfId="0" applyFont="1" applyBorder="1" applyAlignment="1">
      <alignment vertical="center" shrinkToFit="1"/>
    </xf>
    <xf numFmtId="0" fontId="11" fillId="0" borderId="0" xfId="0" applyFont="1" applyFill="1" applyProtection="1">
      <alignment vertical="center"/>
    </xf>
    <xf numFmtId="0" fontId="11" fillId="0" borderId="0" xfId="0" applyFont="1" applyFill="1" applyProtection="1">
      <alignment vertical="center"/>
      <protection locked="0"/>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0" xfId="0" applyFont="1" applyFill="1" applyBorder="1" applyProtection="1">
      <alignment vertical="center"/>
    </xf>
    <xf numFmtId="0" fontId="11" fillId="0" borderId="0" xfId="0" applyFont="1" applyFill="1" applyBorder="1" applyAlignment="1" applyProtection="1">
      <alignment horizontal="right" vertical="center"/>
    </xf>
    <xf numFmtId="0" fontId="18" fillId="0" borderId="0" xfId="0" applyFont="1" applyFill="1" applyBorder="1" applyAlignment="1" applyProtection="1">
      <alignment horizontal="distributed" vertical="center"/>
      <protection locked="0"/>
    </xf>
    <xf numFmtId="0" fontId="18" fillId="0" borderId="0" xfId="0" applyFont="1" applyFill="1" applyProtection="1">
      <alignment vertical="center"/>
    </xf>
    <xf numFmtId="0" fontId="18" fillId="0" borderId="0" xfId="0" applyFont="1" applyFill="1" applyProtection="1">
      <alignment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protection locked="0"/>
    </xf>
    <xf numFmtId="0" fontId="18" fillId="0" borderId="0" xfId="0" applyFont="1" applyFill="1" applyBorder="1" applyProtection="1">
      <alignment vertical="center"/>
    </xf>
    <xf numFmtId="0" fontId="18"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right" vertical="center"/>
    </xf>
    <xf numFmtId="0" fontId="19" fillId="0" borderId="0" xfId="0" applyFont="1" applyFill="1" applyProtection="1">
      <alignment vertical="center"/>
    </xf>
    <xf numFmtId="0" fontId="18" fillId="0" borderId="0" xfId="0" applyFont="1" applyFill="1" applyAlignment="1" applyProtection="1">
      <alignment horizontal="right" vertical="center"/>
      <protection locked="0"/>
    </xf>
    <xf numFmtId="0" fontId="18" fillId="0" borderId="59" xfId="0" applyFont="1" applyFill="1" applyBorder="1" applyAlignment="1" applyProtection="1">
      <alignment horizontal="center" vertical="center" wrapText="1"/>
    </xf>
    <xf numFmtId="0" fontId="18" fillId="0" borderId="59" xfId="0" applyFont="1" applyFill="1" applyBorder="1" applyAlignment="1" applyProtection="1">
      <alignment horizontal="center" vertical="center"/>
    </xf>
    <xf numFmtId="0" fontId="19" fillId="0" borderId="59" xfId="0" applyFont="1" applyFill="1" applyBorder="1" applyAlignment="1" applyProtection="1">
      <alignment horizontal="center" vertical="center"/>
    </xf>
    <xf numFmtId="176" fontId="20" fillId="0" borderId="59" xfId="0" quotePrefix="1" applyNumberFormat="1" applyFont="1" applyFill="1" applyBorder="1" applyAlignment="1" applyProtection="1">
      <alignment horizontal="center" vertical="center"/>
    </xf>
    <xf numFmtId="0" fontId="20" fillId="0" borderId="59" xfId="0" applyFont="1" applyFill="1" applyBorder="1" applyAlignment="1" applyProtection="1">
      <alignment horizontal="distributed" vertical="center"/>
    </xf>
    <xf numFmtId="3" fontId="18" fillId="0" borderId="59" xfId="0" applyNumberFormat="1" applyFont="1" applyFill="1" applyBorder="1" applyProtection="1">
      <alignment vertical="center"/>
    </xf>
    <xf numFmtId="183" fontId="18" fillId="0" borderId="59" xfId="0" applyNumberFormat="1" applyFont="1" applyFill="1" applyBorder="1" applyProtection="1">
      <alignment vertical="center"/>
    </xf>
    <xf numFmtId="179" fontId="18" fillId="0" borderId="59" xfId="0" quotePrefix="1" applyNumberFormat="1" applyFont="1" applyFill="1" applyBorder="1" applyProtection="1">
      <alignment vertical="center"/>
    </xf>
    <xf numFmtId="179" fontId="18" fillId="0" borderId="59" xfId="0" applyNumberFormat="1" applyFont="1" applyFill="1" applyBorder="1" applyProtection="1">
      <alignment vertical="center"/>
    </xf>
    <xf numFmtId="3" fontId="18" fillId="0" borderId="59" xfId="0" applyNumberFormat="1" applyFont="1" applyFill="1" applyBorder="1" applyAlignment="1" applyProtection="1">
      <alignment vertical="center" wrapText="1"/>
    </xf>
    <xf numFmtId="183" fontId="18" fillId="0" borderId="59" xfId="0" applyNumberFormat="1" applyFont="1" applyFill="1" applyBorder="1" applyAlignment="1" applyProtection="1">
      <alignment vertical="center" wrapText="1"/>
    </xf>
    <xf numFmtId="179" fontId="18" fillId="0" borderId="59" xfId="0" quotePrefix="1" applyNumberFormat="1" applyFont="1" applyFill="1" applyBorder="1" applyAlignment="1" applyProtection="1">
      <alignment vertical="center" wrapText="1"/>
    </xf>
    <xf numFmtId="179" fontId="18" fillId="0" borderId="59" xfId="0" applyNumberFormat="1" applyFont="1" applyFill="1" applyBorder="1" applyAlignment="1" applyProtection="1">
      <alignment vertical="center" wrapText="1"/>
    </xf>
    <xf numFmtId="0" fontId="20" fillId="0" borderId="59" xfId="3" applyFont="1" applyFill="1" applyBorder="1" applyAlignment="1" applyProtection="1">
      <alignment horizontal="distributed" vertical="center"/>
    </xf>
    <xf numFmtId="3" fontId="19" fillId="0" borderId="59" xfId="0" applyNumberFormat="1" applyFont="1" applyFill="1" applyBorder="1" applyProtection="1">
      <alignment vertical="center"/>
    </xf>
    <xf numFmtId="3" fontId="18" fillId="0" borderId="59" xfId="0" applyNumberFormat="1" applyFont="1" applyFill="1" applyBorder="1" applyAlignment="1" applyProtection="1">
      <alignment horizontal="center" vertical="center"/>
    </xf>
    <xf numFmtId="0" fontId="18" fillId="0" borderId="0" xfId="0" quotePrefix="1" applyFont="1" applyFill="1" applyProtection="1">
      <alignment vertical="center"/>
      <protection locked="0"/>
    </xf>
    <xf numFmtId="3" fontId="18" fillId="0" borderId="0" xfId="0" applyNumberFormat="1" applyFont="1" applyFill="1" applyProtection="1">
      <alignment vertical="center"/>
      <protection locked="0"/>
    </xf>
    <xf numFmtId="0" fontId="18" fillId="0" borderId="0" xfId="0" applyFont="1" applyFill="1" applyAlignment="1" applyProtection="1">
      <alignment vertical="center"/>
      <protection locked="0"/>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176" fontId="17" fillId="0" borderId="5" xfId="0" quotePrefix="1" applyNumberFormat="1" applyFont="1" applyFill="1" applyBorder="1" applyAlignment="1" applyProtection="1">
      <alignment horizontal="center" vertical="center"/>
    </xf>
    <xf numFmtId="0" fontId="17" fillId="0" borderId="14" xfId="0" applyFont="1" applyFill="1" applyBorder="1" applyAlignment="1" applyProtection="1">
      <alignment horizontal="distributed" vertical="center"/>
    </xf>
    <xf numFmtId="176" fontId="17" fillId="0" borderId="3" xfId="0" quotePrefix="1" applyNumberFormat="1" applyFont="1" applyFill="1" applyBorder="1" applyAlignment="1" applyProtection="1">
      <alignment horizontal="center" vertical="center"/>
    </xf>
    <xf numFmtId="0" fontId="17" fillId="0" borderId="0" xfId="0" applyFont="1" applyFill="1" applyBorder="1" applyAlignment="1" applyProtection="1">
      <alignment horizontal="distributed" vertical="center"/>
    </xf>
    <xf numFmtId="0" fontId="17" fillId="0" borderId="0" xfId="3" applyFont="1" applyFill="1" applyBorder="1" applyAlignment="1" applyProtection="1">
      <alignment horizontal="distributed" vertical="center"/>
    </xf>
    <xf numFmtId="3" fontId="11" fillId="0" borderId="1" xfId="0" applyNumberFormat="1" applyFont="1" applyFill="1" applyBorder="1" applyProtection="1">
      <alignment vertical="center"/>
    </xf>
    <xf numFmtId="0" fontId="18" fillId="0" borderId="15" xfId="0"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18" fillId="0" borderId="7"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16"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176" fontId="20" fillId="0" borderId="5" xfId="0" quotePrefix="1" applyNumberFormat="1" applyFont="1" applyFill="1" applyBorder="1" applyAlignment="1" applyProtection="1">
      <alignment horizontal="center" vertical="center"/>
    </xf>
    <xf numFmtId="0" fontId="20" fillId="0" borderId="14" xfId="0" applyFont="1" applyFill="1" applyBorder="1" applyAlignment="1" applyProtection="1">
      <alignment horizontal="distributed" vertical="center"/>
    </xf>
    <xf numFmtId="3" fontId="18" fillId="0" borderId="12" xfId="0" applyNumberFormat="1" applyFont="1" applyFill="1" applyBorder="1" applyProtection="1">
      <alignment vertical="center"/>
    </xf>
    <xf numFmtId="179" fontId="18" fillId="0" borderId="12" xfId="0" applyNumberFormat="1" applyFont="1" applyFill="1" applyBorder="1" applyProtection="1">
      <alignment vertical="center"/>
    </xf>
    <xf numFmtId="3" fontId="18" fillId="0" borderId="35" xfId="0" applyNumberFormat="1" applyFont="1" applyFill="1" applyBorder="1" applyProtection="1">
      <alignment vertical="center"/>
    </xf>
    <xf numFmtId="0" fontId="18" fillId="0" borderId="12" xfId="0" applyFont="1" applyFill="1" applyBorder="1" applyAlignment="1" applyProtection="1">
      <alignment horizontal="center" vertical="center"/>
    </xf>
    <xf numFmtId="184" fontId="18" fillId="0" borderId="12" xfId="0" applyNumberFormat="1" applyFont="1" applyFill="1" applyBorder="1" applyProtection="1">
      <alignment vertical="center"/>
    </xf>
    <xf numFmtId="179" fontId="18" fillId="0" borderId="27" xfId="0" applyNumberFormat="1" applyFont="1" applyFill="1" applyBorder="1" applyProtection="1">
      <alignment vertical="center"/>
    </xf>
    <xf numFmtId="3" fontId="18" fillId="0" borderId="55" xfId="0" applyNumberFormat="1" applyFont="1" applyFill="1" applyBorder="1" applyProtection="1">
      <alignment vertical="center"/>
    </xf>
    <xf numFmtId="3" fontId="18" fillId="0" borderId="54" xfId="0" applyNumberFormat="1" applyFont="1" applyFill="1" applyBorder="1" applyProtection="1">
      <alignment vertical="center"/>
    </xf>
    <xf numFmtId="176" fontId="20" fillId="0" borderId="3" xfId="0" quotePrefix="1" applyNumberFormat="1" applyFont="1" applyFill="1" applyBorder="1" applyAlignment="1" applyProtection="1">
      <alignment horizontal="center" vertical="center"/>
    </xf>
    <xf numFmtId="0" fontId="20" fillId="0" borderId="0" xfId="0" applyFont="1" applyFill="1" applyBorder="1" applyAlignment="1" applyProtection="1">
      <alignment horizontal="distributed" vertical="center"/>
    </xf>
    <xf numFmtId="3" fontId="18" fillId="0" borderId="13" xfId="0" applyNumberFormat="1" applyFont="1" applyFill="1" applyBorder="1" applyProtection="1">
      <alignment vertical="center"/>
    </xf>
    <xf numFmtId="3" fontId="18" fillId="0" borderId="13" xfId="0" applyNumberFormat="1" applyFont="1" applyFill="1" applyBorder="1" applyAlignment="1" applyProtection="1">
      <alignment vertical="center" wrapText="1"/>
    </xf>
    <xf numFmtId="179" fontId="18" fillId="0" borderId="13" xfId="0" applyNumberFormat="1" applyFont="1" applyFill="1" applyBorder="1" applyAlignment="1" applyProtection="1">
      <alignment vertical="center" wrapText="1"/>
    </xf>
    <xf numFmtId="3" fontId="18" fillId="0" borderId="36" xfId="0" applyNumberFormat="1" applyFont="1" applyFill="1" applyBorder="1" applyAlignment="1" applyProtection="1">
      <alignment vertical="center" wrapText="1"/>
    </xf>
    <xf numFmtId="184" fontId="18" fillId="0" borderId="13" xfId="0" applyNumberFormat="1" applyFont="1" applyFill="1" applyBorder="1" applyAlignment="1" applyProtection="1">
      <alignment vertical="center" wrapText="1"/>
    </xf>
    <xf numFmtId="179" fontId="18" fillId="0" borderId="37" xfId="0" applyNumberFormat="1" applyFont="1" applyFill="1" applyBorder="1" applyAlignment="1" applyProtection="1">
      <alignment vertical="center" wrapText="1"/>
    </xf>
    <xf numFmtId="179" fontId="18" fillId="0" borderId="13" xfId="0" applyNumberFormat="1" applyFont="1" applyFill="1" applyBorder="1" applyProtection="1">
      <alignment vertical="center"/>
    </xf>
    <xf numFmtId="3" fontId="18" fillId="0" borderId="36" xfId="0" applyNumberFormat="1" applyFont="1" applyFill="1" applyBorder="1" applyProtection="1">
      <alignment vertical="center"/>
    </xf>
    <xf numFmtId="184" fontId="18" fillId="0" borderId="13" xfId="0" applyNumberFormat="1" applyFont="1" applyFill="1" applyBorder="1" applyProtection="1">
      <alignment vertical="center"/>
    </xf>
    <xf numFmtId="179" fontId="18" fillId="0" borderId="37" xfId="0" applyNumberFormat="1" applyFont="1" applyFill="1" applyBorder="1" applyProtection="1">
      <alignment vertical="center"/>
    </xf>
    <xf numFmtId="0" fontId="20" fillId="0" borderId="0" xfId="3" applyFont="1" applyFill="1" applyBorder="1" applyAlignment="1" applyProtection="1">
      <alignment horizontal="distributed" vertical="center"/>
    </xf>
    <xf numFmtId="3" fontId="18" fillId="0" borderId="1" xfId="0" applyNumberFormat="1" applyFont="1" applyFill="1" applyBorder="1" applyProtection="1">
      <alignment vertical="center"/>
    </xf>
    <xf numFmtId="3" fontId="18" fillId="0" borderId="1" xfId="0" applyNumberFormat="1" applyFont="1" applyFill="1" applyBorder="1" applyAlignment="1" applyProtection="1">
      <alignment horizontal="center" vertical="center"/>
    </xf>
    <xf numFmtId="3" fontId="18" fillId="0" borderId="39" xfId="0" applyNumberFormat="1" applyFont="1" applyFill="1" applyBorder="1" applyProtection="1">
      <alignment vertical="center"/>
    </xf>
    <xf numFmtId="3" fontId="18" fillId="0" borderId="38"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vertical="center" wrapText="1"/>
      <protection locked="0"/>
    </xf>
    <xf numFmtId="0" fontId="18" fillId="0" borderId="3" xfId="0" applyFont="1" applyFill="1" applyBorder="1" applyAlignment="1" applyProtection="1">
      <alignment horizontal="center" vertical="center"/>
    </xf>
    <xf numFmtId="0" fontId="18" fillId="0" borderId="6" xfId="0" applyFont="1" applyFill="1" applyBorder="1" applyAlignment="1" applyProtection="1">
      <alignment horizontal="center" vertical="center" wrapText="1"/>
    </xf>
    <xf numFmtId="0" fontId="18" fillId="0" borderId="0" xfId="0" applyFont="1" applyFill="1" applyAlignment="1" applyProtection="1">
      <alignment vertical="center"/>
    </xf>
    <xf numFmtId="179" fontId="18" fillId="0" borderId="26" xfId="0" applyNumberFormat="1" applyFont="1" applyFill="1" applyBorder="1" applyProtection="1">
      <alignment vertical="center"/>
    </xf>
    <xf numFmtId="179" fontId="18" fillId="0" borderId="34" xfId="0" applyNumberFormat="1" applyFont="1" applyFill="1" applyBorder="1" applyAlignment="1" applyProtection="1">
      <alignment vertical="center" wrapText="1"/>
    </xf>
    <xf numFmtId="179" fontId="18" fillId="0" borderId="34" xfId="0" applyNumberFormat="1" applyFont="1" applyFill="1" applyBorder="1" applyProtection="1">
      <alignment vertical="center"/>
    </xf>
    <xf numFmtId="3" fontId="18" fillId="0" borderId="2" xfId="0" applyNumberFormat="1" applyFont="1" applyFill="1" applyBorder="1" applyAlignment="1" applyProtection="1">
      <alignment horizontal="center" vertical="center"/>
    </xf>
    <xf numFmtId="0" fontId="15" fillId="0" borderId="0" xfId="0" applyFont="1" applyFill="1" applyProtection="1">
      <alignment vertical="center"/>
    </xf>
    <xf numFmtId="0" fontId="15" fillId="0" borderId="0" xfId="0" applyFont="1" applyFill="1" applyProtection="1">
      <alignment vertical="center"/>
      <protection locked="0"/>
    </xf>
    <xf numFmtId="0" fontId="10" fillId="0" borderId="0" xfId="0" applyFont="1" applyFill="1" applyProtection="1">
      <alignment vertical="center"/>
    </xf>
    <xf numFmtId="0" fontId="10" fillId="0" borderId="0" xfId="0" applyFont="1" applyFill="1" applyProtection="1">
      <alignment vertical="center"/>
      <protection locked="0"/>
    </xf>
    <xf numFmtId="0" fontId="10" fillId="0" borderId="0" xfId="0" quotePrefix="1" applyFont="1" applyFill="1" applyProtection="1">
      <alignment vertical="center"/>
      <protection locked="0"/>
    </xf>
    <xf numFmtId="0" fontId="10" fillId="0" borderId="0" xfId="0" applyFont="1" applyFill="1" applyAlignment="1" applyProtection="1">
      <alignment vertical="center"/>
      <protection locked="0"/>
    </xf>
    <xf numFmtId="176" fontId="20" fillId="0" borderId="0" xfId="2" applyNumberFormat="1" applyFont="1" applyFill="1" applyProtection="1"/>
    <xf numFmtId="176" fontId="20" fillId="0" borderId="0" xfId="2" applyNumberFormat="1" applyFont="1" applyFill="1" applyAlignment="1" applyProtection="1">
      <alignment vertical="center"/>
    </xf>
    <xf numFmtId="176" fontId="20" fillId="0" borderId="0" xfId="2" applyNumberFormat="1" applyFont="1" applyFill="1" applyAlignment="1" applyProtection="1">
      <alignment horizontal="distributed" vertical="center"/>
    </xf>
    <xf numFmtId="0" fontId="20" fillId="0" borderId="0" xfId="2" applyFont="1" applyFill="1" applyBorder="1" applyProtection="1"/>
    <xf numFmtId="0" fontId="20" fillId="0" borderId="0" xfId="2" applyFont="1" applyFill="1" applyBorder="1" applyProtection="1">
      <protection locked="0"/>
    </xf>
    <xf numFmtId="176" fontId="20" fillId="0" borderId="0" xfId="2" applyNumberFormat="1" applyFont="1" applyFill="1" applyAlignment="1" applyProtection="1">
      <alignment vertical="center"/>
      <protection locked="0"/>
    </xf>
    <xf numFmtId="176" fontId="20" fillId="0" borderId="0" xfId="2" applyNumberFormat="1" applyFont="1" applyFill="1" applyAlignment="1" applyProtection="1">
      <alignment horizontal="distributed" vertical="center"/>
      <protection locked="0"/>
    </xf>
    <xf numFmtId="176" fontId="20" fillId="0" borderId="0" xfId="2" applyNumberFormat="1" applyFont="1" applyFill="1" applyProtection="1">
      <protection locked="0"/>
    </xf>
    <xf numFmtId="176" fontId="20" fillId="0" borderId="0" xfId="2" quotePrefix="1" applyNumberFormat="1" applyFont="1" applyFill="1" applyAlignment="1" applyProtection="1">
      <alignment horizontal="right"/>
      <protection locked="0"/>
    </xf>
    <xf numFmtId="176" fontId="20" fillId="0" borderId="0" xfId="2" applyNumberFormat="1" applyFont="1" applyFill="1" applyAlignment="1" applyProtection="1">
      <alignment horizontal="center"/>
    </xf>
    <xf numFmtId="176" fontId="20" fillId="0" borderId="0" xfId="2" applyNumberFormat="1" applyFont="1" applyFill="1" applyAlignment="1" applyProtection="1">
      <alignment horizontal="distributed" vertical="center" wrapText="1"/>
    </xf>
    <xf numFmtId="176" fontId="20" fillId="0" borderId="0" xfId="2" applyNumberFormat="1" applyFont="1" applyFill="1" applyAlignment="1" applyProtection="1">
      <alignment shrinkToFit="1"/>
    </xf>
    <xf numFmtId="178" fontId="18" fillId="0" borderId="0" xfId="0" applyNumberFormat="1" applyFont="1" applyFill="1" applyBorder="1" applyAlignment="1">
      <alignment vertical="center" shrinkToFit="1"/>
    </xf>
    <xf numFmtId="0" fontId="18" fillId="0" borderId="59" xfId="0" applyFont="1" applyFill="1" applyBorder="1" applyAlignment="1">
      <alignment horizontal="center" vertical="center"/>
    </xf>
    <xf numFmtId="0" fontId="18" fillId="0" borderId="59" xfId="0" applyFont="1" applyFill="1" applyBorder="1" applyAlignment="1">
      <alignment vertical="center" wrapText="1"/>
    </xf>
    <xf numFmtId="0" fontId="18" fillId="0" borderId="59" xfId="0" applyFont="1" applyFill="1" applyBorder="1" applyAlignment="1">
      <alignment vertical="center" shrinkToFit="1"/>
    </xf>
    <xf numFmtId="178" fontId="18" fillId="0" borderId="59" xfId="0" applyNumberFormat="1" applyFont="1" applyFill="1" applyBorder="1" applyAlignment="1">
      <alignment vertical="center" shrinkToFit="1"/>
    </xf>
    <xf numFmtId="178" fontId="18" fillId="0" borderId="60" xfId="0" applyNumberFormat="1" applyFont="1" applyFill="1" applyBorder="1" applyAlignment="1">
      <alignment vertical="center" shrinkToFit="1"/>
    </xf>
    <xf numFmtId="178" fontId="18" fillId="0" borderId="71" xfId="0" applyNumberFormat="1" applyFont="1" applyFill="1" applyBorder="1" applyAlignment="1">
      <alignment vertical="center" shrinkToFit="1"/>
    </xf>
    <xf numFmtId="178" fontId="18" fillId="0" borderId="62" xfId="0" applyNumberFormat="1" applyFont="1" applyFill="1" applyBorder="1" applyAlignment="1">
      <alignment vertical="center" shrinkToFit="1"/>
    </xf>
    <xf numFmtId="0" fontId="18" fillId="0" borderId="66" xfId="0" applyFont="1" applyFill="1" applyBorder="1" applyAlignment="1" applyProtection="1">
      <alignment horizontal="center" vertical="center" shrinkToFit="1"/>
      <protection locked="0"/>
    </xf>
    <xf numFmtId="0" fontId="18" fillId="0" borderId="60" xfId="0" applyFont="1" applyFill="1" applyBorder="1" applyAlignment="1" applyProtection="1">
      <alignment horizontal="centerContinuous" vertical="center"/>
      <protection locked="0"/>
    </xf>
    <xf numFmtId="0" fontId="18" fillId="0" borderId="71" xfId="0" applyFont="1" applyFill="1" applyBorder="1" applyAlignment="1" applyProtection="1">
      <alignment horizontal="centerContinuous" vertical="center"/>
      <protection locked="0"/>
    </xf>
    <xf numFmtId="0" fontId="18" fillId="0" borderId="61" xfId="0" applyFont="1" applyFill="1" applyBorder="1" applyAlignment="1" applyProtection="1">
      <alignment horizontal="centerContinuous" vertical="center"/>
      <protection locked="0"/>
    </xf>
    <xf numFmtId="0" fontId="18" fillId="0" borderId="60" xfId="0" applyFont="1" applyFill="1" applyBorder="1" applyAlignment="1" applyProtection="1">
      <alignment horizontal="center" vertical="center"/>
      <protection locked="0"/>
    </xf>
    <xf numFmtId="0" fontId="18" fillId="0" borderId="71" xfId="0" applyFont="1" applyFill="1" applyBorder="1" applyAlignment="1" applyProtection="1">
      <alignment horizontal="center" vertical="center"/>
    </xf>
    <xf numFmtId="0" fontId="18" fillId="0" borderId="61" xfId="0" applyFont="1" applyFill="1" applyBorder="1" applyAlignment="1" applyProtection="1">
      <alignment horizontal="center" vertical="center"/>
      <protection locked="0"/>
    </xf>
    <xf numFmtId="0" fontId="18" fillId="0" borderId="67" xfId="0" applyFont="1" applyFill="1" applyBorder="1" applyAlignment="1" applyProtection="1">
      <alignment horizontal="center" vertical="center" shrinkToFit="1"/>
    </xf>
    <xf numFmtId="0" fontId="18" fillId="0" borderId="59" xfId="0" applyFont="1" applyFill="1" applyBorder="1" applyAlignment="1" applyProtection="1">
      <alignment horizontal="left" vertical="center"/>
      <protection locked="0"/>
    </xf>
    <xf numFmtId="0" fontId="18" fillId="0" borderId="64" xfId="0" applyFont="1" applyFill="1" applyBorder="1" applyAlignment="1">
      <alignment vertical="center"/>
    </xf>
    <xf numFmtId="0" fontId="18" fillId="0" borderId="72" xfId="0" applyFont="1" applyFill="1" applyBorder="1" applyAlignment="1">
      <alignment vertical="center"/>
    </xf>
    <xf numFmtId="0" fontId="18" fillId="0" borderId="65" xfId="0" applyFont="1" applyFill="1" applyBorder="1" applyAlignment="1">
      <alignment vertical="center"/>
    </xf>
    <xf numFmtId="0" fontId="18" fillId="0" borderId="64" xfId="0" applyFont="1" applyFill="1" applyBorder="1" applyAlignment="1" applyProtection="1">
      <alignment horizontal="centerContinuous" vertical="center"/>
      <protection locked="0"/>
    </xf>
    <xf numFmtId="0" fontId="18" fillId="0" borderId="72" xfId="0" applyFont="1" applyFill="1" applyBorder="1" applyAlignment="1" applyProtection="1">
      <alignment horizontal="centerContinuous" vertical="center"/>
      <protection locked="0"/>
    </xf>
    <xf numFmtId="0" fontId="18" fillId="0" borderId="65" xfId="0" applyFont="1" applyFill="1" applyBorder="1" applyAlignment="1" applyProtection="1">
      <alignment horizontal="centerContinuous" vertical="center"/>
      <protection locked="0"/>
    </xf>
    <xf numFmtId="0" fontId="18" fillId="0" borderId="67"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8" fillId="0" borderId="67" xfId="0" applyFont="1" applyFill="1" applyBorder="1" applyAlignment="1" applyProtection="1">
      <alignment horizontal="centerContinuous" vertical="center"/>
    </xf>
    <xf numFmtId="0" fontId="18" fillId="0" borderId="68" xfId="0" applyFont="1" applyFill="1" applyBorder="1" applyAlignment="1" applyProtection="1">
      <alignment horizontal="center" vertical="center" shrinkToFit="1"/>
      <protection locked="0"/>
    </xf>
    <xf numFmtId="0" fontId="18" fillId="0" borderId="68"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3" fontId="18" fillId="0" borderId="59" xfId="0" applyNumberFormat="1" applyFont="1" applyFill="1" applyBorder="1" applyAlignment="1" applyProtection="1">
      <alignment vertical="center" shrinkToFit="1"/>
    </xf>
    <xf numFmtId="0" fontId="15" fillId="0" borderId="0" xfId="0" applyFont="1" applyFill="1" applyAlignment="1">
      <alignment horizontal="center" vertical="center"/>
    </xf>
    <xf numFmtId="0" fontId="23" fillId="0" borderId="0" xfId="0" applyFont="1" applyFill="1">
      <alignment vertical="center"/>
    </xf>
    <xf numFmtId="0" fontId="15" fillId="0" borderId="0" xfId="0" applyFont="1" applyFill="1">
      <alignment vertical="center"/>
    </xf>
    <xf numFmtId="0" fontId="24" fillId="0" borderId="57" xfId="0" applyFont="1" applyFill="1" applyBorder="1" applyAlignment="1">
      <alignment horizontal="center" vertical="center"/>
    </xf>
    <xf numFmtId="0" fontId="24" fillId="0" borderId="56" xfId="0" applyFont="1" applyFill="1" applyBorder="1">
      <alignment vertical="center"/>
    </xf>
    <xf numFmtId="0" fontId="24" fillId="0" borderId="33" xfId="0" applyFont="1" applyFill="1" applyBorder="1" applyAlignment="1">
      <alignment horizontal="center" vertical="center"/>
    </xf>
    <xf numFmtId="0" fontId="24" fillId="0" borderId="33" xfId="0" applyFont="1" applyFill="1" applyBorder="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top" wrapText="1"/>
    </xf>
    <xf numFmtId="0" fontId="25" fillId="0" borderId="0" xfId="0" applyFont="1" applyFill="1" applyProtection="1">
      <alignment vertical="center"/>
    </xf>
    <xf numFmtId="0" fontId="26"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center" vertical="center"/>
      <protection locked="0"/>
    </xf>
    <xf numFmtId="0" fontId="21" fillId="0" borderId="0" xfId="0" applyFont="1" applyFill="1" applyAlignment="1" applyProtection="1">
      <alignment horizontal="left" vertical="top" wrapText="1"/>
    </xf>
    <xf numFmtId="0" fontId="25" fillId="0" borderId="0" xfId="0" applyFont="1" applyFill="1" applyProtection="1">
      <alignment vertical="center"/>
      <protection locked="0"/>
    </xf>
    <xf numFmtId="0" fontId="25" fillId="0" borderId="0" xfId="0" applyFont="1" applyFill="1" applyAlignment="1" applyProtection="1">
      <alignment vertical="top" wrapText="1"/>
    </xf>
    <xf numFmtId="0" fontId="21" fillId="0" borderId="0" xfId="0" applyFont="1" applyFill="1" applyAlignment="1" applyProtection="1">
      <alignment vertical="top" wrapText="1"/>
    </xf>
    <xf numFmtId="0" fontId="21" fillId="0" borderId="0" xfId="0" applyFont="1" applyFill="1" applyAlignment="1" applyProtection="1">
      <alignment vertical="top" wrapText="1"/>
      <protection locked="0"/>
    </xf>
    <xf numFmtId="0" fontId="25" fillId="0" borderId="0" xfId="0" applyFont="1" applyFill="1" applyAlignment="1" applyProtection="1">
      <alignment vertical="top" wrapText="1"/>
      <protection locked="0"/>
    </xf>
    <xf numFmtId="0" fontId="27"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5" fillId="0" borderId="0" xfId="0" applyFont="1" applyFill="1" applyAlignment="1" applyProtection="1">
      <alignment horizontal="right" vertical="center"/>
    </xf>
    <xf numFmtId="0" fontId="11" fillId="0" borderId="5"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xf>
    <xf numFmtId="0" fontId="11" fillId="0" borderId="3"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11" fillId="0" borderId="10" xfId="0" applyFont="1" applyFill="1" applyBorder="1" applyAlignment="1" applyProtection="1">
      <alignment horizontal="center" vertical="center"/>
    </xf>
    <xf numFmtId="3" fontId="15" fillId="4" borderId="58" xfId="0" applyNumberFormat="1" applyFont="1" applyFill="1" applyBorder="1" applyProtection="1">
      <alignment vertical="center"/>
      <protection locked="0"/>
    </xf>
    <xf numFmtId="3" fontId="11" fillId="0" borderId="26" xfId="0" applyNumberFormat="1" applyFont="1" applyFill="1" applyBorder="1" applyProtection="1">
      <alignment vertical="center"/>
    </xf>
    <xf numFmtId="3" fontId="11" fillId="0" borderId="27" xfId="0" applyNumberFormat="1" applyFont="1" applyFill="1" applyBorder="1" applyProtection="1">
      <alignment vertical="center"/>
    </xf>
    <xf numFmtId="3" fontId="15" fillId="4" borderId="32" xfId="0" applyNumberFormat="1" applyFont="1" applyFill="1" applyBorder="1" applyProtection="1">
      <alignment vertical="center"/>
      <protection locked="0"/>
    </xf>
    <xf numFmtId="3" fontId="11" fillId="0" borderId="34" xfId="0" applyNumberFormat="1" applyFont="1" applyFill="1" applyBorder="1" applyAlignment="1" applyProtection="1">
      <alignment vertical="center" wrapText="1"/>
    </xf>
    <xf numFmtId="3" fontId="11" fillId="0" borderId="37" xfId="0" applyNumberFormat="1" applyFont="1" applyFill="1" applyBorder="1" applyProtection="1">
      <alignment vertical="center"/>
    </xf>
    <xf numFmtId="3" fontId="11" fillId="0" borderId="34" xfId="0" applyNumberFormat="1" applyFont="1" applyFill="1" applyBorder="1" applyProtection="1">
      <alignment vertical="center"/>
    </xf>
    <xf numFmtId="176" fontId="17" fillId="0" borderId="39" xfId="0" quotePrefix="1" applyNumberFormat="1" applyFont="1" applyFill="1" applyBorder="1" applyAlignment="1" applyProtection="1">
      <alignment horizontal="center" vertical="center"/>
      <protection locked="0"/>
    </xf>
    <xf numFmtId="176" fontId="17" fillId="0" borderId="38" xfId="0" quotePrefix="1" applyNumberFormat="1" applyFont="1" applyFill="1" applyBorder="1" applyAlignment="1" applyProtection="1">
      <alignment horizontal="center" vertical="center"/>
      <protection locked="0"/>
    </xf>
    <xf numFmtId="3" fontId="11" fillId="0" borderId="9" xfId="0" applyNumberFormat="1" applyFont="1" applyFill="1" applyBorder="1" applyProtection="1">
      <alignment vertical="center"/>
    </xf>
    <xf numFmtId="3" fontId="13" fillId="0" borderId="1" xfId="0" applyNumberFormat="1" applyFont="1" applyFill="1" applyBorder="1" applyProtection="1">
      <alignment vertical="center"/>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xf>
    <xf numFmtId="0" fontId="15" fillId="0" borderId="0" xfId="0" quotePrefix="1" applyFont="1" applyFill="1" applyAlignment="1" applyProtection="1">
      <alignment horizontal="center" vertical="center"/>
    </xf>
    <xf numFmtId="0" fontId="1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Border="1" applyAlignment="1" applyProtection="1">
      <protection locked="0"/>
    </xf>
    <xf numFmtId="0" fontId="24" fillId="0" borderId="0" xfId="0" applyFont="1" applyFill="1" applyProtection="1">
      <alignment vertical="center"/>
    </xf>
    <xf numFmtId="0" fontId="24" fillId="0" borderId="0" xfId="0" applyFont="1" applyFill="1" applyAlignment="1" applyProtection="1">
      <protection locked="0"/>
    </xf>
    <xf numFmtId="0" fontId="24" fillId="0" borderId="0" xfId="0" applyFont="1" applyFill="1" applyAlignment="1" applyProtection="1">
      <alignment horizontal="right" vertical="center"/>
    </xf>
    <xf numFmtId="0" fontId="24" fillId="0" borderId="0" xfId="0" applyFont="1" applyFill="1" applyProtection="1">
      <alignment vertical="center"/>
      <protection locked="0"/>
    </xf>
    <xf numFmtId="0" fontId="26" fillId="4" borderId="18" xfId="0" applyFont="1" applyFill="1" applyBorder="1" applyProtection="1">
      <alignment vertical="center"/>
    </xf>
    <xf numFmtId="0" fontId="29" fillId="0" borderId="0" xfId="0" applyFont="1" applyFill="1" applyAlignment="1" applyProtection="1">
      <alignment horizontal="center"/>
    </xf>
    <xf numFmtId="0" fontId="24" fillId="0" borderId="0" xfId="0" applyFont="1" applyFill="1" applyAlignment="1" applyProtection="1">
      <alignment horizontal="center" vertical="center"/>
    </xf>
    <xf numFmtId="180" fontId="24" fillId="0" borderId="0" xfId="1" applyNumberFormat="1" applyFont="1" applyFill="1" applyAlignment="1" applyProtection="1">
      <protection locked="0"/>
    </xf>
    <xf numFmtId="180" fontId="24" fillId="0" borderId="0" xfId="1" applyNumberFormat="1" applyFont="1" applyFill="1" applyAlignment="1" applyProtection="1">
      <alignment horizontal="center"/>
      <protection locked="0"/>
    </xf>
    <xf numFmtId="0" fontId="24" fillId="0" borderId="0" xfId="0" applyFont="1" applyFill="1" applyBorder="1" applyAlignment="1" applyProtection="1">
      <alignment horizontal="center" vertical="center"/>
    </xf>
    <xf numFmtId="181" fontId="24" fillId="0" borderId="0" xfId="0" applyNumberFormat="1" applyFont="1" applyFill="1" applyBorder="1" applyProtection="1">
      <alignment vertical="center"/>
    </xf>
    <xf numFmtId="0" fontId="15" fillId="0" borderId="0" xfId="0" applyFont="1" applyFill="1" applyBorder="1" applyProtection="1">
      <alignment vertical="center"/>
    </xf>
    <xf numFmtId="0" fontId="15" fillId="0" borderId="19" xfId="0" applyFont="1" applyFill="1" applyBorder="1" applyProtection="1">
      <alignment vertical="center"/>
    </xf>
    <xf numFmtId="0" fontId="15" fillId="0" borderId="20" xfId="0" applyFont="1" applyFill="1" applyBorder="1" applyProtection="1">
      <alignment vertical="center"/>
      <protection locked="0"/>
    </xf>
    <xf numFmtId="0" fontId="15" fillId="0" borderId="21" xfId="0" applyFont="1" applyFill="1" applyBorder="1" applyProtection="1">
      <alignment vertical="center"/>
      <protection locked="0"/>
    </xf>
    <xf numFmtId="0" fontId="15" fillId="0" borderId="24"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22" xfId="0" applyFont="1" applyFill="1" applyBorder="1" applyProtection="1">
      <alignment vertical="center"/>
      <protection locked="0"/>
    </xf>
    <xf numFmtId="0" fontId="15" fillId="0" borderId="25" xfId="0" applyFont="1" applyFill="1" applyBorder="1" applyProtection="1">
      <alignment vertical="center"/>
      <protection locked="0"/>
    </xf>
    <xf numFmtId="0" fontId="15" fillId="0" borderId="11" xfId="0" applyFont="1" applyFill="1" applyBorder="1" applyProtection="1">
      <alignment vertical="center"/>
      <protection locked="0"/>
    </xf>
    <xf numFmtId="0" fontId="15" fillId="0" borderId="23" xfId="0" applyFont="1" applyFill="1" applyBorder="1" applyProtection="1">
      <alignment vertical="center"/>
      <protection locked="0"/>
    </xf>
    <xf numFmtId="0" fontId="15" fillId="0" borderId="5" xfId="0" applyFont="1" applyFill="1" applyBorder="1" applyProtection="1">
      <alignment vertical="center"/>
      <protection locked="0"/>
    </xf>
    <xf numFmtId="0" fontId="15" fillId="0" borderId="14" xfId="0" applyFont="1" applyFill="1" applyBorder="1" applyProtection="1">
      <alignment vertical="center"/>
      <protection locked="0"/>
    </xf>
    <xf numFmtId="0" fontId="15" fillId="0" borderId="15" xfId="0" applyFont="1" applyFill="1" applyBorder="1" applyProtection="1">
      <alignment vertical="center"/>
      <protection locked="0"/>
    </xf>
    <xf numFmtId="0" fontId="15" fillId="0" borderId="26" xfId="0" applyFont="1" applyFill="1" applyBorder="1" applyProtection="1">
      <alignment vertical="center"/>
      <protection locked="0"/>
    </xf>
    <xf numFmtId="0" fontId="15" fillId="0" borderId="27" xfId="0" applyFont="1" applyFill="1" applyBorder="1" applyProtection="1">
      <alignment vertical="center"/>
      <protection locked="0"/>
    </xf>
    <xf numFmtId="0" fontId="15" fillId="0" borderId="3" xfId="0" applyFont="1" applyFill="1" applyBorder="1" applyProtection="1">
      <alignment vertical="center"/>
      <protection locked="0"/>
    </xf>
    <xf numFmtId="0" fontId="15" fillId="0" borderId="10" xfId="0" applyFont="1" applyFill="1" applyBorder="1" applyProtection="1">
      <alignment vertical="center"/>
      <protection locked="0"/>
    </xf>
    <xf numFmtId="0" fontId="15" fillId="0" borderId="28" xfId="0" applyFont="1" applyFill="1" applyBorder="1" applyProtection="1">
      <alignment vertical="center"/>
      <protection locked="0"/>
    </xf>
    <xf numFmtId="0" fontId="15" fillId="0" borderId="29" xfId="0" applyFont="1" applyFill="1" applyBorder="1" applyProtection="1">
      <alignment vertical="center"/>
      <protection locked="0"/>
    </xf>
    <xf numFmtId="0" fontId="15" fillId="0" borderId="30" xfId="0" applyFont="1" applyFill="1" applyBorder="1" applyProtection="1">
      <alignment vertical="center"/>
      <protection locked="0"/>
    </xf>
    <xf numFmtId="0" fontId="15" fillId="0" borderId="4" xfId="0" applyFont="1" applyFill="1" applyBorder="1" applyProtection="1">
      <alignment vertical="center"/>
      <protection locked="0"/>
    </xf>
    <xf numFmtId="0" fontId="15" fillId="0" borderId="6" xfId="0" applyFont="1" applyFill="1" applyBorder="1" applyProtection="1">
      <alignment vertical="center"/>
      <protection locked="0"/>
    </xf>
    <xf numFmtId="0" fontId="15" fillId="0" borderId="16" xfId="0" applyFont="1" applyFill="1" applyBorder="1" applyProtection="1">
      <alignment vertical="center"/>
      <protection locked="0"/>
    </xf>
    <xf numFmtId="0" fontId="15" fillId="0" borderId="0" xfId="0" applyFont="1" applyProtection="1">
      <alignment vertical="center"/>
      <protection locked="0"/>
    </xf>
    <xf numFmtId="0" fontId="15" fillId="0" borderId="0" xfId="0" applyFont="1" applyProtection="1">
      <alignment vertical="center"/>
    </xf>
    <xf numFmtId="0" fontId="15" fillId="0" borderId="0" xfId="0" applyFont="1" applyAlignment="1" applyProtection="1">
      <alignment horizontal="right" vertical="center"/>
    </xf>
    <xf numFmtId="0" fontId="27" fillId="0" borderId="0" xfId="0" applyFont="1" applyProtection="1">
      <alignment vertical="center"/>
    </xf>
    <xf numFmtId="0" fontId="30" fillId="0" borderId="0" xfId="0" applyFont="1" applyProtection="1">
      <alignment vertical="center"/>
    </xf>
    <xf numFmtId="0" fontId="15" fillId="3" borderId="0" xfId="0" applyFont="1" applyFill="1" applyProtection="1">
      <alignment vertical="center"/>
      <protection locked="0"/>
    </xf>
    <xf numFmtId="0" fontId="21" fillId="3" borderId="0" xfId="0" applyFont="1" applyFill="1" applyProtection="1">
      <alignment vertical="center"/>
    </xf>
    <xf numFmtId="0" fontId="15" fillId="3" borderId="0" xfId="0" applyFont="1" applyFill="1" applyBorder="1" applyAlignment="1" applyProtection="1">
      <alignment horizontal="center" vertical="center"/>
      <protection locked="0"/>
    </xf>
    <xf numFmtId="0" fontId="31" fillId="0" borderId="0" xfId="0" applyFont="1" applyFill="1" applyProtection="1">
      <alignment vertical="center"/>
    </xf>
    <xf numFmtId="0" fontId="32" fillId="0" borderId="0" xfId="0" applyFont="1" applyFill="1" applyProtection="1">
      <alignment vertical="center"/>
    </xf>
    <xf numFmtId="0" fontId="33" fillId="0" borderId="0" xfId="0" applyFont="1" applyProtection="1">
      <alignment vertical="center"/>
    </xf>
    <xf numFmtId="0" fontId="10" fillId="0" borderId="5" xfId="0" applyFont="1" applyFill="1" applyBorder="1" applyProtection="1">
      <alignment vertical="center"/>
    </xf>
    <xf numFmtId="0" fontId="27" fillId="0" borderId="5" xfId="0" applyFont="1" applyFill="1" applyBorder="1" applyAlignment="1" applyProtection="1">
      <alignment vertical="center"/>
    </xf>
    <xf numFmtId="0" fontId="10" fillId="0" borderId="14" xfId="0" applyFont="1" applyFill="1" applyBorder="1" applyAlignment="1" applyProtection="1">
      <alignment vertical="center"/>
      <protection locked="0"/>
    </xf>
    <xf numFmtId="0" fontId="15" fillId="0" borderId="14" xfId="0" applyFont="1" applyFill="1" applyBorder="1" applyAlignment="1" applyProtection="1">
      <alignment vertical="center"/>
      <protection locked="0"/>
    </xf>
    <xf numFmtId="0" fontId="15" fillId="2" borderId="4" xfId="0" applyFont="1" applyFill="1" applyBorder="1" applyProtection="1">
      <alignment vertical="center"/>
      <protection locked="0"/>
    </xf>
    <xf numFmtId="0" fontId="15" fillId="2" borderId="6"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4" fillId="0" borderId="0" xfId="0" applyFont="1" applyProtection="1">
      <alignment vertical="center"/>
    </xf>
    <xf numFmtId="0" fontId="10" fillId="0" borderId="5" xfId="0" applyFont="1" applyBorder="1" applyAlignment="1" applyProtection="1">
      <alignment vertical="center"/>
    </xf>
    <xf numFmtId="0" fontId="15" fillId="0" borderId="14"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33" fillId="0" borderId="0" xfId="0" applyFont="1" applyFill="1" applyProtection="1">
      <alignment vertical="center"/>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4" xfId="0" applyFont="1" applyBorder="1" applyProtection="1">
      <alignment vertical="center"/>
      <protection locked="0"/>
    </xf>
    <xf numFmtId="0" fontId="15" fillId="0" borderId="6" xfId="0" applyFont="1" applyBorder="1" applyProtection="1">
      <alignment vertical="center"/>
      <protection locked="0"/>
    </xf>
    <xf numFmtId="0" fontId="15" fillId="0" borderId="0" xfId="0" applyFont="1" applyBorder="1" applyProtection="1">
      <alignment vertical="center"/>
      <protection locked="0"/>
    </xf>
    <xf numFmtId="0" fontId="27" fillId="0" borderId="0" xfId="0" applyFont="1" applyBorder="1" applyAlignment="1" applyProtection="1">
      <alignment vertical="center"/>
      <protection locked="0"/>
    </xf>
    <xf numFmtId="0" fontId="35" fillId="0" borderId="0" xfId="0" applyFont="1" applyProtection="1">
      <alignment vertical="center"/>
    </xf>
    <xf numFmtId="0" fontId="36" fillId="0" borderId="0" xfId="0" applyFont="1" applyProtection="1">
      <alignment vertical="center"/>
    </xf>
    <xf numFmtId="0" fontId="15" fillId="0" borderId="5" xfId="0" applyFont="1" applyBorder="1" applyProtection="1">
      <alignment vertical="center"/>
      <protection locked="0"/>
    </xf>
    <xf numFmtId="0" fontId="15" fillId="0" borderId="14" xfId="0" applyFont="1" applyBorder="1" applyProtection="1">
      <alignment vertical="center"/>
      <protection locked="0"/>
    </xf>
    <xf numFmtId="0" fontId="15" fillId="0" borderId="15" xfId="0" applyFont="1" applyBorder="1" applyProtection="1">
      <alignment vertical="center"/>
      <protection locked="0"/>
    </xf>
    <xf numFmtId="0" fontId="10" fillId="0" borderId="5" xfId="0" applyFont="1" applyFill="1" applyBorder="1" applyAlignment="1" applyProtection="1">
      <alignment vertical="center"/>
    </xf>
    <xf numFmtId="0" fontId="15" fillId="0" borderId="15"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6" xfId="0" applyFont="1" applyFill="1" applyBorder="1" applyAlignment="1" applyProtection="1">
      <alignment vertical="center"/>
      <protection locked="0"/>
    </xf>
    <xf numFmtId="176" fontId="20" fillId="0" borderId="0" xfId="2" applyNumberFormat="1" applyFont="1" applyFill="1" applyAlignment="1" applyProtection="1">
      <alignment horizontal="center" vertical="center" shrinkToFit="1"/>
    </xf>
    <xf numFmtId="179" fontId="18" fillId="0" borderId="0" xfId="0" applyNumberFormat="1" applyFont="1" applyFill="1" applyBorder="1" applyAlignment="1">
      <alignment vertical="center" shrinkToFit="1"/>
    </xf>
    <xf numFmtId="177" fontId="20" fillId="0" borderId="0" xfId="2" applyNumberFormat="1" applyFont="1" applyFill="1" applyAlignment="1" applyProtection="1">
      <alignment vertical="center"/>
      <protection locked="0"/>
    </xf>
    <xf numFmtId="176" fontId="20" fillId="0" borderId="0" xfId="2" applyNumberFormat="1" applyFont="1" applyFill="1" applyAlignment="1" applyProtection="1">
      <alignment horizontal="center" vertical="center"/>
    </xf>
    <xf numFmtId="0" fontId="20" fillId="0" borderId="0" xfId="2" applyFont="1" applyFill="1" applyBorder="1" applyAlignment="1" applyProtection="1">
      <alignment horizontal="center" vertical="center"/>
    </xf>
    <xf numFmtId="176" fontId="20" fillId="0" borderId="0" xfId="2" applyNumberFormat="1" applyFont="1" applyFill="1" applyAlignment="1" applyProtection="1">
      <alignment horizontal="center" vertical="center" wrapText="1"/>
    </xf>
    <xf numFmtId="176" fontId="20" fillId="0" borderId="0" xfId="2" applyNumberFormat="1" applyFont="1" applyFill="1" applyBorder="1" applyProtection="1"/>
    <xf numFmtId="176" fontId="20" fillId="0" borderId="0" xfId="2" applyNumberFormat="1" applyFont="1" applyFill="1" applyBorder="1" applyAlignment="1" applyProtection="1">
      <alignment horizontal="center" vertical="center"/>
    </xf>
    <xf numFmtId="176" fontId="20" fillId="0" borderId="0" xfId="2" quotePrefix="1" applyNumberFormat="1" applyFont="1" applyFill="1" applyBorder="1" applyAlignment="1" applyProtection="1">
      <alignment horizontal="center" vertical="center"/>
      <protection locked="0"/>
    </xf>
    <xf numFmtId="0" fontId="20" fillId="0" borderId="0" xfId="2" applyFont="1" applyFill="1" applyBorder="1" applyAlignment="1" applyProtection="1">
      <alignment horizontal="distributed" vertical="center"/>
      <protection locked="0"/>
    </xf>
    <xf numFmtId="177" fontId="20" fillId="0" borderId="0" xfId="2" applyNumberFormat="1" applyFont="1" applyFill="1" applyBorder="1" applyAlignment="1" applyProtection="1">
      <alignment vertical="center"/>
      <protection locked="0"/>
    </xf>
    <xf numFmtId="0" fontId="18" fillId="0" borderId="59" xfId="0" applyFont="1" applyFill="1" applyBorder="1" applyAlignment="1">
      <alignment horizontal="center" vertical="center" wrapText="1"/>
    </xf>
    <xf numFmtId="179" fontId="18" fillId="0" borderId="59" xfId="0" applyNumberFormat="1" applyFont="1" applyFill="1" applyBorder="1" applyAlignment="1">
      <alignment vertical="center" shrinkToFit="1"/>
    </xf>
    <xf numFmtId="0" fontId="10" fillId="0" borderId="0" xfId="0" applyFont="1" applyAlignment="1"/>
    <xf numFmtId="0" fontId="10" fillId="0" borderId="6" xfId="0" applyFont="1" applyBorder="1" applyAlignment="1"/>
    <xf numFmtId="0" fontId="25" fillId="0" borderId="6" xfId="0" applyFont="1" applyBorder="1" applyAlignment="1"/>
    <xf numFmtId="0" fontId="25" fillId="0" borderId="6" xfId="0" applyFont="1" applyBorder="1" applyAlignment="1">
      <alignment horizontal="center"/>
    </xf>
    <xf numFmtId="0" fontId="10" fillId="0" borderId="6" xfId="0" applyFont="1" applyBorder="1" applyAlignment="1">
      <alignment horizontal="right"/>
    </xf>
    <xf numFmtId="179" fontId="18" fillId="0" borderId="60" xfId="0" applyNumberFormat="1" applyFont="1" applyFill="1" applyBorder="1" applyAlignment="1">
      <alignment vertical="center" shrinkToFit="1"/>
    </xf>
    <xf numFmtId="179" fontId="18" fillId="0" borderId="71" xfId="0" applyNumberFormat="1" applyFont="1" applyFill="1" applyBorder="1" applyAlignment="1">
      <alignment vertical="center" shrinkToFit="1"/>
    </xf>
    <xf numFmtId="179" fontId="18" fillId="0" borderId="62" xfId="0" applyNumberFormat="1" applyFont="1" applyFill="1" applyBorder="1" applyAlignment="1">
      <alignment vertical="center" shrinkToFit="1"/>
    </xf>
    <xf numFmtId="0" fontId="39" fillId="0" borderId="0" xfId="0" applyFont="1" applyAlignment="1">
      <alignment horizontal="center" shrinkToFit="1"/>
    </xf>
    <xf numFmtId="0" fontId="39" fillId="0" borderId="0" xfId="0" applyFont="1" applyAlignment="1">
      <alignment horizontal="center" vertical="center" shrinkToFit="1"/>
    </xf>
    <xf numFmtId="0" fontId="19" fillId="0" borderId="0" xfId="0" applyFont="1" applyFill="1" applyBorder="1" applyAlignment="1" applyProtection="1">
      <alignment horizontal="center" vertical="center"/>
      <protection locked="0"/>
    </xf>
    <xf numFmtId="0" fontId="19" fillId="4"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protection locked="0"/>
    </xf>
    <xf numFmtId="185" fontId="18" fillId="0" borderId="12" xfId="0" applyNumberFormat="1" applyFont="1" applyFill="1" applyBorder="1" applyAlignment="1" applyProtection="1">
      <alignment horizontal="center" vertical="center"/>
    </xf>
    <xf numFmtId="185" fontId="18" fillId="4" borderId="12" xfId="0" applyNumberFormat="1" applyFont="1" applyFill="1" applyBorder="1" applyAlignment="1" applyProtection="1">
      <alignment horizontal="center" vertical="center"/>
      <protection locked="0"/>
    </xf>
    <xf numFmtId="185" fontId="18" fillId="0" borderId="13" xfId="0" applyNumberFormat="1" applyFont="1" applyFill="1" applyBorder="1" applyAlignment="1" applyProtection="1">
      <alignment horizontal="center" vertical="center"/>
    </xf>
    <xf numFmtId="185" fontId="18" fillId="4" borderId="13" xfId="0" applyNumberFormat="1" applyFont="1" applyFill="1" applyBorder="1" applyAlignment="1" applyProtection="1">
      <alignment horizontal="center" vertical="center" wrapText="1"/>
      <protection locked="0"/>
    </xf>
    <xf numFmtId="185" fontId="18" fillId="4" borderId="13" xfId="0" applyNumberFormat="1" applyFont="1" applyFill="1" applyBorder="1" applyAlignment="1" applyProtection="1">
      <alignment horizontal="center" vertical="center"/>
      <protection locked="0"/>
    </xf>
    <xf numFmtId="176" fontId="20" fillId="0" borderId="4" xfId="0" quotePrefix="1" applyNumberFormat="1" applyFont="1" applyFill="1" applyBorder="1" applyAlignment="1" applyProtection="1">
      <alignment horizontal="center" vertical="center"/>
    </xf>
    <xf numFmtId="0" fontId="20" fillId="0" borderId="6" xfId="0" applyFont="1" applyFill="1" applyBorder="1" applyAlignment="1" applyProtection="1">
      <alignment horizontal="distributed" vertical="center"/>
    </xf>
    <xf numFmtId="185" fontId="18" fillId="0" borderId="17" xfId="0" applyNumberFormat="1" applyFont="1" applyFill="1" applyBorder="1" applyAlignment="1" applyProtection="1">
      <alignment horizontal="center" vertical="center"/>
    </xf>
    <xf numFmtId="185" fontId="18" fillId="4" borderId="17"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quotePrefix="1" applyFont="1" applyFill="1" applyProtection="1">
      <alignment vertical="center"/>
    </xf>
    <xf numFmtId="0" fontId="39" fillId="0" borderId="0" xfId="0" applyFont="1" applyFill="1" applyAlignment="1" applyProtection="1">
      <alignment vertical="center" shrinkToFit="1"/>
    </xf>
    <xf numFmtId="0" fontId="39" fillId="0" borderId="0" xfId="0" applyFont="1" applyFill="1" applyAlignment="1" applyProtection="1">
      <alignment horizontal="center" vertical="center" shrinkToFit="1"/>
    </xf>
    <xf numFmtId="0" fontId="24" fillId="0" borderId="59" xfId="0" applyFont="1" applyFill="1" applyBorder="1" applyAlignment="1" applyProtection="1">
      <alignment horizontal="center" vertical="center"/>
    </xf>
    <xf numFmtId="181" fontId="24" fillId="0" borderId="59" xfId="0" applyNumberFormat="1" applyFont="1" applyFill="1" applyBorder="1" applyProtection="1">
      <alignment vertical="center"/>
    </xf>
    <xf numFmtId="0" fontId="18" fillId="0" borderId="0" xfId="0" applyFont="1" applyFill="1" applyBorder="1" applyAlignment="1" applyProtection="1">
      <alignment horizontal="center" vertical="center" shrinkToFit="1"/>
    </xf>
    <xf numFmtId="0" fontId="18" fillId="0" borderId="0" xfId="0" applyFont="1" applyFill="1" applyAlignment="1" applyProtection="1">
      <alignment vertical="center" shrinkToFit="1"/>
      <protection locked="0"/>
    </xf>
    <xf numFmtId="0" fontId="18" fillId="0" borderId="59" xfId="0" applyFont="1" applyFill="1" applyBorder="1" applyAlignment="1" applyProtection="1">
      <alignment horizontal="center" vertical="center" shrinkToFit="1"/>
    </xf>
    <xf numFmtId="179" fontId="10" fillId="0" borderId="59" xfId="0" applyNumberFormat="1" applyFont="1" applyFill="1" applyBorder="1" applyAlignment="1" applyProtection="1">
      <alignment vertical="center" shrinkToFit="1"/>
    </xf>
    <xf numFmtId="3" fontId="18" fillId="0" borderId="59" xfId="0" applyNumberFormat="1" applyFont="1" applyFill="1" applyBorder="1" applyAlignment="1" applyProtection="1">
      <alignment horizontal="center" vertical="center" shrinkToFit="1"/>
    </xf>
    <xf numFmtId="0" fontId="18" fillId="0" borderId="0" xfId="0" applyFont="1" applyFill="1" applyAlignment="1" applyProtection="1">
      <alignment vertical="center" shrinkToFit="1"/>
    </xf>
    <xf numFmtId="0" fontId="18" fillId="0" borderId="0" xfId="0" applyFont="1" applyFill="1" applyBorder="1" applyAlignment="1" applyProtection="1">
      <alignment vertical="center" shrinkToFit="1"/>
      <protection locked="0"/>
    </xf>
    <xf numFmtId="0" fontId="18" fillId="0" borderId="59" xfId="0" applyFont="1" applyFill="1" applyBorder="1" applyAlignment="1" applyProtection="1">
      <alignment horizontal="center" vertical="center" shrinkToFit="1"/>
      <protection locked="0"/>
    </xf>
    <xf numFmtId="179" fontId="18" fillId="0" borderId="59" xfId="0" applyNumberFormat="1" applyFont="1" applyFill="1" applyBorder="1" applyAlignment="1" applyProtection="1">
      <alignment vertical="center" shrinkToFit="1"/>
      <protection locked="0"/>
    </xf>
    <xf numFmtId="3" fontId="19" fillId="0" borderId="59" xfId="0" applyNumberFormat="1" applyFont="1" applyFill="1" applyBorder="1" applyAlignment="1" applyProtection="1">
      <alignment vertical="center" shrinkToFit="1"/>
    </xf>
    <xf numFmtId="176" fontId="20" fillId="0" borderId="59" xfId="0" quotePrefix="1" applyNumberFormat="1" applyFont="1" applyFill="1" applyBorder="1" applyAlignment="1" applyProtection="1">
      <alignment horizontal="center" vertical="center" shrinkToFit="1"/>
    </xf>
    <xf numFmtId="0" fontId="20" fillId="0" borderId="59" xfId="0" applyFont="1" applyFill="1" applyBorder="1" applyAlignment="1" applyProtection="1">
      <alignment vertical="center" shrinkToFit="1"/>
    </xf>
    <xf numFmtId="0" fontId="20" fillId="0" borderId="59" xfId="3" applyFont="1" applyFill="1" applyBorder="1" applyAlignment="1" applyProtection="1">
      <alignment vertical="center" shrinkToFit="1"/>
    </xf>
    <xf numFmtId="179" fontId="18" fillId="6" borderId="59" xfId="0" applyNumberFormat="1" applyFont="1" applyFill="1" applyBorder="1" applyAlignment="1" applyProtection="1">
      <alignment vertical="center" shrinkToFit="1"/>
      <protection locked="0"/>
    </xf>
    <xf numFmtId="179" fontId="10" fillId="6" borderId="59" xfId="0" applyNumberFormat="1" applyFont="1" applyFill="1" applyBorder="1" applyAlignment="1" applyProtection="1">
      <alignment vertical="center" shrinkToFit="1"/>
    </xf>
    <xf numFmtId="3" fontId="18" fillId="6" borderId="59" xfId="0" applyNumberFormat="1" applyFont="1" applyFill="1" applyBorder="1" applyAlignment="1" applyProtection="1">
      <alignment vertical="center" shrinkToFit="1"/>
    </xf>
    <xf numFmtId="3" fontId="18" fillId="6" borderId="59" xfId="0" applyNumberFormat="1" applyFont="1" applyFill="1" applyBorder="1" applyProtection="1">
      <alignment vertical="center"/>
    </xf>
    <xf numFmtId="3" fontId="18" fillId="7" borderId="59" xfId="0" applyNumberFormat="1" applyFont="1" applyFill="1" applyBorder="1" applyAlignment="1" applyProtection="1">
      <alignment vertical="center" shrinkToFit="1"/>
    </xf>
    <xf numFmtId="182" fontId="20" fillId="0" borderId="0" xfId="2" applyNumberFormat="1" applyFont="1" applyFill="1" applyProtection="1"/>
    <xf numFmtId="3" fontId="18" fillId="0" borderId="0" xfId="0" applyNumberFormat="1" applyFont="1" applyFill="1" applyAlignment="1" applyProtection="1">
      <alignment vertical="center" shrinkToFit="1"/>
      <protection locked="0"/>
    </xf>
    <xf numFmtId="0" fontId="18" fillId="0" borderId="66" xfId="0" applyFont="1" applyFill="1" applyBorder="1" applyAlignment="1" applyProtection="1">
      <alignment horizontal="center" vertical="center"/>
    </xf>
    <xf numFmtId="0" fontId="18" fillId="9" borderId="59" xfId="0" applyFont="1" applyFill="1" applyBorder="1" applyAlignment="1">
      <alignment vertical="center" shrinkToFit="1"/>
    </xf>
    <xf numFmtId="0" fontId="18" fillId="0" borderId="59" xfId="0" applyFont="1" applyFill="1" applyBorder="1" applyAlignment="1" applyProtection="1">
      <alignment horizontal="center" vertical="center" wrapText="1"/>
      <protection locked="0"/>
    </xf>
    <xf numFmtId="0" fontId="10" fillId="0" borderId="59" xfId="0" applyFont="1" applyFill="1" applyBorder="1" applyAlignment="1">
      <alignment horizontal="center" vertical="center" shrinkToFit="1"/>
    </xf>
    <xf numFmtId="0" fontId="18" fillId="0" borderId="0" xfId="0" applyFont="1" applyFill="1" applyBorder="1" applyAlignment="1" applyProtection="1">
      <alignment vertical="center" shrinkToFit="1"/>
    </xf>
    <xf numFmtId="0" fontId="20" fillId="0" borderId="14" xfId="0" applyFont="1" applyFill="1" applyBorder="1" applyAlignment="1" applyProtection="1">
      <alignment vertical="center" shrinkToFit="1"/>
    </xf>
    <xf numFmtId="0" fontId="20" fillId="0" borderId="0" xfId="0" applyFont="1" applyFill="1" applyBorder="1" applyAlignment="1" applyProtection="1">
      <alignment vertical="center" shrinkToFit="1"/>
    </xf>
    <xf numFmtId="0" fontId="20" fillId="0" borderId="0" xfId="3" applyFont="1" applyFill="1" applyBorder="1" applyAlignment="1" applyProtection="1">
      <alignment vertical="center" shrinkToFit="1"/>
    </xf>
    <xf numFmtId="0" fontId="18" fillId="0" borderId="0" xfId="0" quotePrefix="1" applyFont="1" applyFill="1" applyAlignment="1" applyProtection="1">
      <alignment vertical="center" shrinkToFit="1"/>
      <protection locked="0"/>
    </xf>
    <xf numFmtId="0" fontId="10" fillId="0" borderId="0" xfId="0" applyFont="1" applyFill="1" applyAlignment="1" applyProtection="1">
      <alignment vertical="center" shrinkToFit="1"/>
    </xf>
    <xf numFmtId="0" fontId="10" fillId="0" borderId="0" xfId="0" applyFont="1" applyFill="1" applyAlignment="1" applyProtection="1">
      <alignment vertical="center" shrinkToFit="1"/>
      <protection locked="0"/>
    </xf>
    <xf numFmtId="0" fontId="10" fillId="0" borderId="59" xfId="0" applyFont="1" applyFill="1" applyBorder="1" applyAlignment="1">
      <alignment horizontal="center" vertical="center" wrapText="1"/>
    </xf>
    <xf numFmtId="179" fontId="10" fillId="0" borderId="59" xfId="0" applyNumberFormat="1" applyFont="1" applyFill="1" applyBorder="1" applyAlignment="1" applyProtection="1">
      <alignment vertical="center"/>
    </xf>
    <xf numFmtId="179" fontId="18" fillId="0" borderId="59" xfId="1" applyNumberFormat="1" applyFont="1" applyFill="1" applyBorder="1" applyAlignment="1">
      <alignment horizontal="right" vertical="center" shrinkToFit="1"/>
    </xf>
    <xf numFmtId="179" fontId="10" fillId="0" borderId="59" xfId="0" applyNumberFormat="1" applyFont="1" applyFill="1" applyBorder="1" applyAlignment="1" applyProtection="1">
      <alignment horizontal="right" vertical="center"/>
    </xf>
    <xf numFmtId="179" fontId="20" fillId="0" borderId="59" xfId="2" applyNumberFormat="1" applyFont="1" applyFill="1" applyBorder="1" applyAlignment="1" applyProtection="1">
      <alignment horizontal="right" vertical="center"/>
      <protection locked="0"/>
    </xf>
    <xf numFmtId="179" fontId="10" fillId="0" borderId="59" xfId="0" applyNumberFormat="1" applyFont="1" applyFill="1" applyBorder="1" applyAlignment="1" applyProtection="1">
      <alignment horizontal="right" vertical="center" wrapText="1"/>
    </xf>
    <xf numFmtId="176" fontId="20" fillId="8" borderId="59" xfId="0" quotePrefix="1" applyNumberFormat="1" applyFont="1" applyFill="1" applyBorder="1" applyAlignment="1" applyProtection="1">
      <alignment horizontal="center" vertical="center"/>
    </xf>
    <xf numFmtId="0" fontId="20" fillId="8" borderId="59" xfId="0" applyFont="1" applyFill="1" applyBorder="1" applyAlignment="1" applyProtection="1">
      <alignment vertical="center" shrinkToFit="1"/>
    </xf>
    <xf numFmtId="179" fontId="10" fillId="8" borderId="59" xfId="0" applyNumberFormat="1" applyFont="1" applyFill="1" applyBorder="1" applyAlignment="1" applyProtection="1">
      <alignment vertical="center"/>
    </xf>
    <xf numFmtId="179" fontId="18" fillId="8" borderId="59" xfId="1" applyNumberFormat="1" applyFont="1" applyFill="1" applyBorder="1" applyAlignment="1">
      <alignment horizontal="right" vertical="center" shrinkToFit="1"/>
    </xf>
    <xf numFmtId="179" fontId="10" fillId="8" borderId="59" xfId="0" applyNumberFormat="1" applyFont="1" applyFill="1" applyBorder="1" applyAlignment="1" applyProtection="1">
      <alignment horizontal="right" vertical="center"/>
    </xf>
    <xf numFmtId="179" fontId="20" fillId="8" borderId="59" xfId="2" applyNumberFormat="1" applyFont="1" applyFill="1" applyBorder="1" applyAlignment="1" applyProtection="1">
      <alignment horizontal="right" vertical="center"/>
      <protection locked="0"/>
    </xf>
    <xf numFmtId="0" fontId="10" fillId="0" borderId="0" xfId="0" applyFont="1" applyFill="1" applyAlignment="1">
      <alignment vertical="center" shrinkToFit="1"/>
    </xf>
    <xf numFmtId="0" fontId="15" fillId="0" borderId="0" xfId="0" applyFont="1" applyFill="1" applyAlignment="1">
      <alignment vertical="center" shrinkToFit="1"/>
    </xf>
    <xf numFmtId="0" fontId="10" fillId="0" borderId="59" xfId="0" applyFont="1" applyFill="1" applyBorder="1" applyAlignment="1">
      <alignment vertical="center" shrinkToFit="1"/>
    </xf>
    <xf numFmtId="0" fontId="20" fillId="0" borderId="59" xfId="0" applyFont="1" applyFill="1" applyBorder="1" applyAlignment="1">
      <alignment vertical="center" shrinkToFit="1"/>
    </xf>
    <xf numFmtId="0" fontId="20" fillId="0" borderId="59" xfId="3" applyFont="1" applyFill="1" applyBorder="1" applyAlignment="1">
      <alignment vertical="center" shrinkToFit="1"/>
    </xf>
    <xf numFmtId="0" fontId="39" fillId="0" borderId="0" xfId="0" applyFont="1" applyFill="1" applyAlignment="1">
      <alignment vertical="center" shrinkToFit="1"/>
    </xf>
    <xf numFmtId="0" fontId="10" fillId="0" borderId="0" xfId="0" applyFont="1" applyFill="1" applyAlignment="1">
      <alignment horizontal="center" vertical="center" shrinkToFit="1"/>
    </xf>
    <xf numFmtId="180" fontId="10" fillId="0" borderId="0" xfId="0" applyNumberFormat="1" applyFont="1" applyFill="1" applyAlignment="1">
      <alignment vertical="center" shrinkToFit="1"/>
    </xf>
    <xf numFmtId="180" fontId="10" fillId="0" borderId="59" xfId="0" applyNumberFormat="1" applyFont="1" applyFill="1" applyBorder="1" applyAlignment="1">
      <alignment vertical="center" shrinkToFit="1"/>
    </xf>
    <xf numFmtId="176" fontId="20" fillId="0" borderId="59" xfId="0" quotePrefix="1" applyNumberFormat="1" applyFont="1" applyFill="1" applyBorder="1" applyAlignment="1">
      <alignment horizontal="center" vertical="center" shrinkToFit="1"/>
    </xf>
    <xf numFmtId="187" fontId="10" fillId="0" borderId="59" xfId="0" applyNumberFormat="1" applyFont="1" applyFill="1" applyBorder="1" applyAlignment="1">
      <alignment vertical="center" shrinkToFit="1"/>
    </xf>
    <xf numFmtId="180" fontId="10" fillId="0" borderId="59" xfId="0" applyNumberFormat="1" applyFont="1" applyFill="1" applyBorder="1" applyAlignment="1">
      <alignment horizontal="center" vertical="center" shrinkToFit="1"/>
    </xf>
    <xf numFmtId="0" fontId="12" fillId="0" borderId="0" xfId="0" applyFont="1" applyFill="1" applyProtection="1">
      <alignment vertical="center"/>
    </xf>
    <xf numFmtId="0" fontId="12" fillId="0" borderId="0" xfId="0" applyFont="1" applyFill="1" applyBorder="1" applyAlignment="1" applyProtection="1">
      <alignment horizontal="left" vertical="center"/>
      <protection locked="0"/>
    </xf>
    <xf numFmtId="0" fontId="26" fillId="0" borderId="0" xfId="0" applyFont="1" applyFill="1" applyAlignment="1" applyProtection="1">
      <alignment horizontal="left" vertical="center"/>
    </xf>
    <xf numFmtId="0" fontId="41" fillId="0" borderId="0" xfId="2" applyFont="1" applyFill="1" applyBorder="1" applyAlignment="1" applyProtection="1">
      <alignment vertical="center"/>
    </xf>
    <xf numFmtId="0" fontId="41" fillId="0" borderId="0" xfId="2" applyFont="1" applyFill="1" applyBorder="1" applyProtection="1"/>
    <xf numFmtId="0" fontId="26" fillId="0" borderId="6" xfId="0" applyFont="1" applyBorder="1" applyAlignment="1"/>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38" fillId="0" borderId="15" xfId="0" applyFont="1" applyBorder="1" applyAlignment="1">
      <alignment vertical="center"/>
    </xf>
    <xf numFmtId="0" fontId="38" fillId="0" borderId="3" xfId="0" applyFont="1" applyBorder="1" applyAlignment="1">
      <alignment vertical="center"/>
    </xf>
    <xf numFmtId="0" fontId="38" fillId="0" borderId="10" xfId="0" applyFont="1" applyBorder="1" applyAlignment="1">
      <alignment vertical="center"/>
    </xf>
    <xf numFmtId="0" fontId="38" fillId="0" borderId="4" xfId="0" applyFont="1" applyBorder="1" applyAlignment="1">
      <alignment vertical="center"/>
    </xf>
    <xf numFmtId="0" fontId="38" fillId="0" borderId="16" xfId="0" applyFont="1" applyBorder="1" applyAlignment="1">
      <alignment vertical="center"/>
    </xf>
    <xf numFmtId="0" fontId="15" fillId="0" borderId="51" xfId="0" applyFont="1" applyFill="1" applyBorder="1" applyAlignment="1" applyProtection="1">
      <alignment horizontal="distributed" vertical="center"/>
      <protection locked="0"/>
    </xf>
    <xf numFmtId="0" fontId="15" fillId="0" borderId="52" xfId="0" applyFont="1" applyFill="1" applyBorder="1" applyAlignment="1" applyProtection="1">
      <alignment horizontal="distributed" vertical="center"/>
      <protection locked="0"/>
    </xf>
    <xf numFmtId="0" fontId="15" fillId="0" borderId="53" xfId="0" applyFont="1" applyFill="1" applyBorder="1" applyAlignment="1" applyProtection="1">
      <alignment horizontal="distributed" vertical="center"/>
      <protection locked="0"/>
    </xf>
    <xf numFmtId="0" fontId="15" fillId="0" borderId="40" xfId="0" applyFont="1" applyFill="1" applyBorder="1" applyAlignment="1" applyProtection="1">
      <alignment horizontal="distributed" vertical="center"/>
      <protection locked="0"/>
    </xf>
    <xf numFmtId="0" fontId="15" fillId="0" borderId="33" xfId="0" applyFont="1" applyFill="1" applyBorder="1" applyAlignment="1" applyProtection="1">
      <alignment horizontal="distributed" vertical="center"/>
      <protection locked="0"/>
    </xf>
    <xf numFmtId="0" fontId="15" fillId="0" borderId="41" xfId="0" applyFont="1" applyFill="1" applyBorder="1" applyAlignment="1" applyProtection="1">
      <alignment horizontal="distributed" vertical="center"/>
      <protection locked="0"/>
    </xf>
    <xf numFmtId="0" fontId="15" fillId="0" borderId="5" xfId="0" applyFont="1" applyFill="1" applyBorder="1" applyAlignment="1" applyProtection="1">
      <alignment horizontal="left" vertical="center" shrinkToFit="1"/>
      <protection locked="0"/>
    </xf>
    <xf numFmtId="0" fontId="15" fillId="0" borderId="14" xfId="0" applyFont="1" applyFill="1" applyBorder="1" applyAlignment="1" applyProtection="1">
      <alignment horizontal="left" vertical="center" shrinkToFit="1"/>
      <protection locked="0"/>
    </xf>
    <xf numFmtId="0" fontId="15" fillId="0" borderId="15" xfId="0" applyFont="1" applyFill="1" applyBorder="1" applyAlignment="1" applyProtection="1">
      <alignment horizontal="left" vertical="center" shrinkToFit="1"/>
      <protection locked="0"/>
    </xf>
    <xf numFmtId="0" fontId="15" fillId="0" borderId="4"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15" fillId="0" borderId="16" xfId="0" applyFont="1" applyFill="1" applyBorder="1" applyAlignment="1" applyProtection="1">
      <alignment horizontal="left" vertical="center" shrinkToFit="1"/>
      <protection locked="0"/>
    </xf>
    <xf numFmtId="186" fontId="22" fillId="0" borderId="47" xfId="0" applyNumberFormat="1" applyFont="1" applyFill="1" applyBorder="1" applyAlignment="1" applyProtection="1">
      <alignment vertical="center"/>
      <protection locked="0"/>
    </xf>
    <xf numFmtId="186" fontId="22" fillId="0" borderId="31" xfId="0" applyNumberFormat="1" applyFont="1" applyFill="1" applyBorder="1" applyAlignment="1" applyProtection="1">
      <alignment vertical="center"/>
      <protection locked="0"/>
    </xf>
    <xf numFmtId="186" fontId="22" fillId="0" borderId="50" xfId="0" applyNumberFormat="1" applyFont="1" applyFill="1" applyBorder="1" applyAlignment="1" applyProtection="1">
      <alignment vertical="center"/>
      <protection locked="0"/>
    </xf>
    <xf numFmtId="186" fontId="22" fillId="0" borderId="42" xfId="0" applyNumberFormat="1" applyFont="1" applyFill="1" applyBorder="1" applyAlignment="1" applyProtection="1">
      <alignment vertical="center"/>
      <protection locked="0"/>
    </xf>
    <xf numFmtId="186" fontId="22" fillId="0" borderId="43" xfId="0" applyNumberFormat="1" applyFont="1" applyFill="1" applyBorder="1" applyAlignment="1" applyProtection="1">
      <alignment vertical="center"/>
      <protection locked="0"/>
    </xf>
    <xf numFmtId="186" fontId="22" fillId="0" borderId="44" xfId="0" applyNumberFormat="1" applyFont="1" applyFill="1" applyBorder="1" applyAlignment="1" applyProtection="1">
      <alignment vertical="center"/>
      <protection locked="0"/>
    </xf>
    <xf numFmtId="186" fontId="22" fillId="0" borderId="33" xfId="0" applyNumberFormat="1" applyFont="1" applyFill="1" applyBorder="1" applyAlignment="1" applyProtection="1">
      <alignment vertical="center"/>
      <protection locked="0"/>
    </xf>
    <xf numFmtId="186" fontId="22" fillId="0" borderId="41" xfId="0" applyNumberFormat="1" applyFont="1" applyFill="1" applyBorder="1" applyAlignment="1" applyProtection="1">
      <alignment vertical="center"/>
      <protection locked="0"/>
    </xf>
    <xf numFmtId="0" fontId="15" fillId="0" borderId="42" xfId="0" applyFont="1" applyFill="1" applyBorder="1" applyAlignment="1" applyProtection="1">
      <alignment horizontal="distributed" vertical="center"/>
      <protection locked="0"/>
    </xf>
    <xf numFmtId="0" fontId="15" fillId="0" borderId="43" xfId="0" applyFont="1" applyFill="1" applyBorder="1" applyAlignment="1" applyProtection="1">
      <alignment horizontal="distributed" vertical="center"/>
      <protection locked="0"/>
    </xf>
    <xf numFmtId="0" fontId="15" fillId="0" borderId="44" xfId="0" applyFont="1" applyFill="1" applyBorder="1" applyAlignment="1" applyProtection="1">
      <alignment horizontal="distributed" vertical="center"/>
      <protection locked="0"/>
    </xf>
    <xf numFmtId="0" fontId="10" fillId="0" borderId="35" xfId="0" applyFont="1" applyFill="1" applyBorder="1" applyAlignment="1" applyProtection="1">
      <alignment horizontal="left" vertical="center" shrinkToFit="1"/>
      <protection locked="0"/>
    </xf>
    <xf numFmtId="0" fontId="10" fillId="0" borderId="26"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left" vertical="center" shrinkToFit="1"/>
      <protection locked="0"/>
    </xf>
    <xf numFmtId="0" fontId="10" fillId="0" borderId="36" xfId="0" applyFont="1" applyFill="1" applyBorder="1" applyAlignment="1" applyProtection="1">
      <alignment horizontal="left" vertical="center" shrinkToFit="1"/>
      <protection locked="0"/>
    </xf>
    <xf numFmtId="0" fontId="10" fillId="0" borderId="34" xfId="0" applyFont="1" applyFill="1" applyBorder="1" applyAlignment="1" applyProtection="1">
      <alignment horizontal="left" vertical="center" shrinkToFit="1"/>
      <protection locked="0"/>
    </xf>
    <xf numFmtId="0" fontId="10" fillId="0" borderId="37" xfId="0" applyFont="1" applyFill="1" applyBorder="1" applyAlignment="1" applyProtection="1">
      <alignment horizontal="left" vertical="center" shrinkToFit="1"/>
      <protection locked="0"/>
    </xf>
    <xf numFmtId="186" fontId="22" fillId="0" borderId="40" xfId="0" applyNumberFormat="1" applyFont="1" applyFill="1" applyBorder="1" applyAlignment="1" applyProtection="1">
      <alignment vertical="center"/>
      <protection locked="0"/>
    </xf>
    <xf numFmtId="181" fontId="22" fillId="0" borderId="47" xfId="0" applyNumberFormat="1" applyFont="1" applyFill="1" applyBorder="1" applyAlignment="1" applyProtection="1">
      <alignment vertical="center"/>
      <protection locked="0"/>
    </xf>
    <xf numFmtId="181" fontId="22" fillId="0" borderId="31" xfId="0" applyNumberFormat="1" applyFont="1" applyFill="1" applyBorder="1" applyAlignment="1" applyProtection="1">
      <alignment vertical="center"/>
      <protection locked="0"/>
    </xf>
    <xf numFmtId="181" fontId="22" fillId="0" borderId="50" xfId="0" applyNumberFormat="1" applyFont="1" applyFill="1" applyBorder="1" applyAlignment="1" applyProtection="1">
      <alignment vertical="center"/>
      <protection locked="0"/>
    </xf>
    <xf numFmtId="181" fontId="22" fillId="0" borderId="40" xfId="0" applyNumberFormat="1" applyFont="1" applyFill="1" applyBorder="1" applyAlignment="1" applyProtection="1">
      <alignment vertical="center"/>
      <protection locked="0"/>
    </xf>
    <xf numFmtId="181" fontId="22" fillId="0" borderId="33" xfId="0" applyNumberFormat="1" applyFont="1" applyFill="1" applyBorder="1" applyAlignment="1" applyProtection="1">
      <alignment vertical="center"/>
      <protection locked="0"/>
    </xf>
    <xf numFmtId="181" fontId="22" fillId="0" borderId="41" xfId="0" applyNumberFormat="1" applyFont="1" applyFill="1" applyBorder="1" applyAlignment="1" applyProtection="1">
      <alignment vertical="center"/>
      <protection locked="0"/>
    </xf>
    <xf numFmtId="0" fontId="15" fillId="0" borderId="28" xfId="0" applyFont="1" applyFill="1" applyBorder="1" applyAlignment="1" applyProtection="1">
      <alignment horizontal="distributed" vertical="center"/>
      <protection locked="0"/>
    </xf>
    <xf numFmtId="0" fontId="15" fillId="0" borderId="29" xfId="0" applyFont="1" applyFill="1" applyBorder="1" applyAlignment="1" applyProtection="1">
      <alignment horizontal="distributed" vertical="center"/>
      <protection locked="0"/>
    </xf>
    <xf numFmtId="0" fontId="15" fillId="0" borderId="30" xfId="0" applyFont="1" applyFill="1" applyBorder="1" applyAlignment="1" applyProtection="1">
      <alignment horizontal="distributed" vertical="center"/>
      <protection locked="0"/>
    </xf>
    <xf numFmtId="0" fontId="15" fillId="0" borderId="49" xfId="0" applyFont="1" applyFill="1" applyBorder="1" applyAlignment="1" applyProtection="1">
      <alignment horizontal="distributed" vertical="center"/>
      <protection locked="0"/>
    </xf>
    <xf numFmtId="0" fontId="15" fillId="0" borderId="6" xfId="0" applyFont="1" applyFill="1" applyBorder="1" applyAlignment="1" applyProtection="1">
      <alignment horizontal="distributed" vertical="center"/>
      <protection locked="0"/>
    </xf>
    <xf numFmtId="0" fontId="15" fillId="0" borderId="16" xfId="0" applyFont="1" applyFill="1" applyBorder="1" applyAlignment="1" applyProtection="1">
      <alignment horizontal="distributed" vertical="center"/>
      <protection locked="0"/>
    </xf>
    <xf numFmtId="0" fontId="15" fillId="0" borderId="3" xfId="0" applyFont="1" applyFill="1" applyBorder="1" applyAlignment="1" applyProtection="1">
      <alignment horizontal="distributed" vertical="center"/>
      <protection locked="0"/>
    </xf>
    <xf numFmtId="0" fontId="15" fillId="0" borderId="0" xfId="0" applyFont="1" applyFill="1" applyBorder="1" applyAlignment="1" applyProtection="1">
      <alignment horizontal="distributed" vertical="center"/>
      <protection locked="0"/>
    </xf>
    <xf numFmtId="0" fontId="15" fillId="0" borderId="45" xfId="0" applyFont="1" applyFill="1" applyBorder="1" applyAlignment="1" applyProtection="1">
      <alignment horizontal="distributed" vertical="center"/>
      <protection locked="0"/>
    </xf>
    <xf numFmtId="0" fontId="15" fillId="0" borderId="4" xfId="0" applyFont="1" applyFill="1" applyBorder="1" applyAlignment="1" applyProtection="1">
      <alignment horizontal="distributed" vertical="center"/>
      <protection locked="0"/>
    </xf>
    <xf numFmtId="0" fontId="15" fillId="0" borderId="46" xfId="0" applyFont="1" applyFill="1" applyBorder="1" applyAlignment="1" applyProtection="1">
      <alignment horizontal="distributed" vertical="center"/>
      <protection locked="0"/>
    </xf>
    <xf numFmtId="0" fontId="15" fillId="0" borderId="48" xfId="0" applyFont="1" applyFill="1" applyBorder="1" applyAlignment="1" applyProtection="1">
      <alignment horizontal="distributed" vertical="center"/>
      <protection locked="0"/>
    </xf>
    <xf numFmtId="0" fontId="12"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lignment vertical="center"/>
    </xf>
    <xf numFmtId="0" fontId="15" fillId="0" borderId="1" xfId="0" applyFont="1" applyFill="1" applyBorder="1" applyAlignment="1" applyProtection="1">
      <alignment horizontal="distributed" vertical="center"/>
      <protection locked="0"/>
    </xf>
    <xf numFmtId="186" fontId="22" fillId="0" borderId="5" xfId="0" applyNumberFormat="1" applyFont="1" applyFill="1" applyBorder="1" applyAlignment="1" applyProtection="1">
      <alignment vertical="center"/>
      <protection locked="0"/>
    </xf>
    <xf numFmtId="186" fontId="22" fillId="0" borderId="14" xfId="0" applyNumberFormat="1" applyFont="1" applyFill="1" applyBorder="1" applyAlignment="1" applyProtection="1">
      <alignment vertical="center"/>
      <protection locked="0"/>
    </xf>
    <xf numFmtId="186" fontId="22" fillId="0" borderId="15" xfId="0" applyNumberFormat="1" applyFont="1" applyFill="1" applyBorder="1" applyAlignment="1" applyProtection="1">
      <alignment vertical="center"/>
      <protection locked="0"/>
    </xf>
    <xf numFmtId="186" fontId="22" fillId="0" borderId="4" xfId="0" applyNumberFormat="1" applyFont="1" applyFill="1" applyBorder="1" applyAlignment="1" applyProtection="1">
      <alignment vertical="center"/>
      <protection locked="0"/>
    </xf>
    <xf numFmtId="186" fontId="22" fillId="0" borderId="6" xfId="0" applyNumberFormat="1" applyFont="1" applyFill="1" applyBorder="1" applyAlignment="1" applyProtection="1">
      <alignment vertical="center"/>
      <protection locked="0"/>
    </xf>
    <xf numFmtId="186" fontId="22" fillId="0" borderId="16" xfId="0" applyNumberFormat="1" applyFont="1" applyFill="1" applyBorder="1" applyAlignment="1" applyProtection="1">
      <alignment vertical="center"/>
      <protection locked="0"/>
    </xf>
    <xf numFmtId="186" fontId="22" fillId="0" borderId="1" xfId="0" applyNumberFormat="1" applyFont="1" applyFill="1" applyBorder="1" applyAlignment="1" applyProtection="1">
      <alignment vertical="center"/>
      <protection locked="0"/>
    </xf>
    <xf numFmtId="182" fontId="22" fillId="0" borderId="1" xfId="0" applyNumberFormat="1" applyFont="1" applyFill="1" applyBorder="1" applyAlignment="1" applyProtection="1">
      <alignment vertical="center"/>
      <protection locked="0"/>
    </xf>
    <xf numFmtId="14" fontId="15" fillId="0" borderId="1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40" fillId="0" borderId="0" xfId="0" applyFont="1" applyAlignment="1"/>
    <xf numFmtId="0" fontId="10" fillId="0" borderId="5"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3" fontId="22" fillId="5" borderId="4" xfId="0" applyNumberFormat="1"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3" fontId="22" fillId="5" borderId="3" xfId="0" applyNumberFormat="1"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22" fillId="5"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Alignment="1">
      <alignment vertical="center"/>
    </xf>
    <xf numFmtId="0" fontId="37" fillId="2" borderId="3"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37" fillId="2" borderId="15" xfId="0" applyFont="1" applyFill="1" applyBorder="1" applyAlignment="1" applyProtection="1">
      <alignment horizontal="center" vertical="center"/>
      <protection locked="0"/>
    </xf>
    <xf numFmtId="0" fontId="18" fillId="0" borderId="59" xfId="0" applyFont="1" applyFill="1" applyBorder="1" applyAlignment="1" applyProtection="1">
      <alignment horizontal="center" vertical="center"/>
      <protection locked="0"/>
    </xf>
    <xf numFmtId="0" fontId="18" fillId="0" borderId="5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protection locked="0"/>
    </xf>
    <xf numFmtId="0" fontId="18" fillId="0" borderId="69" xfId="0" applyFont="1" applyFill="1" applyBorder="1" applyAlignment="1" applyProtection="1">
      <alignment horizontal="center" vertical="center" shrinkToFit="1"/>
      <protection locked="0"/>
    </xf>
    <xf numFmtId="0" fontId="0" fillId="0" borderId="70" xfId="0" applyBorder="1" applyAlignment="1">
      <alignment horizontal="center" vertical="center" shrinkToFit="1"/>
    </xf>
    <xf numFmtId="0" fontId="14" fillId="0" borderId="59" xfId="0" applyFont="1" applyFill="1" applyBorder="1" applyAlignment="1" applyProtection="1">
      <alignment horizontal="center" vertical="center"/>
    </xf>
    <xf numFmtId="0" fontId="14" fillId="0" borderId="59"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0" fillId="0" borderId="59" xfId="0" applyFont="1" applyFill="1" applyBorder="1" applyAlignment="1">
      <alignment horizontal="center" vertical="center" shrinkToFit="1"/>
    </xf>
    <xf numFmtId="0" fontId="0" fillId="0" borderId="73" xfId="0"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15" xfId="0" applyFont="1" applyFill="1" applyBorder="1" applyAlignment="1">
      <alignment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0" fontId="14" fillId="0" borderId="4" xfId="0" applyFont="1" applyFill="1" applyBorder="1" applyAlignment="1">
      <alignment vertical="center"/>
    </xf>
    <xf numFmtId="0" fontId="14" fillId="0" borderId="16" xfId="0" applyFont="1" applyFill="1" applyBorder="1" applyAlignment="1">
      <alignment vertical="center"/>
    </xf>
    <xf numFmtId="0" fontId="18" fillId="0" borderId="69" xfId="0" applyFont="1" applyFill="1" applyBorder="1" applyAlignment="1" applyProtection="1">
      <alignment horizontal="center" vertical="center"/>
      <protection locked="0"/>
    </xf>
    <xf numFmtId="0" fontId="18" fillId="0" borderId="70" xfId="0" applyFont="1" applyFill="1" applyBorder="1" applyAlignment="1" applyProtection="1">
      <alignment horizontal="center" vertical="center"/>
      <protection locked="0"/>
    </xf>
    <xf numFmtId="0" fontId="18" fillId="0" borderId="66" xfId="0" applyFont="1" applyFill="1" applyBorder="1" applyAlignment="1" applyProtection="1">
      <alignment horizontal="center" vertical="center" wrapText="1"/>
      <protection locked="0"/>
    </xf>
    <xf numFmtId="0" fontId="18" fillId="0" borderId="67" xfId="0" applyFont="1" applyFill="1" applyBorder="1" applyAlignment="1" applyProtection="1">
      <alignment horizontal="center" vertical="center"/>
      <protection locked="0"/>
    </xf>
    <xf numFmtId="0" fontId="18" fillId="0" borderId="68" xfId="0" applyFont="1" applyFill="1" applyBorder="1" applyAlignment="1" applyProtection="1">
      <alignment horizontal="center" vertical="center"/>
      <protection locked="0"/>
    </xf>
    <xf numFmtId="0" fontId="18" fillId="0" borderId="59" xfId="0" applyFont="1" applyFill="1" applyBorder="1" applyAlignment="1" applyProtection="1">
      <alignment horizontal="distributed" vertical="center"/>
      <protection locked="0"/>
    </xf>
    <xf numFmtId="0" fontId="14" fillId="0" borderId="60" xfId="0" applyFont="1" applyFill="1" applyBorder="1" applyAlignment="1" applyProtection="1">
      <alignment horizontal="center" vertical="center"/>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8" fillId="0" borderId="59" xfId="0" applyFont="1" applyFill="1" applyBorder="1" applyAlignment="1" applyProtection="1">
      <alignment horizontal="center" vertical="center"/>
    </xf>
    <xf numFmtId="0" fontId="18" fillId="0" borderId="59" xfId="0" applyFont="1" applyFill="1" applyBorder="1" applyAlignment="1">
      <alignment horizontal="center" vertical="center"/>
    </xf>
    <xf numFmtId="0" fontId="18" fillId="0" borderId="59" xfId="0" applyFont="1" applyFill="1" applyBorder="1" applyAlignment="1">
      <alignment vertical="center"/>
    </xf>
    <xf numFmtId="0" fontId="10" fillId="0" borderId="59" xfId="0" applyFont="1" applyFill="1" applyBorder="1" applyAlignment="1">
      <alignment horizontal="center" vertical="center" wrapText="1"/>
    </xf>
    <xf numFmtId="0" fontId="14" fillId="0" borderId="59" xfId="0" applyFont="1" applyFill="1" applyBorder="1" applyAlignment="1" applyProtection="1">
      <alignment horizontal="center" vertical="center"/>
      <protection locked="0"/>
    </xf>
    <xf numFmtId="0" fontId="21"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38" fillId="0" borderId="61"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59" xfId="0" applyFont="1" applyBorder="1" applyAlignment="1">
      <alignment horizontal="center" vertical="center"/>
    </xf>
    <xf numFmtId="0" fontId="25" fillId="0" borderId="5" xfId="0" applyFont="1" applyBorder="1" applyAlignment="1">
      <alignment horizontal="center" vertical="center"/>
    </xf>
    <xf numFmtId="0" fontId="38" fillId="0" borderId="15" xfId="0" applyFont="1" applyBorder="1" applyAlignment="1">
      <alignment horizontal="center" vertical="center"/>
    </xf>
    <xf numFmtId="0" fontId="38" fillId="0" borderId="3"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6" fillId="0" borderId="69" xfId="0" applyFont="1" applyFill="1" applyBorder="1" applyAlignment="1">
      <alignment horizontal="center" vertical="center"/>
    </xf>
    <xf numFmtId="0" fontId="40" fillId="0" borderId="70" xfId="0" applyFont="1" applyBorder="1" applyAlignment="1">
      <alignment vertical="center"/>
    </xf>
  </cellXfs>
  <cellStyles count="5">
    <cellStyle name="桁区切り" xfId="1" builtinId="6"/>
    <cellStyle name="標準" xfId="0" builtinId="0"/>
    <cellStyle name="標準 10" xfId="4" xr:uid="{00000000-0005-0000-0000-000002000000}"/>
    <cellStyle name="標準 2" xfId="2" xr:uid="{00000000-0005-0000-0000-000003000000}"/>
    <cellStyle name="標準_code_jp" xfId="3" xr:uid="{00000000-0005-0000-0000-000004000000}"/>
  </cellStyles>
  <dxfs count="0"/>
  <tableStyles count="0" defaultTableStyle="TableStyleMedium2" defaultPivotStyle="PivotStyleLight16"/>
  <colors>
    <mruColors>
      <color rgb="FFE5F5FF"/>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12</xdr:col>
      <xdr:colOff>3402</xdr:colOff>
      <xdr:row>21</xdr:row>
      <xdr:rowOff>159884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38125" y="3633107"/>
          <a:ext cx="1874384" cy="67015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5</xdr:row>
      <xdr:rowOff>38100</xdr:rowOff>
    </xdr:from>
    <xdr:to>
      <xdr:col>12</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11</xdr:row>
      <xdr:rowOff>19050</xdr:rowOff>
    </xdr:from>
    <xdr:to>
      <xdr:col>7</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161924</xdr:colOff>
      <xdr:row>11</xdr:row>
      <xdr:rowOff>28575</xdr:rowOff>
    </xdr:from>
    <xdr:to>
      <xdr:col>16</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190499</xdr:colOff>
      <xdr:row>11</xdr:row>
      <xdr:rowOff>19050</xdr:rowOff>
    </xdr:from>
    <xdr:to>
      <xdr:col>24</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18</xdr:row>
      <xdr:rowOff>28575</xdr:rowOff>
    </xdr:from>
    <xdr:to>
      <xdr:col>5</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xdr:colOff>
      <xdr:row>24</xdr:row>
      <xdr:rowOff>28575</xdr:rowOff>
    </xdr:from>
    <xdr:to>
      <xdr:col>8</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9</xdr:col>
      <xdr:colOff>112679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25</xdr:col>
      <xdr:colOff>38100</xdr:colOff>
      <xdr:row>16</xdr:row>
      <xdr:rowOff>133350</xdr:rowOff>
    </xdr:from>
    <xdr:to>
      <xdr:col>28</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180975</xdr:colOff>
      <xdr:row>37</xdr:row>
      <xdr:rowOff>9525</xdr:rowOff>
    </xdr:from>
    <xdr:to>
      <xdr:col>23</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9524</xdr:colOff>
      <xdr:row>42</xdr:row>
      <xdr:rowOff>19050</xdr:rowOff>
    </xdr:from>
    <xdr:to>
      <xdr:col>24</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13</xdr:col>
      <xdr:colOff>28575</xdr:colOff>
      <xdr:row>45</xdr:row>
      <xdr:rowOff>114300</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18</xdr:col>
      <xdr:colOff>19049</xdr:colOff>
      <xdr:row>47</xdr:row>
      <xdr:rowOff>38102</xdr:rowOff>
    </xdr:from>
    <xdr:to>
      <xdr:col>22</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29</xdr:row>
      <xdr:rowOff>19050</xdr:rowOff>
    </xdr:from>
    <xdr:to>
      <xdr:col>14</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114301</xdr:colOff>
      <xdr:row>29</xdr:row>
      <xdr:rowOff>9525</xdr:rowOff>
    </xdr:from>
    <xdr:to>
      <xdr:col>17</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49</xdr:row>
      <xdr:rowOff>19050</xdr:rowOff>
    </xdr:from>
    <xdr:to>
      <xdr:col>14</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95250</xdr:colOff>
      <xdr:row>49</xdr:row>
      <xdr:rowOff>9525</xdr:rowOff>
    </xdr:from>
    <xdr:to>
      <xdr:col>17</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128588</xdr:colOff>
      <xdr:row>34</xdr:row>
      <xdr:rowOff>33336</xdr:rowOff>
    </xdr:from>
    <xdr:to>
      <xdr:col>22</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3143249" y="5695950"/>
          <a:ext cx="509590" cy="1928811"/>
        </a:xfrm>
        <a:prstGeom prst="bentUpArrow">
          <a:avLst>
            <a:gd name="adj1" fmla="val 25000"/>
            <a:gd name="adj2" fmla="val 25934"/>
            <a:gd name="adj3" fmla="val 34345"/>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abSelected="1" view="pageBreakPreview" zoomScaleNormal="100" zoomScaleSheetLayoutView="100" workbookViewId="0">
      <selection activeCell="D1" sqref="D1"/>
    </sheetView>
  </sheetViews>
  <sheetFormatPr defaultColWidth="9" defaultRowHeight="43.5" customHeight="1" x14ac:dyDescent="0.25"/>
  <cols>
    <col min="1" max="1" width="4.15234375" style="161" customWidth="1"/>
    <col min="2" max="2" width="7.61328125" style="159" customWidth="1"/>
    <col min="3" max="3" width="63.84375" style="161" customWidth="1"/>
    <col min="4" max="16384" width="9" style="161"/>
  </cols>
  <sheetData>
    <row r="1" spans="1:3" ht="21" customHeight="1" x14ac:dyDescent="0.25">
      <c r="A1" s="1" t="s">
        <v>702</v>
      </c>
    </row>
    <row r="2" spans="1:3" ht="41.05" customHeight="1" x14ac:dyDescent="0.25">
      <c r="C2" s="160" t="s">
        <v>631</v>
      </c>
    </row>
    <row r="3" spans="1:3" ht="41.05" customHeight="1" x14ac:dyDescent="0.25">
      <c r="B3" s="162"/>
      <c r="C3" s="163" t="s">
        <v>411</v>
      </c>
    </row>
    <row r="4" spans="1:3" ht="41.05" customHeight="1" x14ac:dyDescent="0.25">
      <c r="B4" s="164">
        <v>1</v>
      </c>
      <c r="C4" s="165" t="s">
        <v>412</v>
      </c>
    </row>
    <row r="5" spans="1:3" ht="41.05" customHeight="1" x14ac:dyDescent="0.25">
      <c r="B5" s="164">
        <v>2</v>
      </c>
      <c r="C5" s="165" t="s">
        <v>413</v>
      </c>
    </row>
    <row r="6" spans="1:3" ht="41.05" customHeight="1" x14ac:dyDescent="0.25">
      <c r="B6" s="164">
        <v>3</v>
      </c>
      <c r="C6" s="165" t="s">
        <v>414</v>
      </c>
    </row>
    <row r="7" spans="1:3" ht="41.05" customHeight="1" x14ac:dyDescent="0.25">
      <c r="B7" s="164">
        <v>4</v>
      </c>
      <c r="C7" s="165" t="s">
        <v>415</v>
      </c>
    </row>
    <row r="8" spans="1:3" ht="41.05" customHeight="1" x14ac:dyDescent="0.25">
      <c r="B8" s="164">
        <v>5</v>
      </c>
      <c r="C8" s="165" t="s">
        <v>662</v>
      </c>
    </row>
    <row r="9" spans="1:3" ht="41.05" customHeight="1" x14ac:dyDescent="0.25">
      <c r="B9" s="164">
        <v>6</v>
      </c>
      <c r="C9" s="165" t="s">
        <v>675</v>
      </c>
    </row>
    <row r="10" spans="1:3" ht="41.05" customHeight="1" x14ac:dyDescent="0.25">
      <c r="B10" s="164">
        <v>7</v>
      </c>
      <c r="C10" s="165" t="s">
        <v>416</v>
      </c>
    </row>
    <row r="11" spans="1:3" ht="41.05" customHeight="1" x14ac:dyDescent="0.25">
      <c r="B11" s="164">
        <v>8</v>
      </c>
      <c r="C11" s="165" t="s">
        <v>693</v>
      </c>
    </row>
    <row r="12" spans="1:3" ht="41.05" customHeight="1" x14ac:dyDescent="0.25">
      <c r="B12" s="164">
        <v>9</v>
      </c>
      <c r="C12" s="165" t="s">
        <v>694</v>
      </c>
    </row>
    <row r="13" spans="1:3" ht="41.05" customHeight="1" x14ac:dyDescent="0.25">
      <c r="B13" s="164">
        <v>10</v>
      </c>
      <c r="C13" s="165" t="s">
        <v>695</v>
      </c>
    </row>
    <row r="14" spans="1:3" ht="41.05" customHeight="1" x14ac:dyDescent="0.25">
      <c r="B14" s="164">
        <v>11</v>
      </c>
      <c r="C14" s="165" t="s">
        <v>417</v>
      </c>
    </row>
    <row r="15" spans="1:3" ht="41.05" customHeight="1" x14ac:dyDescent="0.25">
      <c r="B15" s="164">
        <v>12</v>
      </c>
      <c r="C15" s="165" t="s">
        <v>689</v>
      </c>
    </row>
    <row r="16" spans="1:3" ht="41.05" customHeight="1" x14ac:dyDescent="0.25">
      <c r="B16" s="164">
        <v>13</v>
      </c>
      <c r="C16" s="165" t="s">
        <v>418</v>
      </c>
    </row>
    <row r="17" spans="2:3" ht="41.05" customHeight="1" x14ac:dyDescent="0.25">
      <c r="B17" s="164">
        <v>14</v>
      </c>
      <c r="C17" s="165" t="s">
        <v>419</v>
      </c>
    </row>
    <row r="18" spans="2:3" ht="41.05" customHeight="1" x14ac:dyDescent="0.25">
      <c r="B18" s="164">
        <v>15</v>
      </c>
      <c r="C18" s="165" t="s">
        <v>420</v>
      </c>
    </row>
    <row r="19" spans="2:3" ht="41.05" customHeight="1" x14ac:dyDescent="0.25">
      <c r="B19" s="164">
        <v>16</v>
      </c>
      <c r="C19" s="165" t="s">
        <v>688</v>
      </c>
    </row>
  </sheetData>
  <phoneticPr fontId="9"/>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view="pageBreakPreview" zoomScaleNormal="100" zoomScaleSheetLayoutView="100" workbookViewId="0"/>
  </sheetViews>
  <sheetFormatPr defaultColWidth="9" defaultRowHeight="19.3" x14ac:dyDescent="0.25"/>
  <cols>
    <col min="1" max="1" width="1.4609375" style="168" customWidth="1"/>
    <col min="2" max="2" width="93.53515625" style="173" customWidth="1"/>
    <col min="3" max="3" width="2.4609375" style="168" customWidth="1"/>
    <col min="4" max="16384" width="9" style="168"/>
  </cols>
  <sheetData>
    <row r="1" spans="1:3" ht="6" customHeight="1" x14ac:dyDescent="0.25">
      <c r="A1" s="166"/>
      <c r="B1" s="167"/>
      <c r="C1" s="166"/>
    </row>
    <row r="2" spans="1:3" ht="22" customHeight="1" x14ac:dyDescent="0.25">
      <c r="A2" s="166"/>
      <c r="B2" s="169" t="s">
        <v>661</v>
      </c>
      <c r="C2" s="170"/>
    </row>
    <row r="3" spans="1:3" ht="20.149999999999999" customHeight="1" x14ac:dyDescent="0.25">
      <c r="B3" s="171" t="s">
        <v>421</v>
      </c>
      <c r="C3" s="172"/>
    </row>
    <row r="4" spans="1:3" ht="173.15" customHeight="1" x14ac:dyDescent="0.25">
      <c r="B4" s="173" t="s">
        <v>660</v>
      </c>
      <c r="C4" s="172"/>
    </row>
    <row r="5" spans="1:3" ht="20.149999999999999" customHeight="1" x14ac:dyDescent="0.25">
      <c r="B5" s="174" t="s">
        <v>422</v>
      </c>
      <c r="C5" s="172"/>
    </row>
    <row r="6" spans="1:3" ht="87" customHeight="1" x14ac:dyDescent="0.25">
      <c r="B6" s="173" t="s">
        <v>423</v>
      </c>
      <c r="C6" s="172"/>
    </row>
    <row r="7" spans="1:3" ht="42.75" customHeight="1" x14ac:dyDescent="0.25">
      <c r="B7" s="173" t="s">
        <v>424</v>
      </c>
      <c r="C7" s="172"/>
    </row>
    <row r="8" spans="1:3" ht="45.75" customHeight="1" x14ac:dyDescent="0.25">
      <c r="B8" s="173" t="s">
        <v>425</v>
      </c>
      <c r="C8" s="172"/>
    </row>
    <row r="9" spans="1:3" ht="95.15" customHeight="1" x14ac:dyDescent="0.25">
      <c r="B9" s="173" t="s">
        <v>426</v>
      </c>
      <c r="C9" s="172"/>
    </row>
    <row r="10" spans="1:3" ht="20.149999999999999" customHeight="1" x14ac:dyDescent="0.25">
      <c r="B10" s="175" t="s">
        <v>427</v>
      </c>
      <c r="C10" s="172"/>
    </row>
    <row r="11" spans="1:3" ht="42.75" customHeight="1" x14ac:dyDescent="0.25">
      <c r="B11" s="173" t="s">
        <v>428</v>
      </c>
      <c r="C11" s="172"/>
    </row>
    <row r="12" spans="1:3" ht="23.25" customHeight="1" x14ac:dyDescent="0.25">
      <c r="B12" s="173" t="s">
        <v>429</v>
      </c>
      <c r="C12" s="172"/>
    </row>
    <row r="13" spans="1:3" ht="24" customHeight="1" x14ac:dyDescent="0.25">
      <c r="B13" s="173" t="s">
        <v>430</v>
      </c>
      <c r="C13" s="172"/>
    </row>
    <row r="14" spans="1:3" ht="41.25" customHeight="1" x14ac:dyDescent="0.25">
      <c r="B14" s="173" t="s">
        <v>431</v>
      </c>
      <c r="C14" s="172"/>
    </row>
    <row r="15" spans="1:3" ht="49.3" customHeight="1" x14ac:dyDescent="0.25">
      <c r="B15" s="173" t="s">
        <v>432</v>
      </c>
      <c r="C15" s="172"/>
    </row>
    <row r="16" spans="1:3" ht="59.6" customHeight="1" x14ac:dyDescent="0.25">
      <c r="B16" s="173" t="s">
        <v>433</v>
      </c>
      <c r="C16" s="172"/>
    </row>
    <row r="17" spans="2:3" ht="42.75" customHeight="1" x14ac:dyDescent="0.25">
      <c r="B17" s="173" t="s">
        <v>434</v>
      </c>
      <c r="C17" s="172"/>
    </row>
    <row r="18" spans="2:3" ht="44.15" customHeight="1" x14ac:dyDescent="0.25">
      <c r="B18" s="173" t="s">
        <v>435</v>
      </c>
      <c r="C18" s="172"/>
    </row>
    <row r="19" spans="2:3" ht="28.5" customHeight="1" x14ac:dyDescent="0.25">
      <c r="B19" s="173" t="s">
        <v>436</v>
      </c>
      <c r="C19" s="172"/>
    </row>
    <row r="20" spans="2:3" ht="9.4499999999999993" customHeight="1" x14ac:dyDescent="0.25">
      <c r="B20" s="176"/>
      <c r="C20" s="172"/>
    </row>
    <row r="21" spans="2:3" x14ac:dyDescent="0.25">
      <c r="B21" s="176"/>
      <c r="C21" s="172"/>
    </row>
    <row r="22" spans="2:3" x14ac:dyDescent="0.25">
      <c r="B22" s="176"/>
      <c r="C22" s="172"/>
    </row>
    <row r="23" spans="2:3" x14ac:dyDescent="0.25">
      <c r="B23" s="176"/>
      <c r="C23" s="172"/>
    </row>
    <row r="24" spans="2:3" x14ac:dyDescent="0.25">
      <c r="B24" s="176"/>
      <c r="C24" s="172"/>
    </row>
    <row r="25" spans="2:3" x14ac:dyDescent="0.25">
      <c r="B25" s="176"/>
    </row>
    <row r="26" spans="2:3" x14ac:dyDescent="0.25">
      <c r="B26" s="176"/>
      <c r="C26" s="172"/>
    </row>
    <row r="27" spans="2:3" x14ac:dyDescent="0.25">
      <c r="B27" s="176"/>
      <c r="C27" s="172"/>
    </row>
    <row r="28" spans="2:3" x14ac:dyDescent="0.25">
      <c r="B28" s="176"/>
      <c r="C28" s="172"/>
    </row>
    <row r="29" spans="2:3" x14ac:dyDescent="0.25">
      <c r="B29" s="176"/>
      <c r="C29" s="172"/>
    </row>
    <row r="30" spans="2:3" x14ac:dyDescent="0.25">
      <c r="B30" s="176"/>
      <c r="C30" s="172"/>
    </row>
    <row r="31" spans="2:3" x14ac:dyDescent="0.25">
      <c r="B31" s="176"/>
      <c r="C31" s="172"/>
    </row>
    <row r="32" spans="2:3" x14ac:dyDescent="0.25">
      <c r="B32" s="176"/>
      <c r="C32" s="172"/>
    </row>
    <row r="33" spans="2:3" x14ac:dyDescent="0.25">
      <c r="B33" s="176"/>
      <c r="C33" s="172"/>
    </row>
    <row r="34" spans="2:3" x14ac:dyDescent="0.25">
      <c r="B34" s="176"/>
      <c r="C34" s="172"/>
    </row>
    <row r="35" spans="2:3" x14ac:dyDescent="0.25">
      <c r="B35" s="176"/>
      <c r="C35" s="172"/>
    </row>
    <row r="36" spans="2:3" x14ac:dyDescent="0.25">
      <c r="B36" s="176"/>
      <c r="C36" s="172"/>
    </row>
    <row r="37" spans="2:3" x14ac:dyDescent="0.25">
      <c r="B37" s="176"/>
      <c r="C37" s="172"/>
    </row>
    <row r="38" spans="2:3" x14ac:dyDescent="0.25">
      <c r="B38" s="176"/>
      <c r="C38" s="172"/>
    </row>
    <row r="39" spans="2:3" x14ac:dyDescent="0.25">
      <c r="B39" s="176"/>
      <c r="C39" s="172"/>
    </row>
    <row r="40" spans="2:3" x14ac:dyDescent="0.25">
      <c r="B40" s="176"/>
      <c r="C40" s="172"/>
    </row>
    <row r="41" spans="2:3" x14ac:dyDescent="0.25">
      <c r="B41" s="176"/>
      <c r="C41" s="172"/>
    </row>
    <row r="42" spans="2:3" x14ac:dyDescent="0.25">
      <c r="B42" s="176"/>
      <c r="C42" s="172"/>
    </row>
    <row r="43" spans="2:3" x14ac:dyDescent="0.25">
      <c r="B43" s="176"/>
      <c r="C43" s="172"/>
    </row>
    <row r="44" spans="2:3" x14ac:dyDescent="0.25">
      <c r="B44" s="176"/>
      <c r="C44" s="172"/>
    </row>
    <row r="45" spans="2:3" x14ac:dyDescent="0.25">
      <c r="B45" s="176"/>
      <c r="C45" s="172"/>
    </row>
    <row r="46" spans="2:3" x14ac:dyDescent="0.25">
      <c r="B46" s="176"/>
      <c r="C46" s="172"/>
    </row>
    <row r="47" spans="2:3" x14ac:dyDescent="0.25">
      <c r="B47" s="176"/>
      <c r="C47" s="172"/>
    </row>
    <row r="48" spans="2:3" x14ac:dyDescent="0.25">
      <c r="B48" s="176"/>
      <c r="C48" s="172"/>
    </row>
    <row r="49" spans="2:3" x14ac:dyDescent="0.25">
      <c r="B49" s="176"/>
      <c r="C49" s="172"/>
    </row>
    <row r="50" spans="2:3" x14ac:dyDescent="0.25">
      <c r="B50" s="176"/>
      <c r="C50" s="172"/>
    </row>
    <row r="51" spans="2:3" x14ac:dyDescent="0.25">
      <c r="B51" s="176"/>
      <c r="C51" s="172"/>
    </row>
  </sheetData>
  <phoneticPr fontId="9"/>
  <pageMargins left="0.70866141732283472" right="0.70866141732283472" top="0.74803149606299213" bottom="0.74803149606299213" header="0.31496062992125984" footer="0.31496062992125984"/>
  <pageSetup paperSize="9" scale="88" orientation="portrait" r:id="rId1"/>
  <headerFooter>
    <oddHeader>&amp;L&amp;F&amp;R１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J124"/>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9" defaultRowHeight="18.45" x14ac:dyDescent="0.25"/>
  <cols>
    <col min="1" max="1" width="3.765625" style="177" customWidth="1"/>
    <col min="2" max="2" width="5.23046875" style="201" customWidth="1"/>
    <col min="3" max="3" width="28.765625" style="111" customWidth="1"/>
    <col min="4" max="4" width="17.84375" style="111" customWidth="1"/>
    <col min="5" max="5" width="23.15234375" style="12" customWidth="1"/>
    <col min="6" max="6" width="18.765625" style="111" customWidth="1"/>
    <col min="7" max="7" width="19.4609375" style="12" customWidth="1"/>
    <col min="8" max="8" width="1.3828125" style="111" customWidth="1"/>
    <col min="9" max="9" width="9" style="111"/>
    <col min="10" max="10" width="11.921875" style="111" bestFit="1" customWidth="1"/>
    <col min="11" max="16384" width="9" style="111"/>
  </cols>
  <sheetData>
    <row r="1" spans="1:7" ht="8.25" customHeight="1" x14ac:dyDescent="0.25">
      <c r="B1" s="14"/>
      <c r="C1" s="16"/>
      <c r="D1" s="16"/>
      <c r="F1" s="12"/>
    </row>
    <row r="2" spans="1:7" ht="24" customHeight="1" x14ac:dyDescent="0.25">
      <c r="B2" s="178"/>
      <c r="C2" s="381" t="s">
        <v>690</v>
      </c>
      <c r="D2" s="179" t="s">
        <v>439</v>
      </c>
      <c r="E2" s="13"/>
      <c r="F2" s="179" t="s">
        <v>439</v>
      </c>
      <c r="G2" s="13"/>
    </row>
    <row r="3" spans="1:7" s="181" customFormat="1" ht="17.25" customHeight="1" x14ac:dyDescent="0.25">
      <c r="A3" s="177"/>
      <c r="B3" s="180"/>
      <c r="C3" s="17"/>
      <c r="D3" s="15"/>
      <c r="E3" s="15"/>
      <c r="F3" s="15"/>
      <c r="G3" s="15" t="s">
        <v>399</v>
      </c>
    </row>
    <row r="4" spans="1:7" ht="15" customHeight="1" x14ac:dyDescent="0.25">
      <c r="B4" s="182"/>
      <c r="C4" s="183"/>
      <c r="D4" s="184" t="s">
        <v>636</v>
      </c>
      <c r="E4" s="47" t="s">
        <v>440</v>
      </c>
      <c r="F4" s="184" t="s">
        <v>637</v>
      </c>
      <c r="G4" s="387" t="s">
        <v>441</v>
      </c>
    </row>
    <row r="5" spans="1:7" ht="15" customHeight="1" x14ac:dyDescent="0.25">
      <c r="B5" s="185"/>
      <c r="C5" s="186" t="s">
        <v>618</v>
      </c>
      <c r="D5" s="48" t="s">
        <v>258</v>
      </c>
      <c r="E5" s="49" t="s">
        <v>261</v>
      </c>
      <c r="F5" s="48" t="s">
        <v>258</v>
      </c>
      <c r="G5" s="388"/>
    </row>
    <row r="6" spans="1:7" ht="15" customHeight="1" thickBot="1" x14ac:dyDescent="0.3">
      <c r="B6" s="185"/>
      <c r="C6" s="187"/>
      <c r="D6" s="48" t="s">
        <v>442</v>
      </c>
      <c r="E6" s="49" t="s">
        <v>443</v>
      </c>
      <c r="F6" s="188" t="s">
        <v>444</v>
      </c>
      <c r="G6" s="49" t="s">
        <v>445</v>
      </c>
    </row>
    <row r="7" spans="1:7" x14ac:dyDescent="0.25">
      <c r="A7" s="177">
        <v>1</v>
      </c>
      <c r="B7" s="50" t="s">
        <v>2</v>
      </c>
      <c r="C7" s="51" t="s">
        <v>3</v>
      </c>
      <c r="D7" s="189"/>
      <c r="E7" s="190">
        <f>'１次波及効果'!S7</f>
        <v>0</v>
      </c>
      <c r="F7" s="189"/>
      <c r="G7" s="191">
        <f t="shared" ref="G7:G38" si="0">E7+F7</f>
        <v>0</v>
      </c>
    </row>
    <row r="8" spans="1:7" x14ac:dyDescent="0.25">
      <c r="A8" s="177">
        <v>2</v>
      </c>
      <c r="B8" s="52" t="s">
        <v>4</v>
      </c>
      <c r="C8" s="53" t="s">
        <v>5</v>
      </c>
      <c r="D8" s="192"/>
      <c r="E8" s="193">
        <f>'１次波及効果'!S8</f>
        <v>0</v>
      </c>
      <c r="F8" s="192"/>
      <c r="G8" s="194">
        <f t="shared" si="0"/>
        <v>0</v>
      </c>
    </row>
    <row r="9" spans="1:7" x14ac:dyDescent="0.25">
      <c r="A9" s="177">
        <v>3</v>
      </c>
      <c r="B9" s="52" t="s">
        <v>6</v>
      </c>
      <c r="C9" s="53" t="s">
        <v>7</v>
      </c>
      <c r="D9" s="192"/>
      <c r="E9" s="195">
        <f>'１次波及効果'!S9</f>
        <v>0</v>
      </c>
      <c r="F9" s="192"/>
      <c r="G9" s="194">
        <f t="shared" si="0"/>
        <v>0</v>
      </c>
    </row>
    <row r="10" spans="1:7" x14ac:dyDescent="0.25">
      <c r="A10" s="177">
        <v>4</v>
      </c>
      <c r="B10" s="52" t="s">
        <v>8</v>
      </c>
      <c r="C10" s="53" t="s">
        <v>9</v>
      </c>
      <c r="D10" s="192"/>
      <c r="E10" s="195">
        <f>'１次波及効果'!S10</f>
        <v>0</v>
      </c>
      <c r="F10" s="192"/>
      <c r="G10" s="194">
        <f t="shared" si="0"/>
        <v>0</v>
      </c>
    </row>
    <row r="11" spans="1:7" x14ac:dyDescent="0.25">
      <c r="A11" s="177">
        <v>5</v>
      </c>
      <c r="B11" s="52" t="s">
        <v>10</v>
      </c>
      <c r="C11" s="53" t="s">
        <v>11</v>
      </c>
      <c r="D11" s="192"/>
      <c r="E11" s="195">
        <f>'１次波及効果'!S11</f>
        <v>0</v>
      </c>
      <c r="F11" s="192"/>
      <c r="G11" s="194">
        <f t="shared" si="0"/>
        <v>0</v>
      </c>
    </row>
    <row r="12" spans="1:7" x14ac:dyDescent="0.25">
      <c r="A12" s="177">
        <v>6</v>
      </c>
      <c r="B12" s="52" t="s">
        <v>12</v>
      </c>
      <c r="C12" s="53" t="s">
        <v>14</v>
      </c>
      <c r="D12" s="192"/>
      <c r="E12" s="195">
        <f>'１次波及効果'!S12</f>
        <v>0</v>
      </c>
      <c r="F12" s="192"/>
      <c r="G12" s="194">
        <f t="shared" si="0"/>
        <v>0</v>
      </c>
    </row>
    <row r="13" spans="1:7" x14ac:dyDescent="0.25">
      <c r="A13" s="177">
        <v>7</v>
      </c>
      <c r="B13" s="52" t="s">
        <v>13</v>
      </c>
      <c r="C13" s="53" t="s">
        <v>383</v>
      </c>
      <c r="D13" s="192"/>
      <c r="E13" s="195">
        <f>'１次波及効果'!S13</f>
        <v>0</v>
      </c>
      <c r="F13" s="192"/>
      <c r="G13" s="194">
        <f t="shared" si="0"/>
        <v>0</v>
      </c>
    </row>
    <row r="14" spans="1:7" x14ac:dyDescent="0.25">
      <c r="A14" s="177">
        <v>8</v>
      </c>
      <c r="B14" s="52" t="s">
        <v>15</v>
      </c>
      <c r="C14" s="53" t="s">
        <v>16</v>
      </c>
      <c r="D14" s="192"/>
      <c r="E14" s="195">
        <f>'１次波及効果'!S14</f>
        <v>0</v>
      </c>
      <c r="F14" s="192"/>
      <c r="G14" s="194">
        <f t="shared" si="0"/>
        <v>0</v>
      </c>
    </row>
    <row r="15" spans="1:7" x14ac:dyDescent="0.25">
      <c r="A15" s="177">
        <v>9</v>
      </c>
      <c r="B15" s="52" t="s">
        <v>17</v>
      </c>
      <c r="C15" s="53" t="s">
        <v>18</v>
      </c>
      <c r="D15" s="192"/>
      <c r="E15" s="195">
        <f>'１次波及効果'!S15</f>
        <v>0</v>
      </c>
      <c r="F15" s="192"/>
      <c r="G15" s="194">
        <f t="shared" si="0"/>
        <v>0</v>
      </c>
    </row>
    <row r="16" spans="1:7" ht="36.9" x14ac:dyDescent="0.25">
      <c r="A16" s="177">
        <v>10</v>
      </c>
      <c r="B16" s="52" t="s">
        <v>19</v>
      </c>
      <c r="C16" s="53" t="s">
        <v>20</v>
      </c>
      <c r="D16" s="192"/>
      <c r="E16" s="195">
        <f>'１次波及効果'!S16</f>
        <v>0</v>
      </c>
      <c r="F16" s="192"/>
      <c r="G16" s="194">
        <f t="shared" si="0"/>
        <v>0</v>
      </c>
    </row>
    <row r="17" spans="1:7" x14ac:dyDescent="0.25">
      <c r="A17" s="177">
        <v>11</v>
      </c>
      <c r="B17" s="52" t="s">
        <v>21</v>
      </c>
      <c r="C17" s="53" t="s">
        <v>22</v>
      </c>
      <c r="D17" s="192"/>
      <c r="E17" s="195">
        <f>'１次波及効果'!S17</f>
        <v>0</v>
      </c>
      <c r="F17" s="192"/>
      <c r="G17" s="194">
        <f t="shared" si="0"/>
        <v>0</v>
      </c>
    </row>
    <row r="18" spans="1:7" x14ac:dyDescent="0.25">
      <c r="A18" s="177">
        <v>12</v>
      </c>
      <c r="B18" s="52" t="s">
        <v>23</v>
      </c>
      <c r="C18" s="53" t="s">
        <v>24</v>
      </c>
      <c r="D18" s="192"/>
      <c r="E18" s="195">
        <f>'１次波及効果'!S18</f>
        <v>0</v>
      </c>
      <c r="F18" s="192"/>
      <c r="G18" s="194">
        <f t="shared" si="0"/>
        <v>0</v>
      </c>
    </row>
    <row r="19" spans="1:7" x14ac:dyDescent="0.25">
      <c r="A19" s="177">
        <v>13</v>
      </c>
      <c r="B19" s="52" t="s">
        <v>25</v>
      </c>
      <c r="C19" s="53" t="s">
        <v>26</v>
      </c>
      <c r="D19" s="192"/>
      <c r="E19" s="195">
        <f>'１次波及効果'!S19</f>
        <v>0</v>
      </c>
      <c r="F19" s="192"/>
      <c r="G19" s="194">
        <f t="shared" si="0"/>
        <v>0</v>
      </c>
    </row>
    <row r="20" spans="1:7" x14ac:dyDescent="0.25">
      <c r="A20" s="177">
        <v>14</v>
      </c>
      <c r="B20" s="52" t="s">
        <v>27</v>
      </c>
      <c r="C20" s="53" t="s">
        <v>28</v>
      </c>
      <c r="D20" s="192"/>
      <c r="E20" s="195">
        <f>'１次波及効果'!S20</f>
        <v>0</v>
      </c>
      <c r="F20" s="192"/>
      <c r="G20" s="194">
        <f t="shared" si="0"/>
        <v>0</v>
      </c>
    </row>
    <row r="21" spans="1:7" x14ac:dyDescent="0.25">
      <c r="A21" s="177">
        <v>15</v>
      </c>
      <c r="B21" s="52" t="s">
        <v>29</v>
      </c>
      <c r="C21" s="53" t="s">
        <v>30</v>
      </c>
      <c r="D21" s="192"/>
      <c r="E21" s="195">
        <f>'１次波及効果'!S21</f>
        <v>0</v>
      </c>
      <c r="F21" s="192"/>
      <c r="G21" s="194">
        <f t="shared" si="0"/>
        <v>0</v>
      </c>
    </row>
    <row r="22" spans="1:7" x14ac:dyDescent="0.25">
      <c r="A22" s="177">
        <v>16</v>
      </c>
      <c r="B22" s="52" t="s">
        <v>31</v>
      </c>
      <c r="C22" s="53" t="s">
        <v>32</v>
      </c>
      <c r="D22" s="192"/>
      <c r="E22" s="195">
        <f>'１次波及効果'!S22</f>
        <v>0</v>
      </c>
      <c r="F22" s="192"/>
      <c r="G22" s="194">
        <f t="shared" si="0"/>
        <v>0</v>
      </c>
    </row>
    <row r="23" spans="1:7" x14ac:dyDescent="0.25">
      <c r="A23" s="177">
        <v>17</v>
      </c>
      <c r="B23" s="52" t="s">
        <v>33</v>
      </c>
      <c r="C23" s="53" t="s">
        <v>34</v>
      </c>
      <c r="D23" s="192"/>
      <c r="E23" s="195">
        <f>'１次波及効果'!S23</f>
        <v>0</v>
      </c>
      <c r="F23" s="192"/>
      <c r="G23" s="194">
        <f t="shared" si="0"/>
        <v>0</v>
      </c>
    </row>
    <row r="24" spans="1:7" x14ac:dyDescent="0.25">
      <c r="A24" s="177">
        <v>18</v>
      </c>
      <c r="B24" s="52" t="s">
        <v>35</v>
      </c>
      <c r="C24" s="53" t="s">
        <v>36</v>
      </c>
      <c r="D24" s="192"/>
      <c r="E24" s="195">
        <f>'１次波及効果'!S24</f>
        <v>0</v>
      </c>
      <c r="F24" s="192"/>
      <c r="G24" s="194">
        <f t="shared" si="0"/>
        <v>0</v>
      </c>
    </row>
    <row r="25" spans="1:7" x14ac:dyDescent="0.25">
      <c r="A25" s="177">
        <v>19</v>
      </c>
      <c r="B25" s="52" t="s">
        <v>37</v>
      </c>
      <c r="C25" s="53" t="s">
        <v>38</v>
      </c>
      <c r="D25" s="192"/>
      <c r="E25" s="195">
        <f>'１次波及効果'!S25</f>
        <v>0</v>
      </c>
      <c r="F25" s="192"/>
      <c r="G25" s="194">
        <f t="shared" si="0"/>
        <v>0</v>
      </c>
    </row>
    <row r="26" spans="1:7" x14ac:dyDescent="0.25">
      <c r="A26" s="177">
        <v>20</v>
      </c>
      <c r="B26" s="52" t="s">
        <v>39</v>
      </c>
      <c r="C26" s="53" t="s">
        <v>40</v>
      </c>
      <c r="D26" s="192"/>
      <c r="E26" s="195">
        <f>'１次波及効果'!S26</f>
        <v>0</v>
      </c>
      <c r="F26" s="192"/>
      <c r="G26" s="194">
        <f t="shared" si="0"/>
        <v>0</v>
      </c>
    </row>
    <row r="27" spans="1:7" x14ac:dyDescent="0.25">
      <c r="A27" s="177">
        <v>21</v>
      </c>
      <c r="B27" s="52" t="s">
        <v>41</v>
      </c>
      <c r="C27" s="53" t="s">
        <v>384</v>
      </c>
      <c r="D27" s="192"/>
      <c r="E27" s="195">
        <f>'１次波及効果'!S27</f>
        <v>0</v>
      </c>
      <c r="F27" s="192"/>
      <c r="G27" s="194">
        <f t="shared" si="0"/>
        <v>0</v>
      </c>
    </row>
    <row r="28" spans="1:7" ht="36.9" x14ac:dyDescent="0.25">
      <c r="A28" s="177">
        <v>22</v>
      </c>
      <c r="B28" s="52" t="s">
        <v>42</v>
      </c>
      <c r="C28" s="53" t="s">
        <v>385</v>
      </c>
      <c r="D28" s="192"/>
      <c r="E28" s="195">
        <f>'１次波及効果'!S28</f>
        <v>0</v>
      </c>
      <c r="F28" s="192"/>
      <c r="G28" s="194">
        <f t="shared" si="0"/>
        <v>0</v>
      </c>
    </row>
    <row r="29" spans="1:7" x14ac:dyDescent="0.25">
      <c r="A29" s="177">
        <v>23</v>
      </c>
      <c r="B29" s="52" t="s">
        <v>43</v>
      </c>
      <c r="C29" s="54" t="s">
        <v>44</v>
      </c>
      <c r="D29" s="192"/>
      <c r="E29" s="195">
        <f>'１次波及効果'!S29</f>
        <v>0</v>
      </c>
      <c r="F29" s="192"/>
      <c r="G29" s="194">
        <f t="shared" si="0"/>
        <v>0</v>
      </c>
    </row>
    <row r="30" spans="1:7" x14ac:dyDescent="0.25">
      <c r="A30" s="177">
        <v>24</v>
      </c>
      <c r="B30" s="52" t="s">
        <v>45</v>
      </c>
      <c r="C30" s="53" t="s">
        <v>46</v>
      </c>
      <c r="D30" s="192"/>
      <c r="E30" s="195">
        <f>'１次波及効果'!S30</f>
        <v>0</v>
      </c>
      <c r="F30" s="192"/>
      <c r="G30" s="194">
        <f t="shared" si="0"/>
        <v>0</v>
      </c>
    </row>
    <row r="31" spans="1:7" x14ac:dyDescent="0.25">
      <c r="A31" s="177">
        <v>25</v>
      </c>
      <c r="B31" s="52" t="s">
        <v>47</v>
      </c>
      <c r="C31" s="53" t="s">
        <v>48</v>
      </c>
      <c r="D31" s="192"/>
      <c r="E31" s="195">
        <f>'１次波及効果'!S31</f>
        <v>0</v>
      </c>
      <c r="F31" s="192"/>
      <c r="G31" s="194">
        <f t="shared" si="0"/>
        <v>0</v>
      </c>
    </row>
    <row r="32" spans="1:7" ht="36.9" x14ac:dyDescent="0.25">
      <c r="A32" s="177">
        <v>26</v>
      </c>
      <c r="B32" s="52" t="s">
        <v>49</v>
      </c>
      <c r="C32" s="53" t="s">
        <v>50</v>
      </c>
      <c r="D32" s="192"/>
      <c r="E32" s="195">
        <f>'１次波及効果'!S32</f>
        <v>0</v>
      </c>
      <c r="F32" s="192"/>
      <c r="G32" s="194">
        <f t="shared" si="0"/>
        <v>0</v>
      </c>
    </row>
    <row r="33" spans="1:7" x14ac:dyDescent="0.25">
      <c r="A33" s="177">
        <v>27</v>
      </c>
      <c r="B33" s="52" t="s">
        <v>51</v>
      </c>
      <c r="C33" s="53" t="s">
        <v>52</v>
      </c>
      <c r="D33" s="192"/>
      <c r="E33" s="195">
        <f>'１次波及効果'!S33</f>
        <v>0</v>
      </c>
      <c r="F33" s="192"/>
      <c r="G33" s="194">
        <f t="shared" si="0"/>
        <v>0</v>
      </c>
    </row>
    <row r="34" spans="1:7" x14ac:dyDescent="0.25">
      <c r="A34" s="177">
        <v>28</v>
      </c>
      <c r="B34" s="52" t="s">
        <v>53</v>
      </c>
      <c r="C34" s="53" t="s">
        <v>54</v>
      </c>
      <c r="D34" s="192"/>
      <c r="E34" s="195">
        <f>'１次波及効果'!S34</f>
        <v>0</v>
      </c>
      <c r="F34" s="192"/>
      <c r="G34" s="194">
        <f t="shared" si="0"/>
        <v>0</v>
      </c>
    </row>
    <row r="35" spans="1:7" x14ac:dyDescent="0.25">
      <c r="A35" s="177">
        <v>29</v>
      </c>
      <c r="B35" s="52" t="s">
        <v>55</v>
      </c>
      <c r="C35" s="53" t="s">
        <v>56</v>
      </c>
      <c r="D35" s="192"/>
      <c r="E35" s="195">
        <f>'１次波及効果'!S35</f>
        <v>0</v>
      </c>
      <c r="F35" s="192"/>
      <c r="G35" s="194">
        <f t="shared" si="0"/>
        <v>0</v>
      </c>
    </row>
    <row r="36" spans="1:7" x14ac:dyDescent="0.25">
      <c r="A36" s="177">
        <v>30</v>
      </c>
      <c r="B36" s="52" t="s">
        <v>57</v>
      </c>
      <c r="C36" s="53" t="s">
        <v>58</v>
      </c>
      <c r="D36" s="192"/>
      <c r="E36" s="195">
        <f>'１次波及効果'!S36</f>
        <v>0</v>
      </c>
      <c r="F36" s="192"/>
      <c r="G36" s="194">
        <f t="shared" si="0"/>
        <v>0</v>
      </c>
    </row>
    <row r="37" spans="1:7" x14ac:dyDescent="0.25">
      <c r="A37" s="177">
        <v>31</v>
      </c>
      <c r="B37" s="52" t="s">
        <v>59</v>
      </c>
      <c r="C37" s="53" t="s">
        <v>386</v>
      </c>
      <c r="D37" s="192"/>
      <c r="E37" s="195">
        <f>'１次波及効果'!S37</f>
        <v>0</v>
      </c>
      <c r="F37" s="192"/>
      <c r="G37" s="194">
        <f t="shared" si="0"/>
        <v>0</v>
      </c>
    </row>
    <row r="38" spans="1:7" x14ac:dyDescent="0.25">
      <c r="A38" s="177">
        <v>32</v>
      </c>
      <c r="B38" s="52" t="s">
        <v>60</v>
      </c>
      <c r="C38" s="53" t="s">
        <v>61</v>
      </c>
      <c r="D38" s="192"/>
      <c r="E38" s="195">
        <f>'１次波及効果'!S38</f>
        <v>0</v>
      </c>
      <c r="F38" s="192"/>
      <c r="G38" s="194">
        <f t="shared" si="0"/>
        <v>0</v>
      </c>
    </row>
    <row r="39" spans="1:7" x14ac:dyDescent="0.25">
      <c r="A39" s="177">
        <v>33</v>
      </c>
      <c r="B39" s="52" t="s">
        <v>62</v>
      </c>
      <c r="C39" s="53" t="s">
        <v>63</v>
      </c>
      <c r="D39" s="192"/>
      <c r="E39" s="195">
        <f>'１次波及効果'!S39</f>
        <v>0</v>
      </c>
      <c r="F39" s="192"/>
      <c r="G39" s="194">
        <f t="shared" ref="G39:G70" si="1">E39+F39</f>
        <v>0</v>
      </c>
    </row>
    <row r="40" spans="1:7" x14ac:dyDescent="0.25">
      <c r="A40" s="177">
        <v>34</v>
      </c>
      <c r="B40" s="52" t="s">
        <v>64</v>
      </c>
      <c r="C40" s="53" t="s">
        <v>65</v>
      </c>
      <c r="D40" s="192"/>
      <c r="E40" s="195">
        <f>'１次波及効果'!S40</f>
        <v>0</v>
      </c>
      <c r="F40" s="192"/>
      <c r="G40" s="194">
        <f t="shared" si="1"/>
        <v>0</v>
      </c>
    </row>
    <row r="41" spans="1:7" x14ac:dyDescent="0.25">
      <c r="A41" s="177">
        <v>35</v>
      </c>
      <c r="B41" s="52" t="s">
        <v>66</v>
      </c>
      <c r="C41" s="53" t="s">
        <v>67</v>
      </c>
      <c r="D41" s="192"/>
      <c r="E41" s="195">
        <f>'１次波及効果'!S41</f>
        <v>0</v>
      </c>
      <c r="F41" s="192"/>
      <c r="G41" s="194">
        <f t="shared" si="1"/>
        <v>0</v>
      </c>
    </row>
    <row r="42" spans="1:7" x14ac:dyDescent="0.25">
      <c r="A42" s="177">
        <v>36</v>
      </c>
      <c r="B42" s="52" t="s">
        <v>68</v>
      </c>
      <c r="C42" s="53" t="s">
        <v>69</v>
      </c>
      <c r="D42" s="192"/>
      <c r="E42" s="195">
        <f>'１次波及効果'!S42</f>
        <v>0</v>
      </c>
      <c r="F42" s="192"/>
      <c r="G42" s="194">
        <f t="shared" si="1"/>
        <v>0</v>
      </c>
    </row>
    <row r="43" spans="1:7" x14ac:dyDescent="0.25">
      <c r="A43" s="177">
        <v>37</v>
      </c>
      <c r="B43" s="52" t="s">
        <v>70</v>
      </c>
      <c r="C43" s="53" t="s">
        <v>71</v>
      </c>
      <c r="D43" s="192"/>
      <c r="E43" s="195">
        <f>'１次波及効果'!S43</f>
        <v>0</v>
      </c>
      <c r="F43" s="192"/>
      <c r="G43" s="194">
        <f t="shared" si="1"/>
        <v>0</v>
      </c>
    </row>
    <row r="44" spans="1:7" x14ac:dyDescent="0.25">
      <c r="A44" s="177">
        <v>38</v>
      </c>
      <c r="B44" s="52" t="s">
        <v>72</v>
      </c>
      <c r="C44" s="53" t="s">
        <v>387</v>
      </c>
      <c r="D44" s="192"/>
      <c r="E44" s="195">
        <f>'１次波及効果'!S44</f>
        <v>0</v>
      </c>
      <c r="F44" s="192"/>
      <c r="G44" s="194">
        <f t="shared" si="1"/>
        <v>0</v>
      </c>
    </row>
    <row r="45" spans="1:7" x14ac:dyDescent="0.25">
      <c r="A45" s="177">
        <v>39</v>
      </c>
      <c r="B45" s="52" t="s">
        <v>73</v>
      </c>
      <c r="C45" s="53" t="s">
        <v>74</v>
      </c>
      <c r="D45" s="192"/>
      <c r="E45" s="195">
        <f>'１次波及効果'!S45</f>
        <v>0</v>
      </c>
      <c r="F45" s="192"/>
      <c r="G45" s="194">
        <f t="shared" si="1"/>
        <v>0</v>
      </c>
    </row>
    <row r="46" spans="1:7" x14ac:dyDescent="0.25">
      <c r="A46" s="177">
        <v>40</v>
      </c>
      <c r="B46" s="52" t="s">
        <v>75</v>
      </c>
      <c r="C46" s="53" t="s">
        <v>76</v>
      </c>
      <c r="D46" s="192"/>
      <c r="E46" s="195">
        <f>'１次波及効果'!S46</f>
        <v>0</v>
      </c>
      <c r="F46" s="192"/>
      <c r="G46" s="194">
        <f t="shared" si="1"/>
        <v>0</v>
      </c>
    </row>
    <row r="47" spans="1:7" x14ac:dyDescent="0.25">
      <c r="A47" s="177">
        <v>41</v>
      </c>
      <c r="B47" s="52" t="s">
        <v>77</v>
      </c>
      <c r="C47" s="53" t="s">
        <v>78</v>
      </c>
      <c r="D47" s="192"/>
      <c r="E47" s="195">
        <f>'１次波及効果'!S47</f>
        <v>0</v>
      </c>
      <c r="F47" s="192"/>
      <c r="G47" s="194">
        <f t="shared" si="1"/>
        <v>0</v>
      </c>
    </row>
    <row r="48" spans="1:7" x14ac:dyDescent="0.25">
      <c r="A48" s="177">
        <v>42</v>
      </c>
      <c r="B48" s="52" t="s">
        <v>79</v>
      </c>
      <c r="C48" s="53" t="s">
        <v>388</v>
      </c>
      <c r="D48" s="192"/>
      <c r="E48" s="195">
        <f>'１次波及効果'!S48</f>
        <v>0</v>
      </c>
      <c r="F48" s="192"/>
      <c r="G48" s="194">
        <f t="shared" si="1"/>
        <v>0</v>
      </c>
    </row>
    <row r="49" spans="1:10" x14ac:dyDescent="0.25">
      <c r="A49" s="177">
        <v>43</v>
      </c>
      <c r="B49" s="52" t="s">
        <v>80</v>
      </c>
      <c r="C49" s="53" t="s">
        <v>81</v>
      </c>
      <c r="D49" s="192"/>
      <c r="E49" s="195">
        <f>'１次波及効果'!S49</f>
        <v>0</v>
      </c>
      <c r="F49" s="192"/>
      <c r="G49" s="194">
        <f t="shared" si="1"/>
        <v>0</v>
      </c>
    </row>
    <row r="50" spans="1:10" x14ac:dyDescent="0.25">
      <c r="A50" s="177">
        <v>44</v>
      </c>
      <c r="B50" s="52" t="s">
        <v>82</v>
      </c>
      <c r="C50" s="53" t="s">
        <v>83</v>
      </c>
      <c r="D50" s="192"/>
      <c r="E50" s="195">
        <f>'１次波及効果'!S50</f>
        <v>0</v>
      </c>
      <c r="F50" s="192"/>
      <c r="G50" s="194">
        <f t="shared" si="1"/>
        <v>0</v>
      </c>
    </row>
    <row r="51" spans="1:10" x14ac:dyDescent="0.25">
      <c r="A51" s="177">
        <v>45</v>
      </c>
      <c r="B51" s="52" t="s">
        <v>84</v>
      </c>
      <c r="C51" s="53" t="s">
        <v>85</v>
      </c>
      <c r="D51" s="192"/>
      <c r="E51" s="195">
        <f>'１次波及効果'!S51</f>
        <v>0</v>
      </c>
      <c r="F51" s="192"/>
      <c r="G51" s="194">
        <f t="shared" si="1"/>
        <v>0</v>
      </c>
    </row>
    <row r="52" spans="1:10" x14ac:dyDescent="0.25">
      <c r="A52" s="177">
        <v>46</v>
      </c>
      <c r="B52" s="52" t="s">
        <v>86</v>
      </c>
      <c r="C52" s="53" t="s">
        <v>87</v>
      </c>
      <c r="D52" s="192"/>
      <c r="E52" s="195">
        <f>'１次波及効果'!S52</f>
        <v>0</v>
      </c>
      <c r="F52" s="192"/>
      <c r="G52" s="194">
        <f t="shared" si="1"/>
        <v>0</v>
      </c>
    </row>
    <row r="53" spans="1:10" x14ac:dyDescent="0.25">
      <c r="A53" s="177">
        <v>47</v>
      </c>
      <c r="B53" s="52" t="s">
        <v>88</v>
      </c>
      <c r="C53" s="53" t="s">
        <v>89</v>
      </c>
      <c r="D53" s="192"/>
      <c r="E53" s="195">
        <f>'１次波及効果'!S53</f>
        <v>0</v>
      </c>
      <c r="F53" s="192"/>
      <c r="G53" s="194">
        <f t="shared" si="1"/>
        <v>0</v>
      </c>
    </row>
    <row r="54" spans="1:10" x14ac:dyDescent="0.25">
      <c r="A54" s="177">
        <v>48</v>
      </c>
      <c r="B54" s="52" t="s">
        <v>90</v>
      </c>
      <c r="C54" s="53" t="s">
        <v>91</v>
      </c>
      <c r="D54" s="192"/>
      <c r="E54" s="195">
        <f>'１次波及効果'!S54</f>
        <v>0</v>
      </c>
      <c r="F54" s="192"/>
      <c r="G54" s="194">
        <f t="shared" si="1"/>
        <v>0</v>
      </c>
    </row>
    <row r="55" spans="1:10" x14ac:dyDescent="0.25">
      <c r="A55" s="177">
        <v>49</v>
      </c>
      <c r="B55" s="52" t="s">
        <v>92</v>
      </c>
      <c r="C55" s="53" t="s">
        <v>93</v>
      </c>
      <c r="D55" s="192"/>
      <c r="E55" s="195">
        <f>'１次波及効果'!S55</f>
        <v>0</v>
      </c>
      <c r="F55" s="192"/>
      <c r="G55" s="194">
        <f t="shared" si="1"/>
        <v>0</v>
      </c>
    </row>
    <row r="56" spans="1:10" x14ac:dyDescent="0.25">
      <c r="A56" s="177">
        <v>50</v>
      </c>
      <c r="B56" s="52" t="s">
        <v>94</v>
      </c>
      <c r="C56" s="53" t="s">
        <v>95</v>
      </c>
      <c r="D56" s="192"/>
      <c r="E56" s="195">
        <f>'１次波及効果'!S56</f>
        <v>0</v>
      </c>
      <c r="F56" s="192"/>
      <c r="G56" s="194">
        <f t="shared" si="1"/>
        <v>0</v>
      </c>
    </row>
    <row r="57" spans="1:10" x14ac:dyDescent="0.25">
      <c r="A57" s="177">
        <v>51</v>
      </c>
      <c r="B57" s="52" t="s">
        <v>96</v>
      </c>
      <c r="C57" s="53" t="s">
        <v>97</v>
      </c>
      <c r="D57" s="192"/>
      <c r="E57" s="195">
        <f>'１次波及効果'!S57</f>
        <v>0</v>
      </c>
      <c r="F57" s="192"/>
      <c r="G57" s="194">
        <f t="shared" si="1"/>
        <v>0</v>
      </c>
    </row>
    <row r="58" spans="1:10" x14ac:dyDescent="0.25">
      <c r="A58" s="177">
        <v>52</v>
      </c>
      <c r="B58" s="52" t="s">
        <v>98</v>
      </c>
      <c r="C58" s="53" t="s">
        <v>99</v>
      </c>
      <c r="D58" s="192"/>
      <c r="E58" s="195">
        <f>'１次波及効果'!S58</f>
        <v>0</v>
      </c>
      <c r="F58" s="192"/>
      <c r="G58" s="194">
        <f t="shared" si="1"/>
        <v>0</v>
      </c>
    </row>
    <row r="59" spans="1:10" x14ac:dyDescent="0.25">
      <c r="A59" s="177">
        <v>53</v>
      </c>
      <c r="B59" s="52" t="s">
        <v>100</v>
      </c>
      <c r="C59" s="53" t="s">
        <v>389</v>
      </c>
      <c r="D59" s="192"/>
      <c r="E59" s="195">
        <f>'１次波及効果'!S59</f>
        <v>0</v>
      </c>
      <c r="F59" s="192"/>
      <c r="G59" s="194">
        <f t="shared" si="1"/>
        <v>0</v>
      </c>
    </row>
    <row r="60" spans="1:10" x14ac:dyDescent="0.25">
      <c r="A60" s="177">
        <v>54</v>
      </c>
      <c r="B60" s="52" t="s">
        <v>101</v>
      </c>
      <c r="C60" s="53" t="s">
        <v>102</v>
      </c>
      <c r="D60" s="192"/>
      <c r="E60" s="195">
        <f>'１次波及効果'!S60</f>
        <v>0</v>
      </c>
      <c r="F60" s="192"/>
      <c r="G60" s="194">
        <f t="shared" si="1"/>
        <v>0</v>
      </c>
    </row>
    <row r="61" spans="1:10" x14ac:dyDescent="0.25">
      <c r="A61" s="177">
        <v>55</v>
      </c>
      <c r="B61" s="52" t="s">
        <v>103</v>
      </c>
      <c r="C61" s="53" t="s">
        <v>104</v>
      </c>
      <c r="D61" s="192">
        <v>-1000000</v>
      </c>
      <c r="E61" s="195">
        <f>'１次波及効果'!S61</f>
        <v>-819555.39340153034</v>
      </c>
      <c r="F61" s="192"/>
      <c r="G61" s="194">
        <f t="shared" si="1"/>
        <v>-819555.39340153034</v>
      </c>
      <c r="J61" s="111">
        <v>-1598834</v>
      </c>
    </row>
    <row r="62" spans="1:10" x14ac:dyDescent="0.25">
      <c r="A62" s="177">
        <v>56</v>
      </c>
      <c r="B62" s="52" t="s">
        <v>105</v>
      </c>
      <c r="C62" s="53" t="s">
        <v>106</v>
      </c>
      <c r="D62" s="192"/>
      <c r="E62" s="195">
        <f>'１次波及効果'!S62</f>
        <v>0</v>
      </c>
      <c r="F62" s="192"/>
      <c r="G62" s="194">
        <f t="shared" si="1"/>
        <v>0</v>
      </c>
    </row>
    <row r="63" spans="1:10" x14ac:dyDescent="0.25">
      <c r="A63" s="177">
        <v>57</v>
      </c>
      <c r="B63" s="52" t="s">
        <v>107</v>
      </c>
      <c r="C63" s="53" t="s">
        <v>108</v>
      </c>
      <c r="D63" s="192"/>
      <c r="E63" s="195">
        <f>'１次波及効果'!S63</f>
        <v>0</v>
      </c>
      <c r="F63" s="192"/>
      <c r="G63" s="194">
        <f t="shared" si="1"/>
        <v>0</v>
      </c>
      <c r="J63" s="111">
        <v>-2776905.9</v>
      </c>
    </row>
    <row r="64" spans="1:10" x14ac:dyDescent="0.25">
      <c r="A64" s="177">
        <v>58</v>
      </c>
      <c r="B64" s="52" t="s">
        <v>109</v>
      </c>
      <c r="C64" s="53" t="s">
        <v>110</v>
      </c>
      <c r="D64" s="192"/>
      <c r="E64" s="195">
        <f>'１次波及効果'!S64</f>
        <v>0</v>
      </c>
      <c r="F64" s="192"/>
      <c r="G64" s="194">
        <f t="shared" si="1"/>
        <v>0</v>
      </c>
    </row>
    <row r="65" spans="1:7" x14ac:dyDescent="0.25">
      <c r="A65" s="177">
        <v>59</v>
      </c>
      <c r="B65" s="52" t="s">
        <v>111</v>
      </c>
      <c r="C65" s="53" t="s">
        <v>112</v>
      </c>
      <c r="D65" s="192"/>
      <c r="E65" s="195">
        <f>'１次波及効果'!S65</f>
        <v>0</v>
      </c>
      <c r="F65" s="192"/>
      <c r="G65" s="194">
        <f t="shared" si="1"/>
        <v>0</v>
      </c>
    </row>
    <row r="66" spans="1:7" x14ac:dyDescent="0.25">
      <c r="A66" s="177">
        <v>60</v>
      </c>
      <c r="B66" s="52" t="s">
        <v>113</v>
      </c>
      <c r="C66" s="53" t="s">
        <v>114</v>
      </c>
      <c r="D66" s="192"/>
      <c r="E66" s="195">
        <f>'１次波及効果'!S66</f>
        <v>0</v>
      </c>
      <c r="F66" s="192"/>
      <c r="G66" s="194">
        <f t="shared" si="1"/>
        <v>0</v>
      </c>
    </row>
    <row r="67" spans="1:7" x14ac:dyDescent="0.25">
      <c r="A67" s="177">
        <v>61</v>
      </c>
      <c r="B67" s="52" t="s">
        <v>115</v>
      </c>
      <c r="C67" s="53" t="s">
        <v>116</v>
      </c>
      <c r="D67" s="192"/>
      <c r="E67" s="195">
        <f>'１次波及効果'!S67</f>
        <v>0</v>
      </c>
      <c r="F67" s="192"/>
      <c r="G67" s="194">
        <f t="shared" si="1"/>
        <v>0</v>
      </c>
    </row>
    <row r="68" spans="1:7" x14ac:dyDescent="0.25">
      <c r="A68" s="177">
        <v>62</v>
      </c>
      <c r="B68" s="52" t="s">
        <v>474</v>
      </c>
      <c r="C68" s="53" t="s">
        <v>475</v>
      </c>
      <c r="D68" s="192"/>
      <c r="E68" s="195">
        <f>'１次波及効果'!S68</f>
        <v>0</v>
      </c>
      <c r="F68" s="192"/>
      <c r="G68" s="194">
        <f t="shared" si="1"/>
        <v>0</v>
      </c>
    </row>
    <row r="69" spans="1:7" x14ac:dyDescent="0.25">
      <c r="A69" s="177">
        <v>63</v>
      </c>
      <c r="B69" s="52" t="s">
        <v>117</v>
      </c>
      <c r="C69" s="53" t="s">
        <v>118</v>
      </c>
      <c r="D69" s="192"/>
      <c r="E69" s="195">
        <f>'１次波及効果'!S69</f>
        <v>0</v>
      </c>
      <c r="F69" s="192"/>
      <c r="G69" s="194">
        <f t="shared" si="1"/>
        <v>0</v>
      </c>
    </row>
    <row r="70" spans="1:7" x14ac:dyDescent="0.25">
      <c r="A70" s="177">
        <v>64</v>
      </c>
      <c r="B70" s="52" t="s">
        <v>119</v>
      </c>
      <c r="C70" s="53" t="s">
        <v>120</v>
      </c>
      <c r="D70" s="192"/>
      <c r="E70" s="195">
        <f>'１次波及効果'!S70</f>
        <v>0</v>
      </c>
      <c r="F70" s="192"/>
      <c r="G70" s="194">
        <f t="shared" si="1"/>
        <v>0</v>
      </c>
    </row>
    <row r="71" spans="1:7" x14ac:dyDescent="0.25">
      <c r="A71" s="177">
        <v>65</v>
      </c>
      <c r="B71" s="52" t="s">
        <v>121</v>
      </c>
      <c r="C71" s="53" t="s">
        <v>122</v>
      </c>
      <c r="D71" s="192"/>
      <c r="E71" s="195">
        <f>'１次波及効果'!S71</f>
        <v>0</v>
      </c>
      <c r="F71" s="192"/>
      <c r="G71" s="194">
        <f t="shared" ref="G71:G102" si="2">E71+F71</f>
        <v>0</v>
      </c>
    </row>
    <row r="72" spans="1:7" x14ac:dyDescent="0.25">
      <c r="A72" s="177">
        <v>66</v>
      </c>
      <c r="B72" s="52" t="s">
        <v>123</v>
      </c>
      <c r="C72" s="53" t="s">
        <v>124</v>
      </c>
      <c r="D72" s="192"/>
      <c r="E72" s="195">
        <f>'１次波及効果'!S72</f>
        <v>0</v>
      </c>
      <c r="F72" s="192"/>
      <c r="G72" s="194">
        <f t="shared" si="2"/>
        <v>0</v>
      </c>
    </row>
    <row r="73" spans="1:7" x14ac:dyDescent="0.25">
      <c r="A73" s="177">
        <v>67</v>
      </c>
      <c r="B73" s="52" t="s">
        <v>125</v>
      </c>
      <c r="C73" s="53" t="s">
        <v>126</v>
      </c>
      <c r="D73" s="192"/>
      <c r="E73" s="195">
        <f>'１次波及効果'!S73</f>
        <v>0</v>
      </c>
      <c r="F73" s="192"/>
      <c r="G73" s="194">
        <f t="shared" si="2"/>
        <v>0</v>
      </c>
    </row>
    <row r="74" spans="1:7" x14ac:dyDescent="0.25">
      <c r="A74" s="177">
        <v>68</v>
      </c>
      <c r="B74" s="52" t="s">
        <v>127</v>
      </c>
      <c r="C74" s="53" t="s">
        <v>128</v>
      </c>
      <c r="D74" s="192"/>
      <c r="E74" s="195">
        <f>'１次波及効果'!S74</f>
        <v>0</v>
      </c>
      <c r="F74" s="192"/>
      <c r="G74" s="194">
        <f t="shared" si="2"/>
        <v>0</v>
      </c>
    </row>
    <row r="75" spans="1:7" x14ac:dyDescent="0.25">
      <c r="A75" s="177">
        <v>69</v>
      </c>
      <c r="B75" s="52" t="s">
        <v>129</v>
      </c>
      <c r="C75" s="53" t="s">
        <v>130</v>
      </c>
      <c r="D75" s="192"/>
      <c r="E75" s="195">
        <f>'１次波及効果'!S75</f>
        <v>0</v>
      </c>
      <c r="F75" s="192"/>
      <c r="G75" s="194">
        <f t="shared" si="2"/>
        <v>0</v>
      </c>
    </row>
    <row r="76" spans="1:7" x14ac:dyDescent="0.25">
      <c r="A76" s="177">
        <v>70</v>
      </c>
      <c r="B76" s="52" t="s">
        <v>476</v>
      </c>
      <c r="C76" s="53" t="s">
        <v>477</v>
      </c>
      <c r="D76" s="192"/>
      <c r="E76" s="195">
        <f>'１次波及効果'!S76</f>
        <v>-160475.94328832763</v>
      </c>
      <c r="F76" s="192"/>
      <c r="G76" s="194">
        <f t="shared" si="2"/>
        <v>-160475.94328832763</v>
      </c>
    </row>
    <row r="77" spans="1:7" x14ac:dyDescent="0.25">
      <c r="A77" s="177">
        <v>71</v>
      </c>
      <c r="B77" s="52" t="s">
        <v>131</v>
      </c>
      <c r="C77" s="53" t="s">
        <v>132</v>
      </c>
      <c r="D77" s="192"/>
      <c r="E77" s="195">
        <f>'１次波及効果'!S77</f>
        <v>0</v>
      </c>
      <c r="F77" s="192"/>
      <c r="G77" s="194">
        <f t="shared" si="2"/>
        <v>0</v>
      </c>
    </row>
    <row r="78" spans="1:7" x14ac:dyDescent="0.25">
      <c r="A78" s="177">
        <v>72</v>
      </c>
      <c r="B78" s="52" t="s">
        <v>133</v>
      </c>
      <c r="C78" s="53" t="s">
        <v>134</v>
      </c>
      <c r="D78" s="192"/>
      <c r="E78" s="195">
        <f>'１次波及効果'!S78</f>
        <v>0</v>
      </c>
      <c r="F78" s="192"/>
      <c r="G78" s="194">
        <f t="shared" si="2"/>
        <v>0</v>
      </c>
    </row>
    <row r="79" spans="1:7" x14ac:dyDescent="0.25">
      <c r="A79" s="177">
        <v>73</v>
      </c>
      <c r="B79" s="52" t="s">
        <v>135</v>
      </c>
      <c r="C79" s="53" t="s">
        <v>136</v>
      </c>
      <c r="D79" s="192"/>
      <c r="E79" s="195">
        <f>'１次波及効果'!S79</f>
        <v>0</v>
      </c>
      <c r="F79" s="192"/>
      <c r="G79" s="194">
        <f t="shared" si="2"/>
        <v>0</v>
      </c>
    </row>
    <row r="80" spans="1:7" x14ac:dyDescent="0.25">
      <c r="A80" s="177">
        <v>74</v>
      </c>
      <c r="B80" s="52" t="s">
        <v>137</v>
      </c>
      <c r="C80" s="53" t="s">
        <v>138</v>
      </c>
      <c r="D80" s="192"/>
      <c r="E80" s="195">
        <f>'１次波及効果'!S80</f>
        <v>0</v>
      </c>
      <c r="F80" s="192"/>
      <c r="G80" s="194">
        <f t="shared" si="2"/>
        <v>0</v>
      </c>
    </row>
    <row r="81" spans="1:7" x14ac:dyDescent="0.25">
      <c r="A81" s="177">
        <v>75</v>
      </c>
      <c r="B81" s="52" t="s">
        <v>139</v>
      </c>
      <c r="C81" s="53" t="s">
        <v>140</v>
      </c>
      <c r="D81" s="192"/>
      <c r="E81" s="195">
        <f>'１次波及効果'!S81</f>
        <v>-14.230925903198186</v>
      </c>
      <c r="F81" s="192"/>
      <c r="G81" s="194">
        <f t="shared" si="2"/>
        <v>-14.230925903198186</v>
      </c>
    </row>
    <row r="82" spans="1:7" x14ac:dyDescent="0.25">
      <c r="A82" s="177">
        <v>76</v>
      </c>
      <c r="B82" s="52" t="s">
        <v>141</v>
      </c>
      <c r="C82" s="53" t="s">
        <v>142</v>
      </c>
      <c r="D82" s="192"/>
      <c r="E82" s="195">
        <f>'１次波及効果'!S82</f>
        <v>-15561.039927298116</v>
      </c>
      <c r="F82" s="192"/>
      <c r="G82" s="194">
        <f t="shared" si="2"/>
        <v>-15561.039927298116</v>
      </c>
    </row>
    <row r="83" spans="1:7" x14ac:dyDescent="0.25">
      <c r="A83" s="177">
        <v>77</v>
      </c>
      <c r="B83" s="52" t="s">
        <v>143</v>
      </c>
      <c r="C83" s="53" t="s">
        <v>144</v>
      </c>
      <c r="D83" s="192"/>
      <c r="E83" s="195">
        <f>'１次波及効果'!S83</f>
        <v>0</v>
      </c>
      <c r="F83" s="192"/>
      <c r="G83" s="194">
        <f t="shared" si="2"/>
        <v>0</v>
      </c>
    </row>
    <row r="84" spans="1:7" x14ac:dyDescent="0.25">
      <c r="A84" s="177">
        <v>78</v>
      </c>
      <c r="B84" s="52" t="s">
        <v>145</v>
      </c>
      <c r="C84" s="53" t="s">
        <v>146</v>
      </c>
      <c r="D84" s="192"/>
      <c r="E84" s="195">
        <f>'１次波及効果'!S84</f>
        <v>-2334.0151124792324</v>
      </c>
      <c r="F84" s="192"/>
      <c r="G84" s="194">
        <f t="shared" si="2"/>
        <v>-2334.0151124792324</v>
      </c>
    </row>
    <row r="85" spans="1:7" x14ac:dyDescent="0.25">
      <c r="A85" s="177">
        <v>79</v>
      </c>
      <c r="B85" s="52" t="s">
        <v>147</v>
      </c>
      <c r="C85" s="53" t="s">
        <v>148</v>
      </c>
      <c r="D85" s="192"/>
      <c r="E85" s="195">
        <f>'１次波及効果'!S85</f>
        <v>0</v>
      </c>
      <c r="F85" s="192"/>
      <c r="G85" s="194">
        <f t="shared" si="2"/>
        <v>0</v>
      </c>
    </row>
    <row r="86" spans="1:7" x14ac:dyDescent="0.25">
      <c r="A86" s="177">
        <v>80</v>
      </c>
      <c r="B86" s="52" t="s">
        <v>478</v>
      </c>
      <c r="C86" s="53" t="s">
        <v>479</v>
      </c>
      <c r="D86" s="192"/>
      <c r="E86" s="195">
        <f>'１次波及効果'!S86</f>
        <v>-1078.7805911182786</v>
      </c>
      <c r="F86" s="192"/>
      <c r="G86" s="194">
        <f t="shared" si="2"/>
        <v>-1078.7805911182786</v>
      </c>
    </row>
    <row r="87" spans="1:7" x14ac:dyDescent="0.25">
      <c r="A87" s="177">
        <v>81</v>
      </c>
      <c r="B87" s="52" t="s">
        <v>149</v>
      </c>
      <c r="C87" s="53" t="s">
        <v>150</v>
      </c>
      <c r="D87" s="192"/>
      <c r="E87" s="195">
        <f>'１次波及効果'!S87</f>
        <v>-980.5967533431932</v>
      </c>
      <c r="F87" s="192"/>
      <c r="G87" s="194">
        <f t="shared" si="2"/>
        <v>-980.5967533431932</v>
      </c>
    </row>
    <row r="88" spans="1:7" x14ac:dyDescent="0.25">
      <c r="A88" s="177">
        <v>82</v>
      </c>
      <c r="B88" s="52" t="s">
        <v>151</v>
      </c>
      <c r="C88" s="53" t="s">
        <v>152</v>
      </c>
      <c r="D88" s="192"/>
      <c r="E88" s="195">
        <f>'１次波及効果'!S88</f>
        <v>0</v>
      </c>
      <c r="F88" s="192"/>
      <c r="G88" s="194">
        <f t="shared" si="2"/>
        <v>0</v>
      </c>
    </row>
    <row r="89" spans="1:7" x14ac:dyDescent="0.25">
      <c r="A89" s="177">
        <v>83</v>
      </c>
      <c r="B89" s="52" t="s">
        <v>153</v>
      </c>
      <c r="C89" s="53" t="s">
        <v>154</v>
      </c>
      <c r="D89" s="192"/>
      <c r="E89" s="195">
        <f>'１次波及効果'!S89</f>
        <v>0</v>
      </c>
      <c r="F89" s="192"/>
      <c r="G89" s="194">
        <f t="shared" si="2"/>
        <v>0</v>
      </c>
    </row>
    <row r="90" spans="1:7" x14ac:dyDescent="0.25">
      <c r="A90" s="177">
        <v>84</v>
      </c>
      <c r="B90" s="52" t="s">
        <v>155</v>
      </c>
      <c r="C90" s="53" t="s">
        <v>156</v>
      </c>
      <c r="D90" s="192"/>
      <c r="E90" s="195">
        <f>'１次波及効果'!S90</f>
        <v>0</v>
      </c>
      <c r="F90" s="192"/>
      <c r="G90" s="194">
        <f t="shared" si="2"/>
        <v>0</v>
      </c>
    </row>
    <row r="91" spans="1:7" x14ac:dyDescent="0.25">
      <c r="A91" s="177">
        <v>85</v>
      </c>
      <c r="B91" s="52" t="s">
        <v>157</v>
      </c>
      <c r="C91" s="53" t="s">
        <v>158</v>
      </c>
      <c r="D91" s="192"/>
      <c r="E91" s="195">
        <f>'１次波及効果'!S91</f>
        <v>0</v>
      </c>
      <c r="F91" s="192"/>
      <c r="G91" s="194">
        <f t="shared" si="2"/>
        <v>0</v>
      </c>
    </row>
    <row r="92" spans="1:7" x14ac:dyDescent="0.25">
      <c r="A92" s="177">
        <v>86</v>
      </c>
      <c r="B92" s="52" t="s">
        <v>159</v>
      </c>
      <c r="C92" s="53" t="s">
        <v>160</v>
      </c>
      <c r="D92" s="192"/>
      <c r="E92" s="195">
        <f>'１次波及効果'!S92</f>
        <v>0</v>
      </c>
      <c r="F92" s="192"/>
      <c r="G92" s="194">
        <f t="shared" si="2"/>
        <v>0</v>
      </c>
    </row>
    <row r="93" spans="1:7" x14ac:dyDescent="0.25">
      <c r="A93" s="177">
        <v>87</v>
      </c>
      <c r="B93" s="52" t="s">
        <v>161</v>
      </c>
      <c r="C93" s="53" t="s">
        <v>162</v>
      </c>
      <c r="D93" s="192"/>
      <c r="E93" s="195">
        <f>'１次波及効果'!S93</f>
        <v>0</v>
      </c>
      <c r="F93" s="192"/>
      <c r="G93" s="194">
        <f t="shared" si="2"/>
        <v>0</v>
      </c>
    </row>
    <row r="94" spans="1:7" x14ac:dyDescent="0.25">
      <c r="A94" s="177">
        <v>88</v>
      </c>
      <c r="B94" s="52" t="s">
        <v>163</v>
      </c>
      <c r="C94" s="53" t="s">
        <v>164</v>
      </c>
      <c r="D94" s="192"/>
      <c r="E94" s="195">
        <f>'１次波及効果'!S94</f>
        <v>0</v>
      </c>
      <c r="F94" s="192"/>
      <c r="G94" s="194">
        <f t="shared" si="2"/>
        <v>0</v>
      </c>
    </row>
    <row r="95" spans="1:7" x14ac:dyDescent="0.25">
      <c r="A95" s="177">
        <v>89</v>
      </c>
      <c r="B95" s="52" t="s">
        <v>165</v>
      </c>
      <c r="C95" s="53" t="s">
        <v>166</v>
      </c>
      <c r="D95" s="192"/>
      <c r="E95" s="195">
        <f>'１次波及効果'!S95</f>
        <v>0</v>
      </c>
      <c r="F95" s="192"/>
      <c r="G95" s="194">
        <f t="shared" si="2"/>
        <v>0</v>
      </c>
    </row>
    <row r="96" spans="1:7" x14ac:dyDescent="0.25">
      <c r="A96" s="177">
        <v>90</v>
      </c>
      <c r="B96" s="52" t="s">
        <v>167</v>
      </c>
      <c r="C96" s="53" t="s">
        <v>168</v>
      </c>
      <c r="D96" s="192"/>
      <c r="E96" s="195">
        <f>'１次波及効果'!S96</f>
        <v>0</v>
      </c>
      <c r="F96" s="192"/>
      <c r="G96" s="194">
        <f t="shared" si="2"/>
        <v>0</v>
      </c>
    </row>
    <row r="97" spans="1:7" x14ac:dyDescent="0.25">
      <c r="A97" s="177">
        <v>91</v>
      </c>
      <c r="B97" s="52" t="s">
        <v>480</v>
      </c>
      <c r="C97" s="53" t="s">
        <v>481</v>
      </c>
      <c r="D97" s="192"/>
      <c r="E97" s="195">
        <f>'１次波及効果'!S97</f>
        <v>0</v>
      </c>
      <c r="F97" s="192"/>
      <c r="G97" s="194">
        <f t="shared" si="2"/>
        <v>0</v>
      </c>
    </row>
    <row r="98" spans="1:7" x14ac:dyDescent="0.25">
      <c r="A98" s="177">
        <v>92</v>
      </c>
      <c r="B98" s="52" t="s">
        <v>169</v>
      </c>
      <c r="C98" s="53" t="s">
        <v>170</v>
      </c>
      <c r="D98" s="192"/>
      <c r="E98" s="195">
        <f>'１次波及効果'!S98</f>
        <v>0</v>
      </c>
      <c r="F98" s="192"/>
      <c r="G98" s="194">
        <f t="shared" si="2"/>
        <v>0</v>
      </c>
    </row>
    <row r="99" spans="1:7" x14ac:dyDescent="0.25">
      <c r="A99" s="177">
        <v>93</v>
      </c>
      <c r="B99" s="52" t="s">
        <v>171</v>
      </c>
      <c r="C99" s="53" t="s">
        <v>172</v>
      </c>
      <c r="D99" s="192"/>
      <c r="E99" s="195">
        <f>'１次波及効果'!S99</f>
        <v>0</v>
      </c>
      <c r="F99" s="192"/>
      <c r="G99" s="194">
        <f t="shared" si="2"/>
        <v>0</v>
      </c>
    </row>
    <row r="100" spans="1:7" x14ac:dyDescent="0.25">
      <c r="A100" s="177">
        <v>94</v>
      </c>
      <c r="B100" s="52" t="s">
        <v>173</v>
      </c>
      <c r="C100" s="53" t="s">
        <v>174</v>
      </c>
      <c r="D100" s="192"/>
      <c r="E100" s="195">
        <f>'１次波及効果'!S100</f>
        <v>0</v>
      </c>
      <c r="F100" s="192"/>
      <c r="G100" s="194">
        <f t="shared" si="2"/>
        <v>0</v>
      </c>
    </row>
    <row r="101" spans="1:7" x14ac:dyDescent="0.25">
      <c r="A101" s="177">
        <v>95</v>
      </c>
      <c r="B101" s="52" t="s">
        <v>175</v>
      </c>
      <c r="C101" s="53" t="s">
        <v>176</v>
      </c>
      <c r="D101" s="192"/>
      <c r="E101" s="195">
        <f>'１次波及効果'!S101</f>
        <v>0</v>
      </c>
      <c r="F101" s="192"/>
      <c r="G101" s="194">
        <f t="shared" si="2"/>
        <v>0</v>
      </c>
    </row>
    <row r="102" spans="1:7" x14ac:dyDescent="0.25">
      <c r="A102" s="177">
        <v>96</v>
      </c>
      <c r="B102" s="52" t="s">
        <v>177</v>
      </c>
      <c r="C102" s="53" t="s">
        <v>390</v>
      </c>
      <c r="D102" s="192"/>
      <c r="E102" s="195">
        <f>'１次波及効果'!S102</f>
        <v>0</v>
      </c>
      <c r="F102" s="192"/>
      <c r="G102" s="194">
        <f t="shared" si="2"/>
        <v>0</v>
      </c>
    </row>
    <row r="103" spans="1:7" x14ac:dyDescent="0.25">
      <c r="A103" s="177">
        <v>97</v>
      </c>
      <c r="B103" s="52" t="s">
        <v>178</v>
      </c>
      <c r="C103" s="53" t="s">
        <v>179</v>
      </c>
      <c r="D103" s="192"/>
      <c r="E103" s="195">
        <f>'１次波及効果'!S103</f>
        <v>0</v>
      </c>
      <c r="F103" s="192"/>
      <c r="G103" s="194">
        <f t="shared" ref="G103:G113" si="3">E103+F103</f>
        <v>0</v>
      </c>
    </row>
    <row r="104" spans="1:7" x14ac:dyDescent="0.25">
      <c r="A104" s="177">
        <v>98</v>
      </c>
      <c r="B104" s="52" t="s">
        <v>180</v>
      </c>
      <c r="C104" s="53" t="s">
        <v>181</v>
      </c>
      <c r="D104" s="192"/>
      <c r="E104" s="195">
        <f>'１次波及効果'!S104</f>
        <v>0</v>
      </c>
      <c r="F104" s="192"/>
      <c r="G104" s="194">
        <f t="shared" si="3"/>
        <v>0</v>
      </c>
    </row>
    <row r="105" spans="1:7" x14ac:dyDescent="0.25">
      <c r="A105" s="177">
        <v>99</v>
      </c>
      <c r="B105" s="52" t="s">
        <v>182</v>
      </c>
      <c r="C105" s="53" t="s">
        <v>183</v>
      </c>
      <c r="D105" s="192"/>
      <c r="E105" s="195">
        <f>'１次波及効果'!S105</f>
        <v>0</v>
      </c>
      <c r="F105" s="192"/>
      <c r="G105" s="194">
        <f t="shared" si="3"/>
        <v>0</v>
      </c>
    </row>
    <row r="106" spans="1:7" x14ac:dyDescent="0.25">
      <c r="A106" s="177">
        <v>100</v>
      </c>
      <c r="B106" s="52" t="s">
        <v>184</v>
      </c>
      <c r="C106" s="53" t="s">
        <v>185</v>
      </c>
      <c r="D106" s="192"/>
      <c r="E106" s="195">
        <f>'１次波及効果'!S106</f>
        <v>0</v>
      </c>
      <c r="F106" s="192"/>
      <c r="G106" s="194">
        <f t="shared" si="3"/>
        <v>0</v>
      </c>
    </row>
    <row r="107" spans="1:7" x14ac:dyDescent="0.25">
      <c r="A107" s="177">
        <v>101</v>
      </c>
      <c r="B107" s="52" t="s">
        <v>186</v>
      </c>
      <c r="C107" s="53" t="s">
        <v>187</v>
      </c>
      <c r="D107" s="192"/>
      <c r="E107" s="195">
        <f>'１次波及効果'!S107</f>
        <v>0</v>
      </c>
      <c r="F107" s="192"/>
      <c r="G107" s="194">
        <f t="shared" si="3"/>
        <v>0</v>
      </c>
    </row>
    <row r="108" spans="1:7" x14ac:dyDescent="0.25">
      <c r="A108" s="177">
        <v>102</v>
      </c>
      <c r="B108" s="52" t="s">
        <v>188</v>
      </c>
      <c r="C108" s="53" t="s">
        <v>189</v>
      </c>
      <c r="D108" s="192"/>
      <c r="E108" s="195">
        <f>'１次波及効果'!S108</f>
        <v>0</v>
      </c>
      <c r="F108" s="192"/>
      <c r="G108" s="194">
        <f t="shared" si="3"/>
        <v>0</v>
      </c>
    </row>
    <row r="109" spans="1:7" x14ac:dyDescent="0.25">
      <c r="A109" s="177">
        <v>103</v>
      </c>
      <c r="B109" s="52" t="s">
        <v>190</v>
      </c>
      <c r="C109" s="53" t="s">
        <v>191</v>
      </c>
      <c r="D109" s="192"/>
      <c r="E109" s="195">
        <f>'１次波及効果'!S109</f>
        <v>0</v>
      </c>
      <c r="F109" s="192"/>
      <c r="G109" s="194">
        <f t="shared" si="3"/>
        <v>0</v>
      </c>
    </row>
    <row r="110" spans="1:7" x14ac:dyDescent="0.25">
      <c r="A110" s="177">
        <v>104</v>
      </c>
      <c r="B110" s="52" t="s">
        <v>192</v>
      </c>
      <c r="C110" s="53" t="s">
        <v>193</v>
      </c>
      <c r="D110" s="192"/>
      <c r="E110" s="195">
        <f>'１次波及効果'!S110</f>
        <v>0</v>
      </c>
      <c r="F110" s="192"/>
      <c r="G110" s="194">
        <f t="shared" si="3"/>
        <v>0</v>
      </c>
    </row>
    <row r="111" spans="1:7" x14ac:dyDescent="0.25">
      <c r="A111" s="177">
        <v>105</v>
      </c>
      <c r="B111" s="52" t="s">
        <v>194</v>
      </c>
      <c r="C111" s="53" t="s">
        <v>195</v>
      </c>
      <c r="D111" s="192"/>
      <c r="E111" s="195">
        <f>'１次波及効果'!S111</f>
        <v>0</v>
      </c>
      <c r="F111" s="192"/>
      <c r="G111" s="194">
        <f t="shared" si="3"/>
        <v>0</v>
      </c>
    </row>
    <row r="112" spans="1:7" x14ac:dyDescent="0.25">
      <c r="A112" s="177">
        <v>106</v>
      </c>
      <c r="B112" s="52" t="s">
        <v>196</v>
      </c>
      <c r="C112" s="53" t="s">
        <v>482</v>
      </c>
      <c r="D112" s="192"/>
      <c r="E112" s="195">
        <f>'１次波及効果'!S112</f>
        <v>0</v>
      </c>
      <c r="F112" s="192"/>
      <c r="G112" s="194">
        <f t="shared" si="3"/>
        <v>0</v>
      </c>
    </row>
    <row r="113" spans="1:7" x14ac:dyDescent="0.25">
      <c r="A113" s="177">
        <v>107</v>
      </c>
      <c r="B113" s="52" t="s">
        <v>197</v>
      </c>
      <c r="C113" s="53" t="s">
        <v>483</v>
      </c>
      <c r="D113" s="192"/>
      <c r="E113" s="195">
        <f>'１次波及効果'!S113</f>
        <v>0</v>
      </c>
      <c r="F113" s="192"/>
      <c r="G113" s="194">
        <f t="shared" si="3"/>
        <v>0</v>
      </c>
    </row>
    <row r="114" spans="1:7" ht="19.5" customHeight="1" x14ac:dyDescent="0.25">
      <c r="B114" s="196"/>
      <c r="C114" s="197" t="s">
        <v>473</v>
      </c>
      <c r="D114" s="198">
        <f>SUM(D7:D113)</f>
        <v>-1000000</v>
      </c>
      <c r="E114" s="55">
        <f>SUM(E7:E113)</f>
        <v>-1000000</v>
      </c>
      <c r="F114" s="198">
        <f>SUM(F7:F113)</f>
        <v>0</v>
      </c>
      <c r="G114" s="199">
        <f>SUM(G7:G113)</f>
        <v>-1000000</v>
      </c>
    </row>
    <row r="115" spans="1:7" ht="7.5" customHeight="1" x14ac:dyDescent="0.25">
      <c r="B115" s="200"/>
      <c r="C115" s="112"/>
      <c r="D115" s="112"/>
      <c r="E115" s="13"/>
      <c r="F115" s="112"/>
      <c r="G115" s="13"/>
    </row>
    <row r="116" spans="1:7" x14ac:dyDescent="0.25">
      <c r="B116" s="201" t="s">
        <v>199</v>
      </c>
      <c r="C116" s="112"/>
      <c r="D116" s="112"/>
      <c r="E116" s="13"/>
      <c r="F116" s="112"/>
      <c r="G116" s="13"/>
    </row>
    <row r="117" spans="1:7" ht="17.25" customHeight="1" x14ac:dyDescent="0.25">
      <c r="B117" s="202" t="s">
        <v>201</v>
      </c>
      <c r="C117" s="111" t="s">
        <v>200</v>
      </c>
      <c r="D117" s="112"/>
      <c r="E117" s="13"/>
      <c r="F117" s="112"/>
      <c r="G117" s="13"/>
    </row>
    <row r="118" spans="1:7" ht="17.25" customHeight="1" x14ac:dyDescent="0.25">
      <c r="B118" s="200"/>
      <c r="C118" s="111" t="s">
        <v>203</v>
      </c>
      <c r="D118" s="112"/>
      <c r="E118" s="13"/>
      <c r="F118" s="112"/>
      <c r="G118" s="13"/>
    </row>
    <row r="119" spans="1:7" ht="17.25" customHeight="1" x14ac:dyDescent="0.25">
      <c r="B119" s="200"/>
      <c r="C119" s="111" t="s">
        <v>204</v>
      </c>
      <c r="D119" s="112"/>
      <c r="E119" s="13"/>
      <c r="F119" s="112"/>
      <c r="G119" s="13"/>
    </row>
    <row r="120" spans="1:7" ht="17.25" customHeight="1" x14ac:dyDescent="0.25">
      <c r="B120" s="202" t="s">
        <v>202</v>
      </c>
      <c r="C120" s="111" t="s">
        <v>643</v>
      </c>
      <c r="D120" s="112"/>
      <c r="E120" s="13"/>
      <c r="F120" s="112"/>
      <c r="G120" s="13"/>
    </row>
    <row r="121" spans="1:7" ht="17.25" customHeight="1" x14ac:dyDescent="0.25">
      <c r="B121" s="200"/>
      <c r="D121" s="112"/>
      <c r="E121" s="13"/>
      <c r="F121" s="112"/>
      <c r="G121" s="13"/>
    </row>
    <row r="122" spans="1:7" ht="15" customHeight="1" x14ac:dyDescent="0.25"/>
    <row r="123" spans="1:7" ht="15" customHeight="1" x14ac:dyDescent="0.25"/>
    <row r="124" spans="1:7" ht="15" customHeight="1" x14ac:dyDescent="0.25"/>
  </sheetData>
  <mergeCells count="1">
    <mergeCell ref="G4:G5"/>
  </mergeCells>
  <phoneticPr fontId="2"/>
  <pageMargins left="0.70866141732283472" right="0.70866141732283472" top="0.74803149606299213" bottom="0.74803149606299213" header="0.31496062992125984" footer="0.31496062992125984"/>
  <pageSetup paperSize="8" scale="49" orientation="portrait" r:id="rId1"/>
  <headerFooter>
    <oddHeader>&amp;L&amp;F&amp;R２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E122"/>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D7" sqref="D7"/>
    </sheetView>
  </sheetViews>
  <sheetFormatPr defaultColWidth="9" defaultRowHeight="15.9" x14ac:dyDescent="0.25"/>
  <cols>
    <col min="1" max="1" width="3.15234375" style="322" customWidth="1"/>
    <col min="2" max="2" width="5.23046875" style="19" customWidth="1"/>
    <col min="3" max="3" width="36.15234375" style="19" customWidth="1"/>
    <col min="4" max="4" width="18.4609375" style="19" customWidth="1"/>
    <col min="5" max="5" width="16.3828125" style="67" bestFit="1" customWidth="1"/>
    <col min="6" max="6" width="2.765625" style="19" customWidth="1"/>
    <col min="7" max="16384" width="9" style="19"/>
  </cols>
  <sheetData>
    <row r="1" spans="1:5" x14ac:dyDescent="0.25">
      <c r="B1" s="23"/>
      <c r="C1" s="23"/>
      <c r="D1" s="21"/>
    </row>
    <row r="2" spans="1:5" ht="27" customHeight="1" x14ac:dyDescent="0.25">
      <c r="B2" s="307"/>
      <c r="C2" s="382" t="s">
        <v>691</v>
      </c>
      <c r="D2" s="102"/>
      <c r="E2" s="308" t="s">
        <v>439</v>
      </c>
    </row>
    <row r="3" spans="1:5" ht="19.5" customHeight="1" x14ac:dyDescent="0.25">
      <c r="B3" s="309"/>
      <c r="C3" s="22"/>
      <c r="D3" s="102"/>
      <c r="E3" s="310" t="s">
        <v>446</v>
      </c>
    </row>
    <row r="4" spans="1:5" ht="15" customHeight="1" x14ac:dyDescent="0.25">
      <c r="B4" s="392" t="s">
        <v>618</v>
      </c>
      <c r="C4" s="393"/>
      <c r="D4" s="389" t="s">
        <v>628</v>
      </c>
      <c r="E4" s="389" t="s">
        <v>447</v>
      </c>
    </row>
    <row r="5" spans="1:5" ht="15" customHeight="1" x14ac:dyDescent="0.25">
      <c r="B5" s="394"/>
      <c r="C5" s="395"/>
      <c r="D5" s="390"/>
      <c r="E5" s="390"/>
    </row>
    <row r="6" spans="1:5" ht="15" customHeight="1" x14ac:dyDescent="0.25">
      <c r="B6" s="396"/>
      <c r="C6" s="397"/>
      <c r="D6" s="391"/>
      <c r="E6" s="391"/>
    </row>
    <row r="7" spans="1:5" x14ac:dyDescent="0.25">
      <c r="A7" s="323">
        <v>1</v>
      </c>
      <c r="B7" s="75" t="s">
        <v>2</v>
      </c>
      <c r="C7" s="76" t="s">
        <v>3</v>
      </c>
      <c r="D7" s="311">
        <f>各種係数表!K7</f>
        <v>0.7174253449780672</v>
      </c>
      <c r="E7" s="312"/>
    </row>
    <row r="8" spans="1:5" x14ac:dyDescent="0.25">
      <c r="A8" s="323">
        <v>2</v>
      </c>
      <c r="B8" s="85" t="s">
        <v>4</v>
      </c>
      <c r="C8" s="86" t="s">
        <v>5</v>
      </c>
      <c r="D8" s="313">
        <f>各種係数表!K8</f>
        <v>0.98283095408627807</v>
      </c>
      <c r="E8" s="314"/>
    </row>
    <row r="9" spans="1:5" x14ac:dyDescent="0.25">
      <c r="A9" s="323">
        <v>3</v>
      </c>
      <c r="B9" s="85" t="s">
        <v>6</v>
      </c>
      <c r="C9" s="86" t="s">
        <v>7</v>
      </c>
      <c r="D9" s="313">
        <f>各種係数表!K9</f>
        <v>1</v>
      </c>
      <c r="E9" s="315"/>
    </row>
    <row r="10" spans="1:5" x14ac:dyDescent="0.25">
      <c r="A10" s="323">
        <v>4</v>
      </c>
      <c r="B10" s="85" t="s">
        <v>8</v>
      </c>
      <c r="C10" s="86" t="s">
        <v>9</v>
      </c>
      <c r="D10" s="313">
        <f>各種係数表!K10</f>
        <v>0.84071757560285498</v>
      </c>
      <c r="E10" s="315"/>
    </row>
    <row r="11" spans="1:5" x14ac:dyDescent="0.25">
      <c r="A11" s="323">
        <v>5</v>
      </c>
      <c r="B11" s="85" t="s">
        <v>10</v>
      </c>
      <c r="C11" s="86" t="s">
        <v>11</v>
      </c>
      <c r="D11" s="313">
        <f>各種係数表!K11</f>
        <v>0.8608368417629102</v>
      </c>
      <c r="E11" s="315"/>
    </row>
    <row r="12" spans="1:5" x14ac:dyDescent="0.25">
      <c r="A12" s="323">
        <v>6</v>
      </c>
      <c r="B12" s="85" t="s">
        <v>12</v>
      </c>
      <c r="C12" s="86" t="s">
        <v>14</v>
      </c>
      <c r="D12" s="313">
        <f>各種係数表!K12</f>
        <v>1.0597331158082923E-2</v>
      </c>
      <c r="E12" s="315"/>
    </row>
    <row r="13" spans="1:5" x14ac:dyDescent="0.25">
      <c r="A13" s="323">
        <v>7</v>
      </c>
      <c r="B13" s="85" t="s">
        <v>13</v>
      </c>
      <c r="C13" s="86" t="s">
        <v>383</v>
      </c>
      <c r="D13" s="313">
        <f>各種係数表!K13</f>
        <v>0.1874048663848662</v>
      </c>
      <c r="E13" s="315"/>
    </row>
    <row r="14" spans="1:5" x14ac:dyDescent="0.25">
      <c r="A14" s="323">
        <v>8</v>
      </c>
      <c r="B14" s="85" t="s">
        <v>15</v>
      </c>
      <c r="C14" s="86" t="s">
        <v>16</v>
      </c>
      <c r="D14" s="313">
        <f>各種係数表!K14</f>
        <v>0.83008504169944197</v>
      </c>
      <c r="E14" s="315"/>
    </row>
    <row r="15" spans="1:5" x14ac:dyDescent="0.25">
      <c r="A15" s="323">
        <v>9</v>
      </c>
      <c r="B15" s="85" t="s">
        <v>17</v>
      </c>
      <c r="C15" s="86" t="s">
        <v>18</v>
      </c>
      <c r="D15" s="313">
        <f>各種係数表!K15</f>
        <v>0.9132403273878229</v>
      </c>
      <c r="E15" s="315"/>
    </row>
    <row r="16" spans="1:5" x14ac:dyDescent="0.25">
      <c r="A16" s="323">
        <v>10</v>
      </c>
      <c r="B16" s="85" t="s">
        <v>19</v>
      </c>
      <c r="C16" s="86" t="s">
        <v>20</v>
      </c>
      <c r="D16" s="313">
        <f>各種係数表!K16</f>
        <v>0.88621627830478666</v>
      </c>
      <c r="E16" s="315"/>
    </row>
    <row r="17" spans="1:5" x14ac:dyDescent="0.25">
      <c r="A17" s="323">
        <v>11</v>
      </c>
      <c r="B17" s="85" t="s">
        <v>21</v>
      </c>
      <c r="C17" s="86" t="s">
        <v>22</v>
      </c>
      <c r="D17" s="313">
        <f>各種係数表!K17</f>
        <v>0.59801873226780033</v>
      </c>
      <c r="E17" s="315"/>
    </row>
    <row r="18" spans="1:5" x14ac:dyDescent="0.25">
      <c r="A18" s="323">
        <v>12</v>
      </c>
      <c r="B18" s="85" t="s">
        <v>23</v>
      </c>
      <c r="C18" s="86" t="s">
        <v>24</v>
      </c>
      <c r="D18" s="313">
        <f>各種係数表!K18</f>
        <v>0.64843004853652797</v>
      </c>
      <c r="E18" s="315"/>
    </row>
    <row r="19" spans="1:5" x14ac:dyDescent="0.25">
      <c r="A19" s="323">
        <v>13</v>
      </c>
      <c r="B19" s="85" t="s">
        <v>25</v>
      </c>
      <c r="C19" s="86" t="s">
        <v>26</v>
      </c>
      <c r="D19" s="313">
        <f>各種係数表!K19</f>
        <v>0.30494754746548325</v>
      </c>
      <c r="E19" s="315"/>
    </row>
    <row r="20" spans="1:5" x14ac:dyDescent="0.25">
      <c r="A20" s="323">
        <v>14</v>
      </c>
      <c r="B20" s="85" t="s">
        <v>27</v>
      </c>
      <c r="C20" s="86" t="s">
        <v>28</v>
      </c>
      <c r="D20" s="313">
        <f>各種係数表!K20</f>
        <v>0.6601385506663745</v>
      </c>
      <c r="E20" s="315"/>
    </row>
    <row r="21" spans="1:5" x14ac:dyDescent="0.25">
      <c r="A21" s="323">
        <v>15</v>
      </c>
      <c r="B21" s="85" t="s">
        <v>29</v>
      </c>
      <c r="C21" s="86" t="s">
        <v>30</v>
      </c>
      <c r="D21" s="313">
        <f>各種係数表!K21</f>
        <v>0.70137061969972736</v>
      </c>
      <c r="E21" s="315"/>
    </row>
    <row r="22" spans="1:5" x14ac:dyDescent="0.25">
      <c r="A22" s="323">
        <v>16</v>
      </c>
      <c r="B22" s="85" t="s">
        <v>31</v>
      </c>
      <c r="C22" s="86" t="s">
        <v>32</v>
      </c>
      <c r="D22" s="313">
        <f>各種係数表!K22</f>
        <v>0.90363016425363918</v>
      </c>
      <c r="E22" s="315"/>
    </row>
    <row r="23" spans="1:5" x14ac:dyDescent="0.25">
      <c r="A23" s="323">
        <v>17</v>
      </c>
      <c r="B23" s="85" t="s">
        <v>33</v>
      </c>
      <c r="C23" s="86" t="s">
        <v>34</v>
      </c>
      <c r="D23" s="313">
        <f>各種係数表!K23</f>
        <v>0.94974596620479934</v>
      </c>
      <c r="E23" s="315"/>
    </row>
    <row r="24" spans="1:5" x14ac:dyDescent="0.25">
      <c r="A24" s="323">
        <v>18</v>
      </c>
      <c r="B24" s="85" t="s">
        <v>35</v>
      </c>
      <c r="C24" s="86" t="s">
        <v>36</v>
      </c>
      <c r="D24" s="313">
        <f>各種係数表!K24</f>
        <v>0.9871315221312702</v>
      </c>
      <c r="E24" s="315"/>
    </row>
    <row r="25" spans="1:5" x14ac:dyDescent="0.25">
      <c r="A25" s="323">
        <v>19</v>
      </c>
      <c r="B25" s="85" t="s">
        <v>37</v>
      </c>
      <c r="C25" s="86" t="s">
        <v>38</v>
      </c>
      <c r="D25" s="313">
        <f>各種係数表!K25</f>
        <v>0.75799749636569214</v>
      </c>
      <c r="E25" s="315"/>
    </row>
    <row r="26" spans="1:5" x14ac:dyDescent="0.25">
      <c r="A26" s="323">
        <v>20</v>
      </c>
      <c r="B26" s="85" t="s">
        <v>39</v>
      </c>
      <c r="C26" s="86" t="s">
        <v>40</v>
      </c>
      <c r="D26" s="313">
        <f>各種係数表!K26</f>
        <v>0.74897332828449104</v>
      </c>
      <c r="E26" s="315"/>
    </row>
    <row r="27" spans="1:5" x14ac:dyDescent="0.25">
      <c r="A27" s="323">
        <v>21</v>
      </c>
      <c r="B27" s="85" t="s">
        <v>41</v>
      </c>
      <c r="C27" s="86" t="s">
        <v>384</v>
      </c>
      <c r="D27" s="313">
        <f>各種係数表!K27</f>
        <v>0.98129341062553366</v>
      </c>
      <c r="E27" s="315"/>
    </row>
    <row r="28" spans="1:5" ht="31.75" x14ac:dyDescent="0.25">
      <c r="A28" s="323">
        <v>22</v>
      </c>
      <c r="B28" s="85" t="s">
        <v>42</v>
      </c>
      <c r="C28" s="86" t="s">
        <v>385</v>
      </c>
      <c r="D28" s="313">
        <f>各種係数表!K28</f>
        <v>0.67763407072940918</v>
      </c>
      <c r="E28" s="315"/>
    </row>
    <row r="29" spans="1:5" x14ac:dyDescent="0.25">
      <c r="A29" s="323">
        <v>23</v>
      </c>
      <c r="B29" s="85" t="s">
        <v>43</v>
      </c>
      <c r="C29" s="97" t="s">
        <v>44</v>
      </c>
      <c r="D29" s="313">
        <f>各種係数表!K29</f>
        <v>0.68688266140316601</v>
      </c>
      <c r="E29" s="315"/>
    </row>
    <row r="30" spans="1:5" x14ac:dyDescent="0.25">
      <c r="A30" s="323">
        <v>24</v>
      </c>
      <c r="B30" s="85" t="s">
        <v>45</v>
      </c>
      <c r="C30" s="86" t="s">
        <v>46</v>
      </c>
      <c r="D30" s="313">
        <f>各種係数表!K30</f>
        <v>0.70962063394796948</v>
      </c>
      <c r="E30" s="315"/>
    </row>
    <row r="31" spans="1:5" x14ac:dyDescent="0.25">
      <c r="A31" s="323">
        <v>25</v>
      </c>
      <c r="B31" s="85" t="s">
        <v>47</v>
      </c>
      <c r="C31" s="86" t="s">
        <v>48</v>
      </c>
      <c r="D31" s="313">
        <f>各種係数表!K31</f>
        <v>0.67559409743428711</v>
      </c>
      <c r="E31" s="315"/>
    </row>
    <row r="32" spans="1:5" x14ac:dyDescent="0.25">
      <c r="A32" s="323">
        <v>26</v>
      </c>
      <c r="B32" s="85" t="s">
        <v>49</v>
      </c>
      <c r="C32" s="86" t="s">
        <v>50</v>
      </c>
      <c r="D32" s="313">
        <f>各種係数表!K32</f>
        <v>0.80293558468479065</v>
      </c>
      <c r="E32" s="315"/>
    </row>
    <row r="33" spans="1:5" x14ac:dyDescent="0.25">
      <c r="A33" s="323">
        <v>27</v>
      </c>
      <c r="B33" s="85" t="s">
        <v>51</v>
      </c>
      <c r="C33" s="86" t="s">
        <v>52</v>
      </c>
      <c r="D33" s="313">
        <f>各種係数表!K33</f>
        <v>0.81038359919697989</v>
      </c>
      <c r="E33" s="315"/>
    </row>
    <row r="34" spans="1:5" x14ac:dyDescent="0.25">
      <c r="A34" s="323">
        <v>28</v>
      </c>
      <c r="B34" s="85" t="s">
        <v>53</v>
      </c>
      <c r="C34" s="86" t="s">
        <v>54</v>
      </c>
      <c r="D34" s="313">
        <f>各種係数表!K34</f>
        <v>0.94334019891549681</v>
      </c>
      <c r="E34" s="315"/>
    </row>
    <row r="35" spans="1:5" x14ac:dyDescent="0.25">
      <c r="A35" s="323">
        <v>29</v>
      </c>
      <c r="B35" s="85" t="s">
        <v>55</v>
      </c>
      <c r="C35" s="86" t="s">
        <v>56</v>
      </c>
      <c r="D35" s="313">
        <f>各種係数表!K35</f>
        <v>0.89680111500645221</v>
      </c>
      <c r="E35" s="315"/>
    </row>
    <row r="36" spans="1:5" x14ac:dyDescent="0.25">
      <c r="A36" s="323">
        <v>30</v>
      </c>
      <c r="B36" s="85" t="s">
        <v>57</v>
      </c>
      <c r="C36" s="86" t="s">
        <v>58</v>
      </c>
      <c r="D36" s="313">
        <f>各種係数表!K36</f>
        <v>0.72094595632384006</v>
      </c>
      <c r="E36" s="315"/>
    </row>
    <row r="37" spans="1:5" x14ac:dyDescent="0.25">
      <c r="A37" s="323">
        <v>31</v>
      </c>
      <c r="B37" s="85" t="s">
        <v>59</v>
      </c>
      <c r="C37" s="86" t="s">
        <v>386</v>
      </c>
      <c r="D37" s="313">
        <f>各種係数表!K37</f>
        <v>0.22221825513504434</v>
      </c>
      <c r="E37" s="315"/>
    </row>
    <row r="38" spans="1:5" x14ac:dyDescent="0.25">
      <c r="A38" s="323">
        <v>32</v>
      </c>
      <c r="B38" s="85" t="s">
        <v>60</v>
      </c>
      <c r="C38" s="86" t="s">
        <v>61</v>
      </c>
      <c r="D38" s="313">
        <f>各種係数表!K38</f>
        <v>0.78076165609661807</v>
      </c>
      <c r="E38" s="315"/>
    </row>
    <row r="39" spans="1:5" x14ac:dyDescent="0.25">
      <c r="A39" s="323">
        <v>33</v>
      </c>
      <c r="B39" s="85" t="s">
        <v>62</v>
      </c>
      <c r="C39" s="86" t="s">
        <v>63</v>
      </c>
      <c r="D39" s="313">
        <f>各種係数表!K39</f>
        <v>0.99308810367882339</v>
      </c>
      <c r="E39" s="315"/>
    </row>
    <row r="40" spans="1:5" x14ac:dyDescent="0.25">
      <c r="A40" s="323">
        <v>34</v>
      </c>
      <c r="B40" s="85" t="s">
        <v>64</v>
      </c>
      <c r="C40" s="86" t="s">
        <v>65</v>
      </c>
      <c r="D40" s="313">
        <f>各種係数表!K40</f>
        <v>0.78434324132498268</v>
      </c>
      <c r="E40" s="315"/>
    </row>
    <row r="41" spans="1:5" x14ac:dyDescent="0.25">
      <c r="A41" s="323">
        <v>35</v>
      </c>
      <c r="B41" s="85" t="s">
        <v>66</v>
      </c>
      <c r="C41" s="86" t="s">
        <v>67</v>
      </c>
      <c r="D41" s="313">
        <f>各種係数表!K41</f>
        <v>0.80424836440794512</v>
      </c>
      <c r="E41" s="315"/>
    </row>
    <row r="42" spans="1:5" x14ac:dyDescent="0.25">
      <c r="A42" s="323">
        <v>36</v>
      </c>
      <c r="B42" s="85" t="s">
        <v>68</v>
      </c>
      <c r="C42" s="86" t="s">
        <v>69</v>
      </c>
      <c r="D42" s="313">
        <f>各種係数表!K42</f>
        <v>0.96283934744142119</v>
      </c>
      <c r="E42" s="315"/>
    </row>
    <row r="43" spans="1:5" x14ac:dyDescent="0.25">
      <c r="A43" s="323">
        <v>37</v>
      </c>
      <c r="B43" s="85" t="s">
        <v>70</v>
      </c>
      <c r="C43" s="86" t="s">
        <v>71</v>
      </c>
      <c r="D43" s="313">
        <f>各種係数表!K43</f>
        <v>0.95671298836741314</v>
      </c>
      <c r="E43" s="315"/>
    </row>
    <row r="44" spans="1:5" x14ac:dyDescent="0.25">
      <c r="A44" s="323">
        <v>38</v>
      </c>
      <c r="B44" s="85" t="s">
        <v>72</v>
      </c>
      <c r="C44" s="86" t="s">
        <v>387</v>
      </c>
      <c r="D44" s="313">
        <f>各種係数表!K44</f>
        <v>0.98306770040946667</v>
      </c>
      <c r="E44" s="315"/>
    </row>
    <row r="45" spans="1:5" x14ac:dyDescent="0.25">
      <c r="A45" s="323">
        <v>39</v>
      </c>
      <c r="B45" s="85" t="s">
        <v>73</v>
      </c>
      <c r="C45" s="86" t="s">
        <v>74</v>
      </c>
      <c r="D45" s="313">
        <f>各種係数表!K45</f>
        <v>0.92534693236575227</v>
      </c>
      <c r="E45" s="315"/>
    </row>
    <row r="46" spans="1:5" x14ac:dyDescent="0.25">
      <c r="A46" s="323">
        <v>40</v>
      </c>
      <c r="B46" s="85" t="s">
        <v>75</v>
      </c>
      <c r="C46" s="86" t="s">
        <v>76</v>
      </c>
      <c r="D46" s="313">
        <f>各種係数表!K46</f>
        <v>0.47171038864438941</v>
      </c>
      <c r="E46" s="315"/>
    </row>
    <row r="47" spans="1:5" x14ac:dyDescent="0.25">
      <c r="A47" s="323">
        <v>41</v>
      </c>
      <c r="B47" s="85" t="s">
        <v>77</v>
      </c>
      <c r="C47" s="86" t="s">
        <v>78</v>
      </c>
      <c r="D47" s="313">
        <f>各種係数表!K47</f>
        <v>0.7762637707729384</v>
      </c>
      <c r="E47" s="315"/>
    </row>
    <row r="48" spans="1:5" x14ac:dyDescent="0.25">
      <c r="A48" s="323">
        <v>42</v>
      </c>
      <c r="B48" s="85" t="s">
        <v>79</v>
      </c>
      <c r="C48" s="86" t="s">
        <v>388</v>
      </c>
      <c r="D48" s="313">
        <f>各種係数表!K48</f>
        <v>0.91848231885789378</v>
      </c>
      <c r="E48" s="315"/>
    </row>
    <row r="49" spans="1:5" x14ac:dyDescent="0.25">
      <c r="A49" s="323">
        <v>43</v>
      </c>
      <c r="B49" s="85" t="s">
        <v>80</v>
      </c>
      <c r="C49" s="86" t="s">
        <v>81</v>
      </c>
      <c r="D49" s="313">
        <f>各種係数表!K49</f>
        <v>0.88450800819438846</v>
      </c>
      <c r="E49" s="315"/>
    </row>
    <row r="50" spans="1:5" x14ac:dyDescent="0.25">
      <c r="A50" s="323">
        <v>44</v>
      </c>
      <c r="B50" s="85" t="s">
        <v>82</v>
      </c>
      <c r="C50" s="86" t="s">
        <v>83</v>
      </c>
      <c r="D50" s="313">
        <f>各種係数表!K50</f>
        <v>0.82159968649057269</v>
      </c>
      <c r="E50" s="315"/>
    </row>
    <row r="51" spans="1:5" x14ac:dyDescent="0.25">
      <c r="A51" s="323">
        <v>45</v>
      </c>
      <c r="B51" s="85" t="s">
        <v>84</v>
      </c>
      <c r="C51" s="86" t="s">
        <v>85</v>
      </c>
      <c r="D51" s="313">
        <f>各種係数表!K51</f>
        <v>0.83507220239527469</v>
      </c>
      <c r="E51" s="315"/>
    </row>
    <row r="52" spans="1:5" x14ac:dyDescent="0.25">
      <c r="A52" s="323">
        <v>46</v>
      </c>
      <c r="B52" s="85" t="s">
        <v>86</v>
      </c>
      <c r="C52" s="86" t="s">
        <v>87</v>
      </c>
      <c r="D52" s="313">
        <f>各種係数表!K52</f>
        <v>0.69805529937291644</v>
      </c>
      <c r="E52" s="315"/>
    </row>
    <row r="53" spans="1:5" x14ac:dyDescent="0.25">
      <c r="A53" s="323">
        <v>47</v>
      </c>
      <c r="B53" s="85" t="s">
        <v>88</v>
      </c>
      <c r="C53" s="86" t="s">
        <v>89</v>
      </c>
      <c r="D53" s="313">
        <f>各種係数表!K53</f>
        <v>0.47867794572688094</v>
      </c>
      <c r="E53" s="315"/>
    </row>
    <row r="54" spans="1:5" x14ac:dyDescent="0.25">
      <c r="A54" s="323">
        <v>48</v>
      </c>
      <c r="B54" s="85" t="s">
        <v>90</v>
      </c>
      <c r="C54" s="86" t="s">
        <v>91</v>
      </c>
      <c r="D54" s="313">
        <f>各種係数表!K54</f>
        <v>0.77381955741223807</v>
      </c>
      <c r="E54" s="315"/>
    </row>
    <row r="55" spans="1:5" x14ac:dyDescent="0.25">
      <c r="A55" s="323">
        <v>49</v>
      </c>
      <c r="B55" s="85" t="s">
        <v>92</v>
      </c>
      <c r="C55" s="86" t="s">
        <v>93</v>
      </c>
      <c r="D55" s="313">
        <f>各種係数表!K55</f>
        <v>0.77856075936798441</v>
      </c>
      <c r="E55" s="315"/>
    </row>
    <row r="56" spans="1:5" x14ac:dyDescent="0.25">
      <c r="A56" s="323">
        <v>50</v>
      </c>
      <c r="B56" s="85" t="s">
        <v>94</v>
      </c>
      <c r="C56" s="86" t="s">
        <v>95</v>
      </c>
      <c r="D56" s="313">
        <f>各種係数表!K56</f>
        <v>0.72846599615004781</v>
      </c>
      <c r="E56" s="315"/>
    </row>
    <row r="57" spans="1:5" x14ac:dyDescent="0.25">
      <c r="A57" s="323">
        <v>51</v>
      </c>
      <c r="B57" s="85" t="s">
        <v>96</v>
      </c>
      <c r="C57" s="86" t="s">
        <v>97</v>
      </c>
      <c r="D57" s="313">
        <f>各種係数表!K57</f>
        <v>0.29588426999125961</v>
      </c>
      <c r="E57" s="315"/>
    </row>
    <row r="58" spans="1:5" x14ac:dyDescent="0.25">
      <c r="A58" s="323">
        <v>52</v>
      </c>
      <c r="B58" s="85" t="s">
        <v>98</v>
      </c>
      <c r="C58" s="86" t="s">
        <v>99</v>
      </c>
      <c r="D58" s="313">
        <f>各種係数表!K58</f>
        <v>0.59223488788051026</v>
      </c>
      <c r="E58" s="315"/>
    </row>
    <row r="59" spans="1:5" x14ac:dyDescent="0.25">
      <c r="A59" s="323">
        <v>53</v>
      </c>
      <c r="B59" s="85" t="s">
        <v>100</v>
      </c>
      <c r="C59" s="86" t="s">
        <v>389</v>
      </c>
      <c r="D59" s="313">
        <f>各種係数表!K59</f>
        <v>0.41206865120570479</v>
      </c>
      <c r="E59" s="315"/>
    </row>
    <row r="60" spans="1:5" x14ac:dyDescent="0.25">
      <c r="A60" s="323">
        <v>54</v>
      </c>
      <c r="B60" s="85" t="s">
        <v>101</v>
      </c>
      <c r="C60" s="86" t="s">
        <v>102</v>
      </c>
      <c r="D60" s="313">
        <f>各種係数表!K60</f>
        <v>0.3101871649043958</v>
      </c>
      <c r="E60" s="315"/>
    </row>
    <row r="61" spans="1:5" x14ac:dyDescent="0.25">
      <c r="A61" s="323">
        <v>55</v>
      </c>
      <c r="B61" s="85" t="s">
        <v>103</v>
      </c>
      <c r="C61" s="86" t="s">
        <v>104</v>
      </c>
      <c r="D61" s="313">
        <f>各種係数表!K61</f>
        <v>0.84985623534027199</v>
      </c>
      <c r="E61" s="315"/>
    </row>
    <row r="62" spans="1:5" x14ac:dyDescent="0.25">
      <c r="A62" s="323">
        <v>56</v>
      </c>
      <c r="B62" s="85" t="s">
        <v>105</v>
      </c>
      <c r="C62" s="86" t="s">
        <v>106</v>
      </c>
      <c r="D62" s="313">
        <f>各種係数表!K62</f>
        <v>0.94494235933713233</v>
      </c>
      <c r="E62" s="315"/>
    </row>
    <row r="63" spans="1:5" x14ac:dyDescent="0.25">
      <c r="A63" s="323">
        <v>57</v>
      </c>
      <c r="B63" s="85" t="s">
        <v>107</v>
      </c>
      <c r="C63" s="86" t="s">
        <v>108</v>
      </c>
      <c r="D63" s="313">
        <f>各種係数表!K63</f>
        <v>0.93881258585609872</v>
      </c>
      <c r="E63" s="315"/>
    </row>
    <row r="64" spans="1:5" x14ac:dyDescent="0.25">
      <c r="A64" s="323">
        <v>58</v>
      </c>
      <c r="B64" s="85" t="s">
        <v>109</v>
      </c>
      <c r="C64" s="86" t="s">
        <v>110</v>
      </c>
      <c r="D64" s="313">
        <f>各種係数表!K64</f>
        <v>0.92441333371900347</v>
      </c>
      <c r="E64" s="315"/>
    </row>
    <row r="65" spans="1:5" x14ac:dyDescent="0.25">
      <c r="A65" s="323">
        <v>59</v>
      </c>
      <c r="B65" s="85" t="s">
        <v>111</v>
      </c>
      <c r="C65" s="86" t="s">
        <v>112</v>
      </c>
      <c r="D65" s="313">
        <f>各種係数表!K65</f>
        <v>0.65180068597560981</v>
      </c>
      <c r="E65" s="315"/>
    </row>
    <row r="66" spans="1:5" x14ac:dyDescent="0.25">
      <c r="A66" s="323">
        <v>60</v>
      </c>
      <c r="B66" s="85" t="s">
        <v>113</v>
      </c>
      <c r="C66" s="86" t="s">
        <v>114</v>
      </c>
      <c r="D66" s="313">
        <f>各種係数表!K66</f>
        <v>0.56286448511853948</v>
      </c>
      <c r="E66" s="315"/>
    </row>
    <row r="67" spans="1:5" x14ac:dyDescent="0.25">
      <c r="A67" s="323">
        <v>61</v>
      </c>
      <c r="B67" s="85" t="s">
        <v>115</v>
      </c>
      <c r="C67" s="86" t="s">
        <v>116</v>
      </c>
      <c r="D67" s="313">
        <f>各種係数表!K67</f>
        <v>1</v>
      </c>
      <c r="E67" s="315"/>
    </row>
    <row r="68" spans="1:5" x14ac:dyDescent="0.25">
      <c r="A68" s="323">
        <v>62</v>
      </c>
      <c r="B68" s="85" t="s">
        <v>474</v>
      </c>
      <c r="C68" s="86" t="s">
        <v>475</v>
      </c>
      <c r="D68" s="313">
        <f>各種係数表!K68</f>
        <v>1</v>
      </c>
      <c r="E68" s="315"/>
    </row>
    <row r="69" spans="1:5" x14ac:dyDescent="0.25">
      <c r="A69" s="323">
        <v>63</v>
      </c>
      <c r="B69" s="85" t="s">
        <v>117</v>
      </c>
      <c r="C69" s="86" t="s">
        <v>118</v>
      </c>
      <c r="D69" s="313">
        <f>各種係数表!K69</f>
        <v>1</v>
      </c>
      <c r="E69" s="315"/>
    </row>
    <row r="70" spans="1:5" x14ac:dyDescent="0.25">
      <c r="A70" s="323">
        <v>64</v>
      </c>
      <c r="B70" s="85" t="s">
        <v>119</v>
      </c>
      <c r="C70" s="86" t="s">
        <v>120</v>
      </c>
      <c r="D70" s="313">
        <f>各種係数表!K70</f>
        <v>1</v>
      </c>
      <c r="E70" s="315"/>
    </row>
    <row r="71" spans="1:5" x14ac:dyDescent="0.25">
      <c r="A71" s="323">
        <v>65</v>
      </c>
      <c r="B71" s="85" t="s">
        <v>121</v>
      </c>
      <c r="C71" s="86" t="s">
        <v>122</v>
      </c>
      <c r="D71" s="313">
        <f>各種係数表!K71</f>
        <v>1</v>
      </c>
      <c r="E71" s="315"/>
    </row>
    <row r="72" spans="1:5" x14ac:dyDescent="0.25">
      <c r="A72" s="323">
        <v>66</v>
      </c>
      <c r="B72" s="85" t="s">
        <v>123</v>
      </c>
      <c r="C72" s="86" t="s">
        <v>124</v>
      </c>
      <c r="D72" s="313">
        <f>各種係数表!K72</f>
        <v>0.99992413177093753</v>
      </c>
      <c r="E72" s="315"/>
    </row>
    <row r="73" spans="1:5" x14ac:dyDescent="0.25">
      <c r="A73" s="323">
        <v>67</v>
      </c>
      <c r="B73" s="85" t="s">
        <v>125</v>
      </c>
      <c r="C73" s="86" t="s">
        <v>126</v>
      </c>
      <c r="D73" s="313">
        <f>各種係数表!K73</f>
        <v>0.99995011025865965</v>
      </c>
      <c r="E73" s="315"/>
    </row>
    <row r="74" spans="1:5" x14ac:dyDescent="0.25">
      <c r="A74" s="323">
        <v>68</v>
      </c>
      <c r="B74" s="85" t="s">
        <v>127</v>
      </c>
      <c r="C74" s="86" t="s">
        <v>128</v>
      </c>
      <c r="D74" s="313">
        <f>各種係数表!K74</f>
        <v>0.99966108854647195</v>
      </c>
      <c r="E74" s="315"/>
    </row>
    <row r="75" spans="1:5" x14ac:dyDescent="0.25">
      <c r="A75" s="323">
        <v>69</v>
      </c>
      <c r="B75" s="85" t="s">
        <v>129</v>
      </c>
      <c r="C75" s="86" t="s">
        <v>130</v>
      </c>
      <c r="D75" s="313">
        <f>各種係数表!K75</f>
        <v>0.9999374716221292</v>
      </c>
      <c r="E75" s="315"/>
    </row>
    <row r="76" spans="1:5" x14ac:dyDescent="0.25">
      <c r="A76" s="323">
        <v>70</v>
      </c>
      <c r="B76" s="85" t="s">
        <v>476</v>
      </c>
      <c r="C76" s="86" t="s">
        <v>477</v>
      </c>
      <c r="D76" s="313">
        <f>各種係数表!K76</f>
        <v>0.99789429276333319</v>
      </c>
      <c r="E76" s="315"/>
    </row>
    <row r="77" spans="1:5" x14ac:dyDescent="0.25">
      <c r="A77" s="323">
        <v>71</v>
      </c>
      <c r="B77" s="85" t="s">
        <v>131</v>
      </c>
      <c r="C77" s="86" t="s">
        <v>132</v>
      </c>
      <c r="D77" s="313">
        <f>各種係数表!K77</f>
        <v>0.9601340033787148</v>
      </c>
      <c r="E77" s="315"/>
    </row>
    <row r="78" spans="1:5" x14ac:dyDescent="0.25">
      <c r="A78" s="323">
        <v>72</v>
      </c>
      <c r="B78" s="85" t="s">
        <v>133</v>
      </c>
      <c r="C78" s="86" t="s">
        <v>134</v>
      </c>
      <c r="D78" s="313">
        <f>各種係数表!K78</f>
        <v>1</v>
      </c>
      <c r="E78" s="315"/>
    </row>
    <row r="79" spans="1:5" x14ac:dyDescent="0.25">
      <c r="A79" s="323">
        <v>73</v>
      </c>
      <c r="B79" s="85" t="s">
        <v>135</v>
      </c>
      <c r="C79" s="86" t="s">
        <v>136</v>
      </c>
      <c r="D79" s="313">
        <f>各種係数表!K79</f>
        <v>0.99987276461418018</v>
      </c>
      <c r="E79" s="315"/>
    </row>
    <row r="80" spans="1:5" x14ac:dyDescent="0.25">
      <c r="A80" s="323">
        <v>74</v>
      </c>
      <c r="B80" s="85" t="s">
        <v>137</v>
      </c>
      <c r="C80" s="86" t="s">
        <v>138</v>
      </c>
      <c r="D80" s="313">
        <f>各種係数表!K80</f>
        <v>1</v>
      </c>
      <c r="E80" s="315"/>
    </row>
    <row r="81" spans="1:5" x14ac:dyDescent="0.25">
      <c r="A81" s="323">
        <v>75</v>
      </c>
      <c r="B81" s="85" t="s">
        <v>139</v>
      </c>
      <c r="C81" s="86" t="s">
        <v>140</v>
      </c>
      <c r="D81" s="313">
        <f>各種係数表!K81</f>
        <v>0.99459055702776988</v>
      </c>
      <c r="E81" s="315"/>
    </row>
    <row r="82" spans="1:5" x14ac:dyDescent="0.25">
      <c r="A82" s="323">
        <v>76</v>
      </c>
      <c r="B82" s="85" t="s">
        <v>141</v>
      </c>
      <c r="C82" s="86" t="s">
        <v>142</v>
      </c>
      <c r="D82" s="313">
        <f>各種係数表!K82</f>
        <v>0.99539132569036326</v>
      </c>
      <c r="E82" s="315"/>
    </row>
    <row r="83" spans="1:5" x14ac:dyDescent="0.25">
      <c r="A83" s="323">
        <v>77</v>
      </c>
      <c r="B83" s="85" t="s">
        <v>143</v>
      </c>
      <c r="C83" s="86" t="s">
        <v>144</v>
      </c>
      <c r="D83" s="313">
        <f>各種係数表!K83</f>
        <v>1</v>
      </c>
      <c r="E83" s="315"/>
    </row>
    <row r="84" spans="1:5" x14ac:dyDescent="0.25">
      <c r="A84" s="323">
        <v>78</v>
      </c>
      <c r="B84" s="85" t="s">
        <v>145</v>
      </c>
      <c r="C84" s="86" t="s">
        <v>146</v>
      </c>
      <c r="D84" s="313">
        <f>各種係数表!K84</f>
        <v>0.44297822100730078</v>
      </c>
      <c r="E84" s="315"/>
    </row>
    <row r="85" spans="1:5" x14ac:dyDescent="0.25">
      <c r="A85" s="323">
        <v>79</v>
      </c>
      <c r="B85" s="85" t="s">
        <v>147</v>
      </c>
      <c r="C85" s="86" t="s">
        <v>148</v>
      </c>
      <c r="D85" s="313">
        <f>各種係数表!K85</f>
        <v>0.71087830411289521</v>
      </c>
      <c r="E85" s="315"/>
    </row>
    <row r="86" spans="1:5" x14ac:dyDescent="0.25">
      <c r="A86" s="323">
        <v>80</v>
      </c>
      <c r="B86" s="85" t="s">
        <v>478</v>
      </c>
      <c r="C86" s="86" t="s">
        <v>479</v>
      </c>
      <c r="D86" s="313">
        <f>各種係数表!K86</f>
        <v>1</v>
      </c>
      <c r="E86" s="315"/>
    </row>
    <row r="87" spans="1:5" x14ac:dyDescent="0.25">
      <c r="A87" s="323">
        <v>81</v>
      </c>
      <c r="B87" s="85" t="s">
        <v>149</v>
      </c>
      <c r="C87" s="86" t="s">
        <v>150</v>
      </c>
      <c r="D87" s="313">
        <f>各種係数表!K87</f>
        <v>1</v>
      </c>
      <c r="E87" s="315"/>
    </row>
    <row r="88" spans="1:5" x14ac:dyDescent="0.25">
      <c r="A88" s="323">
        <v>82</v>
      </c>
      <c r="B88" s="85" t="s">
        <v>151</v>
      </c>
      <c r="C88" s="86" t="s">
        <v>152</v>
      </c>
      <c r="D88" s="313">
        <f>各種係数表!K88</f>
        <v>0.96244400681639208</v>
      </c>
      <c r="E88" s="315"/>
    </row>
    <row r="89" spans="1:5" x14ac:dyDescent="0.25">
      <c r="A89" s="323">
        <v>83</v>
      </c>
      <c r="B89" s="85" t="s">
        <v>153</v>
      </c>
      <c r="C89" s="86" t="s">
        <v>154</v>
      </c>
      <c r="D89" s="313">
        <f>各種係数表!K89</f>
        <v>0.97183239022348855</v>
      </c>
      <c r="E89" s="315"/>
    </row>
    <row r="90" spans="1:5" x14ac:dyDescent="0.25">
      <c r="A90" s="323">
        <v>84</v>
      </c>
      <c r="B90" s="85" t="s">
        <v>155</v>
      </c>
      <c r="C90" s="86" t="s">
        <v>156</v>
      </c>
      <c r="D90" s="313">
        <f>各種係数表!K90</f>
        <v>0.98882789596563792</v>
      </c>
      <c r="E90" s="315"/>
    </row>
    <row r="91" spans="1:5" x14ac:dyDescent="0.25">
      <c r="A91" s="323">
        <v>85</v>
      </c>
      <c r="B91" s="85" t="s">
        <v>157</v>
      </c>
      <c r="C91" s="86" t="s">
        <v>158</v>
      </c>
      <c r="D91" s="313">
        <f>各種係数表!K91</f>
        <v>1</v>
      </c>
      <c r="E91" s="315"/>
    </row>
    <row r="92" spans="1:5" x14ac:dyDescent="0.25">
      <c r="A92" s="323">
        <v>86</v>
      </c>
      <c r="B92" s="85" t="s">
        <v>159</v>
      </c>
      <c r="C92" s="86" t="s">
        <v>160</v>
      </c>
      <c r="D92" s="313">
        <f>各種係数表!K92</f>
        <v>0.9082611146136147</v>
      </c>
      <c r="E92" s="315"/>
    </row>
    <row r="93" spans="1:5" x14ac:dyDescent="0.25">
      <c r="A93" s="323">
        <v>87</v>
      </c>
      <c r="B93" s="85" t="s">
        <v>161</v>
      </c>
      <c r="C93" s="86" t="s">
        <v>162</v>
      </c>
      <c r="D93" s="313">
        <f>各種係数表!K93</f>
        <v>0.99872761956078493</v>
      </c>
      <c r="E93" s="315"/>
    </row>
    <row r="94" spans="1:5" x14ac:dyDescent="0.25">
      <c r="A94" s="323">
        <v>88</v>
      </c>
      <c r="B94" s="85" t="s">
        <v>163</v>
      </c>
      <c r="C94" s="86" t="s">
        <v>164</v>
      </c>
      <c r="D94" s="313">
        <f>各種係数表!K94</f>
        <v>0.95552793320362917</v>
      </c>
      <c r="E94" s="315"/>
    </row>
    <row r="95" spans="1:5" x14ac:dyDescent="0.25">
      <c r="A95" s="323">
        <v>89</v>
      </c>
      <c r="B95" s="85" t="s">
        <v>165</v>
      </c>
      <c r="C95" s="86" t="s">
        <v>166</v>
      </c>
      <c r="D95" s="313">
        <f>各種係数表!K95</f>
        <v>1</v>
      </c>
      <c r="E95" s="315"/>
    </row>
    <row r="96" spans="1:5" x14ac:dyDescent="0.25">
      <c r="A96" s="323">
        <v>90</v>
      </c>
      <c r="B96" s="85" t="s">
        <v>167</v>
      </c>
      <c r="C96" s="86" t="s">
        <v>168</v>
      </c>
      <c r="D96" s="313">
        <f>各種係数表!K96</f>
        <v>0.98925609831950445</v>
      </c>
      <c r="E96" s="315"/>
    </row>
    <row r="97" spans="1:5" x14ac:dyDescent="0.25">
      <c r="A97" s="323">
        <v>91</v>
      </c>
      <c r="B97" s="85" t="s">
        <v>480</v>
      </c>
      <c r="C97" s="86" t="s">
        <v>481</v>
      </c>
      <c r="D97" s="313">
        <f>各種係数表!K97</f>
        <v>0.91002639117130357</v>
      </c>
      <c r="E97" s="315"/>
    </row>
    <row r="98" spans="1:5" x14ac:dyDescent="0.25">
      <c r="A98" s="323">
        <v>92</v>
      </c>
      <c r="B98" s="85" t="s">
        <v>169</v>
      </c>
      <c r="C98" s="86" t="s">
        <v>170</v>
      </c>
      <c r="D98" s="313">
        <f>各種係数表!K98</f>
        <v>0.99992204970529264</v>
      </c>
      <c r="E98" s="315"/>
    </row>
    <row r="99" spans="1:5" x14ac:dyDescent="0.25">
      <c r="A99" s="323">
        <v>93</v>
      </c>
      <c r="B99" s="85" t="s">
        <v>171</v>
      </c>
      <c r="C99" s="86" t="s">
        <v>172</v>
      </c>
      <c r="D99" s="313">
        <f>各種係数表!K99</f>
        <v>1</v>
      </c>
      <c r="E99" s="315"/>
    </row>
    <row r="100" spans="1:5" x14ac:dyDescent="0.25">
      <c r="A100" s="323">
        <v>94</v>
      </c>
      <c r="B100" s="85" t="s">
        <v>173</v>
      </c>
      <c r="C100" s="86" t="s">
        <v>174</v>
      </c>
      <c r="D100" s="313">
        <f>各種係数表!K100</f>
        <v>1</v>
      </c>
      <c r="E100" s="315"/>
    </row>
    <row r="101" spans="1:5" x14ac:dyDescent="0.25">
      <c r="A101" s="323">
        <v>95</v>
      </c>
      <c r="B101" s="85" t="s">
        <v>175</v>
      </c>
      <c r="C101" s="86" t="s">
        <v>176</v>
      </c>
      <c r="D101" s="313">
        <f>各種係数表!K101</f>
        <v>1</v>
      </c>
      <c r="E101" s="315"/>
    </row>
    <row r="102" spans="1:5" x14ac:dyDescent="0.25">
      <c r="A102" s="323">
        <v>96</v>
      </c>
      <c r="B102" s="85" t="s">
        <v>177</v>
      </c>
      <c r="C102" s="86" t="s">
        <v>390</v>
      </c>
      <c r="D102" s="313">
        <f>各種係数表!K102</f>
        <v>0.97164020107120419</v>
      </c>
      <c r="E102" s="315"/>
    </row>
    <row r="103" spans="1:5" x14ac:dyDescent="0.25">
      <c r="A103" s="323">
        <v>97</v>
      </c>
      <c r="B103" s="85" t="s">
        <v>178</v>
      </c>
      <c r="C103" s="86" t="s">
        <v>179</v>
      </c>
      <c r="D103" s="313">
        <f>各種係数表!K103</f>
        <v>0.98798789561106037</v>
      </c>
      <c r="E103" s="315"/>
    </row>
    <row r="104" spans="1:5" x14ac:dyDescent="0.25">
      <c r="A104" s="323">
        <v>98</v>
      </c>
      <c r="B104" s="85" t="s">
        <v>180</v>
      </c>
      <c r="C104" s="86" t="s">
        <v>181</v>
      </c>
      <c r="D104" s="313">
        <f>各種係数表!K104</f>
        <v>0.8853594129944371</v>
      </c>
      <c r="E104" s="315"/>
    </row>
    <row r="105" spans="1:5" x14ac:dyDescent="0.25">
      <c r="A105" s="323">
        <v>99</v>
      </c>
      <c r="B105" s="85" t="s">
        <v>182</v>
      </c>
      <c r="C105" s="86" t="s">
        <v>183</v>
      </c>
      <c r="D105" s="313">
        <f>各種係数表!K105</f>
        <v>0.9999753851490053</v>
      </c>
      <c r="E105" s="315"/>
    </row>
    <row r="106" spans="1:5" x14ac:dyDescent="0.25">
      <c r="A106" s="323">
        <v>100</v>
      </c>
      <c r="B106" s="85" t="s">
        <v>184</v>
      </c>
      <c r="C106" s="86" t="s">
        <v>185</v>
      </c>
      <c r="D106" s="313">
        <f>各種係数表!K106</f>
        <v>0.94046388932423808</v>
      </c>
      <c r="E106" s="315"/>
    </row>
    <row r="107" spans="1:5" x14ac:dyDescent="0.25">
      <c r="A107" s="323">
        <v>101</v>
      </c>
      <c r="B107" s="85" t="s">
        <v>186</v>
      </c>
      <c r="C107" s="86" t="s">
        <v>187</v>
      </c>
      <c r="D107" s="313">
        <f>各種係数表!K107</f>
        <v>0.87752845903033017</v>
      </c>
      <c r="E107" s="315"/>
    </row>
    <row r="108" spans="1:5" x14ac:dyDescent="0.25">
      <c r="A108" s="323">
        <v>102</v>
      </c>
      <c r="B108" s="85" t="s">
        <v>188</v>
      </c>
      <c r="C108" s="86" t="s">
        <v>189</v>
      </c>
      <c r="D108" s="313">
        <f>各種係数表!K108</f>
        <v>0.98372899096204669</v>
      </c>
      <c r="E108" s="315"/>
    </row>
    <row r="109" spans="1:5" x14ac:dyDescent="0.25">
      <c r="A109" s="323">
        <v>103</v>
      </c>
      <c r="B109" s="85" t="s">
        <v>190</v>
      </c>
      <c r="C109" s="86" t="s">
        <v>191</v>
      </c>
      <c r="D109" s="313">
        <f>各種係数表!K109</f>
        <v>0.99947862396218445</v>
      </c>
      <c r="E109" s="315"/>
    </row>
    <row r="110" spans="1:5" x14ac:dyDescent="0.25">
      <c r="A110" s="323">
        <v>104</v>
      </c>
      <c r="B110" s="85" t="s">
        <v>192</v>
      </c>
      <c r="C110" s="86" t="s">
        <v>193</v>
      </c>
      <c r="D110" s="313">
        <f>各種係数表!K110</f>
        <v>0.97825112204380171</v>
      </c>
      <c r="E110" s="315"/>
    </row>
    <row r="111" spans="1:5" x14ac:dyDescent="0.25">
      <c r="A111" s="323">
        <v>105</v>
      </c>
      <c r="B111" s="85" t="s">
        <v>194</v>
      </c>
      <c r="C111" s="86" t="s">
        <v>195</v>
      </c>
      <c r="D111" s="313">
        <f>各種係数表!K111</f>
        <v>0.99777510084745835</v>
      </c>
      <c r="E111" s="315"/>
    </row>
    <row r="112" spans="1:5" x14ac:dyDescent="0.25">
      <c r="A112" s="323">
        <v>106</v>
      </c>
      <c r="B112" s="85" t="s">
        <v>196</v>
      </c>
      <c r="C112" s="86" t="s">
        <v>482</v>
      </c>
      <c r="D112" s="313">
        <f>各種係数表!K112</f>
        <v>1</v>
      </c>
      <c r="E112" s="315"/>
    </row>
    <row r="113" spans="1:5" x14ac:dyDescent="0.25">
      <c r="A113" s="323">
        <v>107</v>
      </c>
      <c r="B113" s="316" t="s">
        <v>197</v>
      </c>
      <c r="C113" s="317" t="s">
        <v>483</v>
      </c>
      <c r="D113" s="318">
        <f>各種係数表!K113</f>
        <v>0.98931102679186655</v>
      </c>
      <c r="E113" s="319"/>
    </row>
    <row r="114" spans="1:5" x14ac:dyDescent="0.25">
      <c r="B114" s="20"/>
      <c r="C114" s="20"/>
      <c r="D114" s="20"/>
      <c r="E114" s="320"/>
    </row>
    <row r="115" spans="1:5" x14ac:dyDescent="0.25">
      <c r="B115" s="19" t="s">
        <v>199</v>
      </c>
      <c r="C115" s="20"/>
      <c r="D115" s="20"/>
      <c r="E115" s="320"/>
    </row>
    <row r="116" spans="1:5" x14ac:dyDescent="0.25">
      <c r="B116" s="321" t="s">
        <v>207</v>
      </c>
      <c r="C116" s="204" t="s">
        <v>208</v>
      </c>
      <c r="D116" s="20"/>
      <c r="E116" s="320"/>
    </row>
    <row r="117" spans="1:5" x14ac:dyDescent="0.25">
      <c r="B117" s="106" t="s">
        <v>209</v>
      </c>
      <c r="C117" s="44" t="s">
        <v>471</v>
      </c>
      <c r="D117" s="20"/>
      <c r="E117" s="320"/>
    </row>
    <row r="118" spans="1:5" x14ac:dyDescent="0.25">
      <c r="B118" s="20"/>
      <c r="C118" s="321" t="s">
        <v>472</v>
      </c>
      <c r="D118" s="20"/>
      <c r="E118" s="320"/>
    </row>
    <row r="119" spans="1:5" ht="5.25" customHeight="1" x14ac:dyDescent="0.25">
      <c r="B119" s="20"/>
      <c r="C119" s="44"/>
      <c r="D119" s="20"/>
      <c r="E119" s="320"/>
    </row>
    <row r="120" spans="1:5" x14ac:dyDescent="0.25">
      <c r="B120" s="321" t="s">
        <v>210</v>
      </c>
      <c r="C120" s="19" t="s">
        <v>211</v>
      </c>
      <c r="D120" s="20"/>
      <c r="E120" s="320"/>
    </row>
    <row r="121" spans="1:5" x14ac:dyDescent="0.25">
      <c r="B121" s="20"/>
      <c r="C121" s="19" t="s">
        <v>205</v>
      </c>
      <c r="D121" s="20"/>
      <c r="E121" s="320"/>
    </row>
    <row r="122" spans="1:5" x14ac:dyDescent="0.25">
      <c r="B122" s="20"/>
      <c r="C122" s="19" t="s">
        <v>206</v>
      </c>
      <c r="D122" s="20"/>
      <c r="E122" s="320"/>
    </row>
  </sheetData>
  <mergeCells count="3">
    <mergeCell ref="D4:D6"/>
    <mergeCell ref="E4:E6"/>
    <mergeCell ref="B4:C6"/>
  </mergeCells>
  <phoneticPr fontId="2"/>
  <pageMargins left="0.70866141732283472" right="0.70866141732283472" top="0.74803149606299213" bottom="0.74803149606299213" header="0.31496062992125984" footer="0.31496062992125984"/>
  <pageSetup paperSize="8" scale="56" fitToWidth="0" orientation="portrait" r:id="rId1"/>
  <headerFooter>
    <oddHeader>&amp;L&amp;F&amp;R３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2:E26"/>
  <sheetViews>
    <sheetView view="pageBreakPreview" zoomScaleNormal="100" zoomScaleSheetLayoutView="100" workbookViewId="0"/>
  </sheetViews>
  <sheetFormatPr defaultColWidth="9" defaultRowHeight="23.15" x14ac:dyDescent="0.25"/>
  <cols>
    <col min="1" max="1" width="7.61328125" style="207" customWidth="1"/>
    <col min="2" max="2" width="38.84375" style="207" customWidth="1"/>
    <col min="3" max="3" width="22.15234375" style="207" customWidth="1"/>
    <col min="4" max="4" width="4.765625" style="207" customWidth="1"/>
    <col min="5" max="5" width="13.765625" style="207" customWidth="1"/>
    <col min="6" max="16384" width="9" style="207"/>
  </cols>
  <sheetData>
    <row r="2" spans="1:5" x14ac:dyDescent="0.8">
      <c r="A2" s="205"/>
      <c r="B2" s="383" t="s">
        <v>448</v>
      </c>
      <c r="D2" s="206"/>
      <c r="E2" s="208"/>
    </row>
    <row r="3" spans="1:5" ht="28.5" customHeight="1" x14ac:dyDescent="0.8">
      <c r="A3" s="205"/>
      <c r="B3" s="203"/>
      <c r="D3" s="206"/>
      <c r="E3" s="208"/>
    </row>
    <row r="4" spans="1:5" ht="15.75" customHeight="1" x14ac:dyDescent="0.8">
      <c r="A4" s="205"/>
      <c r="B4" s="206"/>
      <c r="D4" s="206"/>
      <c r="E4" s="208"/>
    </row>
    <row r="5" spans="1:5" x14ac:dyDescent="0.8">
      <c r="B5" s="208"/>
      <c r="C5" s="209" t="s">
        <v>292</v>
      </c>
      <c r="D5" s="208"/>
      <c r="E5" s="208"/>
    </row>
    <row r="6" spans="1:5" ht="29.25" customHeight="1" thickBot="1" x14ac:dyDescent="0.85">
      <c r="B6" s="208"/>
      <c r="C6" s="179" t="s">
        <v>439</v>
      </c>
      <c r="D6" s="208"/>
      <c r="E6" s="208"/>
    </row>
    <row r="7" spans="1:5" ht="26.25" customHeight="1" thickBot="1" x14ac:dyDescent="0.85">
      <c r="B7" s="210"/>
      <c r="C7" s="211">
        <v>0.629</v>
      </c>
      <c r="D7" s="208"/>
      <c r="E7" s="208"/>
    </row>
    <row r="8" spans="1:5" x14ac:dyDescent="0.8">
      <c r="B8" s="208"/>
      <c r="D8" s="208"/>
      <c r="E8" s="208"/>
    </row>
    <row r="9" spans="1:5" ht="23.25" customHeight="1" x14ac:dyDescent="0.8">
      <c r="B9" s="208"/>
      <c r="D9" s="212"/>
      <c r="E9" s="208"/>
    </row>
    <row r="10" spans="1:5" ht="23.25" customHeight="1" x14ac:dyDescent="0.8">
      <c r="B10" s="213"/>
      <c r="C10" s="214"/>
      <c r="D10" s="214"/>
    </row>
    <row r="11" spans="1:5" ht="23.25" customHeight="1" x14ac:dyDescent="0.8">
      <c r="C11" s="215"/>
      <c r="D11" s="214"/>
    </row>
    <row r="12" spans="1:5" ht="23.25" customHeight="1" x14ac:dyDescent="0.25">
      <c r="C12" s="209" t="s">
        <v>449</v>
      </c>
    </row>
    <row r="13" spans="1:5" ht="24.55" customHeight="1" x14ac:dyDescent="0.25">
      <c r="B13" s="324" t="s">
        <v>450</v>
      </c>
      <c r="C13" s="325">
        <v>0.73699999999999999</v>
      </c>
    </row>
    <row r="14" spans="1:5" ht="24.55" customHeight="1" x14ac:dyDescent="0.25">
      <c r="B14" s="324" t="s">
        <v>451</v>
      </c>
      <c r="C14" s="325">
        <v>0.73499999999999999</v>
      </c>
    </row>
    <row r="15" spans="1:5" ht="24.55" customHeight="1" x14ac:dyDescent="0.25">
      <c r="B15" s="324" t="s">
        <v>452</v>
      </c>
      <c r="C15" s="325">
        <v>0.72599999999999998</v>
      </c>
    </row>
    <row r="16" spans="1:5" ht="24.55" customHeight="1" x14ac:dyDescent="0.25">
      <c r="B16" s="324" t="s">
        <v>453</v>
      </c>
      <c r="C16" s="325">
        <v>0.71199999999999997</v>
      </c>
    </row>
    <row r="17" spans="2:3" ht="24.55" customHeight="1" x14ac:dyDescent="0.25">
      <c r="B17" s="324" t="s">
        <v>454</v>
      </c>
      <c r="C17" s="325">
        <v>0.70899999999999996</v>
      </c>
    </row>
    <row r="18" spans="2:3" ht="24.55" customHeight="1" x14ac:dyDescent="0.25">
      <c r="B18" s="324" t="s">
        <v>455</v>
      </c>
      <c r="C18" s="325">
        <v>0.68799999999999994</v>
      </c>
    </row>
    <row r="19" spans="2:3" ht="24.55" customHeight="1" x14ac:dyDescent="0.25">
      <c r="B19" s="324" t="s">
        <v>456</v>
      </c>
      <c r="C19" s="325">
        <v>0.67300000000000004</v>
      </c>
    </row>
    <row r="20" spans="2:3" ht="24.55" customHeight="1" x14ac:dyDescent="0.25">
      <c r="B20" s="324" t="s">
        <v>641</v>
      </c>
      <c r="C20" s="325">
        <v>0.60699999999999998</v>
      </c>
    </row>
    <row r="21" spans="2:3" ht="24.55" customHeight="1" x14ac:dyDescent="0.25">
      <c r="B21" s="324" t="s">
        <v>642</v>
      </c>
      <c r="C21" s="325">
        <v>0.61899999999999999</v>
      </c>
    </row>
    <row r="22" spans="2:3" ht="24.55" customHeight="1" x14ac:dyDescent="0.25">
      <c r="B22" s="324" t="s">
        <v>640</v>
      </c>
      <c r="C22" s="325">
        <v>0.629</v>
      </c>
    </row>
    <row r="23" spans="2:3" x14ac:dyDescent="0.25">
      <c r="B23" s="216"/>
      <c r="C23" s="217"/>
    </row>
    <row r="24" spans="2:3" x14ac:dyDescent="0.25">
      <c r="C24" s="209" t="s">
        <v>457</v>
      </c>
    </row>
    <row r="25" spans="2:3" x14ac:dyDescent="0.8">
      <c r="B25" s="208"/>
    </row>
    <row r="26" spans="2:3" x14ac:dyDescent="0.8">
      <c r="B26" s="208"/>
    </row>
  </sheetData>
  <phoneticPr fontId="6"/>
  <pageMargins left="0.70866141732283472" right="0.70866141732283472" top="0.74803149606299213" bottom="0.74803149606299213" header="0.31496062992125984" footer="0.31496062992125984"/>
  <pageSetup paperSize="9" orientation="portrait" r:id="rId1"/>
  <headerFooter>
    <oddHeader>&amp;L&amp;F&amp;R４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AG55"/>
  <sheetViews>
    <sheetView view="pageBreakPreview" topLeftCell="A14" zoomScaleNormal="100" zoomScaleSheetLayoutView="100" workbookViewId="0">
      <selection activeCell="AP35" sqref="AP35"/>
    </sheetView>
  </sheetViews>
  <sheetFormatPr defaultColWidth="9" defaultRowHeight="18.45" x14ac:dyDescent="0.25"/>
  <cols>
    <col min="1" max="1" width="2.765625" style="111" customWidth="1"/>
    <col min="2" max="57" width="2.4609375" style="111" customWidth="1"/>
    <col min="58" max="16384" width="9" style="111"/>
  </cols>
  <sheetData>
    <row r="1" spans="1:33" x14ac:dyDescent="0.25">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27" customHeight="1" x14ac:dyDescent="0.25">
      <c r="A2" s="218"/>
      <c r="B2" s="446" t="s">
        <v>467</v>
      </c>
      <c r="C2" s="447"/>
      <c r="D2" s="447"/>
      <c r="E2" s="447"/>
      <c r="F2" s="447"/>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row>
    <row r="3" spans="1:33" ht="18.899999999999999" thickBot="1" x14ac:dyDescent="0.3">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458"/>
      <c r="AD3" s="458"/>
      <c r="AE3" s="458"/>
      <c r="AF3" s="458"/>
      <c r="AG3" s="458"/>
    </row>
    <row r="4" spans="1:33" ht="18.899999999999999" thickTop="1" x14ac:dyDescent="0.25">
      <c r="B4" s="219" t="s">
        <v>349</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1"/>
    </row>
    <row r="5" spans="1:33" x14ac:dyDescent="0.25">
      <c r="B5" s="222"/>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4"/>
    </row>
    <row r="6" spans="1:33" x14ac:dyDescent="0.25">
      <c r="B6" s="222"/>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4"/>
    </row>
    <row r="7" spans="1:33" ht="18.899999999999999" thickBot="1" x14ac:dyDescent="0.3">
      <c r="B7" s="225"/>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7"/>
    </row>
    <row r="8" spans="1:33" ht="18.899999999999999" thickTop="1" x14ac:dyDescent="0.25">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row>
    <row r="9" spans="1:33" x14ac:dyDescent="0.25">
      <c r="B9" s="111">
        <v>1</v>
      </c>
      <c r="C9" s="111" t="s">
        <v>350</v>
      </c>
      <c r="D9" s="112"/>
      <c r="E9" s="112"/>
      <c r="F9" s="112"/>
      <c r="G9" s="112"/>
      <c r="H9" s="112"/>
      <c r="I9" s="112"/>
      <c r="J9" s="112"/>
      <c r="K9" s="112"/>
      <c r="L9" s="112"/>
      <c r="M9" s="112"/>
      <c r="N9" s="112"/>
      <c r="O9" s="112"/>
      <c r="P9" s="112"/>
      <c r="Q9" s="112"/>
      <c r="R9" s="112"/>
      <c r="S9" s="181" t="s">
        <v>352</v>
      </c>
      <c r="T9" s="112"/>
      <c r="U9" s="112"/>
      <c r="V9" s="112"/>
      <c r="W9" s="112"/>
      <c r="X9" s="112"/>
      <c r="Y9" s="112"/>
      <c r="Z9" s="112"/>
      <c r="AA9" s="112"/>
      <c r="AB9" s="112"/>
      <c r="AC9" s="112"/>
      <c r="AD9" s="112"/>
      <c r="AE9" s="112"/>
      <c r="AF9" s="112"/>
      <c r="AG9" s="112"/>
    </row>
    <row r="10" spans="1:33" x14ac:dyDescent="0.25">
      <c r="B10" s="449" t="s">
        <v>351</v>
      </c>
      <c r="C10" s="449"/>
      <c r="D10" s="449"/>
      <c r="E10" s="449"/>
      <c r="F10" s="449"/>
      <c r="G10" s="449"/>
      <c r="H10" s="449"/>
      <c r="I10" s="449"/>
      <c r="J10" s="449"/>
      <c r="K10" s="449"/>
      <c r="L10" s="449"/>
      <c r="M10" s="450">
        <f>需要額入力!$G$114</f>
        <v>-1000000</v>
      </c>
      <c r="N10" s="451"/>
      <c r="O10" s="451"/>
      <c r="P10" s="451"/>
      <c r="Q10" s="451"/>
      <c r="R10" s="451"/>
      <c r="S10" s="452"/>
      <c r="T10" s="112"/>
      <c r="U10" s="112"/>
      <c r="V10" s="112"/>
      <c r="W10" s="112"/>
      <c r="X10" s="112"/>
      <c r="Y10" s="112"/>
      <c r="Z10" s="112"/>
      <c r="AA10" s="112"/>
      <c r="AB10" s="112"/>
      <c r="AC10" s="112"/>
      <c r="AD10" s="112"/>
      <c r="AE10" s="112"/>
      <c r="AF10" s="112"/>
      <c r="AG10" s="112"/>
    </row>
    <row r="11" spans="1:33" x14ac:dyDescent="0.25">
      <c r="B11" s="449"/>
      <c r="C11" s="449"/>
      <c r="D11" s="449"/>
      <c r="E11" s="449"/>
      <c r="F11" s="449"/>
      <c r="G11" s="449"/>
      <c r="H11" s="449"/>
      <c r="I11" s="449"/>
      <c r="J11" s="449"/>
      <c r="K11" s="449"/>
      <c r="L11" s="449"/>
      <c r="M11" s="453"/>
      <c r="N11" s="454"/>
      <c r="O11" s="454"/>
      <c r="P11" s="454"/>
      <c r="Q11" s="454"/>
      <c r="R11" s="454"/>
      <c r="S11" s="455"/>
      <c r="T11" s="112"/>
      <c r="U11" s="112"/>
      <c r="V11" s="112"/>
      <c r="W11" s="112"/>
      <c r="X11" s="112"/>
      <c r="Y11" s="112"/>
      <c r="Z11" s="112"/>
      <c r="AA11" s="112"/>
      <c r="AB11" s="112"/>
      <c r="AC11" s="112"/>
      <c r="AD11" s="112"/>
      <c r="AE11" s="112"/>
      <c r="AF11" s="112"/>
      <c r="AG11" s="112"/>
    </row>
    <row r="12" spans="1:33" x14ac:dyDescent="0.25">
      <c r="B12" s="449" t="s">
        <v>658</v>
      </c>
      <c r="C12" s="449"/>
      <c r="D12" s="449"/>
      <c r="E12" s="449"/>
      <c r="F12" s="449"/>
      <c r="G12" s="449"/>
      <c r="H12" s="449"/>
      <c r="I12" s="449"/>
      <c r="J12" s="449"/>
      <c r="K12" s="449"/>
      <c r="L12" s="449"/>
      <c r="M12" s="456">
        <f>'１次波及効果'!$W$114</f>
        <v>-875239.06253594148</v>
      </c>
      <c r="N12" s="456"/>
      <c r="O12" s="456"/>
      <c r="P12" s="456"/>
      <c r="Q12" s="456"/>
      <c r="R12" s="456"/>
      <c r="S12" s="456"/>
      <c r="T12" s="112"/>
      <c r="U12" s="112"/>
      <c r="V12" s="112"/>
      <c r="W12" s="112"/>
      <c r="X12" s="112"/>
      <c r="Y12" s="112"/>
      <c r="Z12" s="112"/>
      <c r="AA12" s="112"/>
      <c r="AB12" s="112"/>
      <c r="AC12" s="112"/>
      <c r="AD12" s="112"/>
      <c r="AE12" s="112"/>
      <c r="AF12" s="112"/>
      <c r="AG12" s="112"/>
    </row>
    <row r="13" spans="1:33" x14ac:dyDescent="0.25">
      <c r="B13" s="449"/>
      <c r="C13" s="449"/>
      <c r="D13" s="449"/>
      <c r="E13" s="449"/>
      <c r="F13" s="449"/>
      <c r="G13" s="449"/>
      <c r="H13" s="449"/>
      <c r="I13" s="449"/>
      <c r="J13" s="449"/>
      <c r="K13" s="449"/>
      <c r="L13" s="449"/>
      <c r="M13" s="456"/>
      <c r="N13" s="456"/>
      <c r="O13" s="456"/>
      <c r="P13" s="456"/>
      <c r="Q13" s="456"/>
      <c r="R13" s="456"/>
      <c r="S13" s="456"/>
      <c r="T13" s="112"/>
      <c r="U13" s="112"/>
      <c r="V13" s="112"/>
      <c r="W13" s="112"/>
      <c r="X13" s="112"/>
      <c r="Y13" s="112"/>
      <c r="Z13" s="112"/>
      <c r="AA13" s="112"/>
      <c r="AB13" s="112"/>
      <c r="AC13" s="112"/>
      <c r="AD13" s="112"/>
      <c r="AE13" s="112"/>
      <c r="AF13" s="112"/>
      <c r="AG13" s="112"/>
    </row>
    <row r="14" spans="1:33" x14ac:dyDescent="0.25">
      <c r="B14" s="449" t="s">
        <v>294</v>
      </c>
      <c r="C14" s="449"/>
      <c r="D14" s="449"/>
      <c r="E14" s="449"/>
      <c r="F14" s="449"/>
      <c r="G14" s="449"/>
      <c r="H14" s="449"/>
      <c r="I14" s="449"/>
      <c r="J14" s="449"/>
      <c r="K14" s="449"/>
      <c r="L14" s="449"/>
      <c r="M14" s="457">
        <f>消費転換率!$C$7</f>
        <v>0.629</v>
      </c>
      <c r="N14" s="457"/>
      <c r="O14" s="457"/>
      <c r="P14" s="457"/>
      <c r="Q14" s="457"/>
      <c r="R14" s="457"/>
      <c r="S14" s="457"/>
      <c r="T14" s="112"/>
      <c r="U14" s="112"/>
      <c r="V14" s="112"/>
      <c r="W14" s="112"/>
      <c r="X14" s="112"/>
      <c r="Y14" s="112"/>
      <c r="Z14" s="112"/>
      <c r="AA14" s="112"/>
      <c r="AB14" s="112"/>
      <c r="AC14" s="112"/>
      <c r="AD14" s="112"/>
      <c r="AE14" s="112"/>
      <c r="AF14" s="112"/>
      <c r="AG14" s="112"/>
    </row>
    <row r="15" spans="1:33" x14ac:dyDescent="0.25">
      <c r="B15" s="449"/>
      <c r="C15" s="449"/>
      <c r="D15" s="449"/>
      <c r="E15" s="449"/>
      <c r="F15" s="449"/>
      <c r="G15" s="449"/>
      <c r="H15" s="449"/>
      <c r="I15" s="449"/>
      <c r="J15" s="449"/>
      <c r="K15" s="449"/>
      <c r="L15" s="449"/>
      <c r="M15" s="457"/>
      <c r="N15" s="457"/>
      <c r="O15" s="457"/>
      <c r="P15" s="457"/>
      <c r="Q15" s="457"/>
      <c r="R15" s="457"/>
      <c r="S15" s="457"/>
      <c r="T15" s="112"/>
      <c r="U15" s="112"/>
      <c r="V15" s="112"/>
      <c r="W15" s="112"/>
      <c r="X15" s="112"/>
      <c r="Y15" s="112"/>
      <c r="Z15" s="112"/>
      <c r="AA15" s="112"/>
      <c r="AB15" s="112"/>
      <c r="AC15" s="112"/>
      <c r="AD15" s="112"/>
      <c r="AE15" s="112"/>
      <c r="AF15" s="112"/>
      <c r="AG15" s="112"/>
    </row>
    <row r="16" spans="1:33" ht="18" customHeight="1" x14ac:dyDescent="0.25">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row>
    <row r="17" spans="2:33" x14ac:dyDescent="0.25">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2:33" x14ac:dyDescent="0.25">
      <c r="B18" s="111">
        <v>2</v>
      </c>
      <c r="C18" s="111" t="s">
        <v>353</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81" t="s">
        <v>358</v>
      </c>
    </row>
    <row r="19" spans="2:33" x14ac:dyDescent="0.25">
      <c r="B19" s="228"/>
      <c r="C19" s="229"/>
      <c r="D19" s="229"/>
      <c r="E19" s="229"/>
      <c r="F19" s="229"/>
      <c r="G19" s="229"/>
      <c r="H19" s="229"/>
      <c r="I19" s="229"/>
      <c r="J19" s="229"/>
      <c r="K19" s="229"/>
      <c r="L19" s="230"/>
      <c r="M19" s="228"/>
      <c r="N19" s="229"/>
      <c r="O19" s="229"/>
      <c r="P19" s="229"/>
      <c r="Q19" s="229"/>
      <c r="R19" s="229"/>
      <c r="S19" s="229"/>
      <c r="T19" s="231"/>
      <c r="U19" s="231"/>
      <c r="V19" s="231"/>
      <c r="W19" s="231"/>
      <c r="X19" s="231"/>
      <c r="Y19" s="229"/>
      <c r="Z19" s="229"/>
      <c r="AA19" s="229"/>
      <c r="AB19" s="229"/>
      <c r="AC19" s="231"/>
      <c r="AD19" s="231"/>
      <c r="AE19" s="231"/>
      <c r="AF19" s="231"/>
      <c r="AG19" s="232"/>
    </row>
    <row r="20" spans="2:33" x14ac:dyDescent="0.25">
      <c r="B20" s="233"/>
      <c r="C20" s="223"/>
      <c r="D20" s="223"/>
      <c r="E20" s="223"/>
      <c r="F20" s="223"/>
      <c r="G20" s="223"/>
      <c r="H20" s="223"/>
      <c r="I20" s="223"/>
      <c r="J20" s="223"/>
      <c r="K20" s="223"/>
      <c r="L20" s="234"/>
      <c r="M20" s="233"/>
      <c r="N20" s="223"/>
      <c r="O20" s="223"/>
      <c r="P20" s="223"/>
      <c r="Q20" s="223"/>
      <c r="R20" s="223"/>
      <c r="S20" s="223"/>
      <c r="T20" s="235"/>
      <c r="U20" s="236"/>
      <c r="V20" s="236"/>
      <c r="W20" s="236"/>
      <c r="X20" s="236"/>
      <c r="Y20" s="236"/>
      <c r="Z20" s="236"/>
      <c r="AA20" s="236"/>
      <c r="AB20" s="236"/>
      <c r="AC20" s="236"/>
      <c r="AD20" s="236"/>
      <c r="AE20" s="236"/>
      <c r="AF20" s="236"/>
      <c r="AG20" s="237"/>
    </row>
    <row r="21" spans="2:33" ht="15.75" customHeight="1" x14ac:dyDescent="0.25">
      <c r="B21" s="233"/>
      <c r="C21" s="223"/>
      <c r="D21" s="223"/>
      <c r="E21" s="223"/>
      <c r="F21" s="223"/>
      <c r="G21" s="223"/>
      <c r="H21" s="223"/>
      <c r="I21" s="223"/>
      <c r="J21" s="223"/>
      <c r="K21" s="223"/>
      <c r="L21" s="234"/>
      <c r="M21" s="440" t="s">
        <v>356</v>
      </c>
      <c r="N21" s="441"/>
      <c r="O21" s="441"/>
      <c r="P21" s="441"/>
      <c r="Q21" s="441"/>
      <c r="R21" s="441"/>
      <c r="S21" s="442"/>
      <c r="T21" s="445" t="s">
        <v>318</v>
      </c>
      <c r="U21" s="441"/>
      <c r="V21" s="441"/>
      <c r="W21" s="441"/>
      <c r="X21" s="441"/>
      <c r="Y21" s="441"/>
      <c r="Z21" s="441"/>
      <c r="AA21" s="434" t="s">
        <v>282</v>
      </c>
      <c r="AB21" s="435"/>
      <c r="AC21" s="435"/>
      <c r="AD21" s="435"/>
      <c r="AE21" s="435"/>
      <c r="AF21" s="435"/>
      <c r="AG21" s="436"/>
    </row>
    <row r="22" spans="2:33" ht="16.5" customHeight="1" x14ac:dyDescent="0.25">
      <c r="B22" s="238"/>
      <c r="C22" s="239"/>
      <c r="D22" s="239"/>
      <c r="E22" s="239"/>
      <c r="F22" s="239"/>
      <c r="G22" s="239"/>
      <c r="H22" s="239"/>
      <c r="I22" s="239"/>
      <c r="J22" s="239"/>
      <c r="K22" s="239"/>
      <c r="L22" s="240"/>
      <c r="M22" s="443"/>
      <c r="N22" s="438"/>
      <c r="O22" s="438"/>
      <c r="P22" s="438"/>
      <c r="Q22" s="438"/>
      <c r="R22" s="438"/>
      <c r="S22" s="444"/>
      <c r="T22" s="437" t="s">
        <v>357</v>
      </c>
      <c r="U22" s="438"/>
      <c r="V22" s="438"/>
      <c r="W22" s="438"/>
      <c r="X22" s="438"/>
      <c r="Y22" s="438"/>
      <c r="Z22" s="438"/>
      <c r="AA22" s="437" t="s">
        <v>357</v>
      </c>
      <c r="AB22" s="438"/>
      <c r="AC22" s="438"/>
      <c r="AD22" s="438"/>
      <c r="AE22" s="438"/>
      <c r="AF22" s="438"/>
      <c r="AG22" s="439"/>
    </row>
    <row r="23" spans="2:33" x14ac:dyDescent="0.25">
      <c r="B23" s="398" t="s">
        <v>327</v>
      </c>
      <c r="C23" s="399"/>
      <c r="D23" s="399"/>
      <c r="E23" s="399"/>
      <c r="F23" s="399"/>
      <c r="G23" s="399"/>
      <c r="H23" s="399"/>
      <c r="I23" s="399"/>
      <c r="J23" s="399"/>
      <c r="K23" s="399"/>
      <c r="L23" s="400"/>
      <c r="M23" s="410">
        <f>波及結果!$E$114</f>
        <v>-875239.06253594148</v>
      </c>
      <c r="N23" s="411"/>
      <c r="O23" s="411"/>
      <c r="P23" s="411"/>
      <c r="Q23" s="411"/>
      <c r="R23" s="411"/>
      <c r="S23" s="411"/>
      <c r="T23" s="411">
        <f>波及結果!$G$114</f>
        <v>-244250.85539150302</v>
      </c>
      <c r="U23" s="411"/>
      <c r="V23" s="411"/>
      <c r="W23" s="411"/>
      <c r="X23" s="411"/>
      <c r="Y23" s="411"/>
      <c r="Z23" s="411"/>
      <c r="AA23" s="411">
        <f>波及結果!$H$114</f>
        <v>-116482.27154329098</v>
      </c>
      <c r="AB23" s="411"/>
      <c r="AC23" s="411"/>
      <c r="AD23" s="411"/>
      <c r="AE23" s="411"/>
      <c r="AF23" s="411"/>
      <c r="AG23" s="412"/>
    </row>
    <row r="24" spans="2:33" x14ac:dyDescent="0.25">
      <c r="B24" s="401"/>
      <c r="C24" s="402"/>
      <c r="D24" s="402"/>
      <c r="E24" s="402"/>
      <c r="F24" s="402"/>
      <c r="G24" s="402"/>
      <c r="H24" s="402"/>
      <c r="I24" s="402"/>
      <c r="J24" s="402"/>
      <c r="K24" s="402"/>
      <c r="L24" s="403"/>
      <c r="M24" s="427"/>
      <c r="N24" s="416"/>
      <c r="O24" s="416"/>
      <c r="P24" s="416"/>
      <c r="Q24" s="416"/>
      <c r="R24" s="416"/>
      <c r="S24" s="416"/>
      <c r="T24" s="416"/>
      <c r="U24" s="416"/>
      <c r="V24" s="416"/>
      <c r="W24" s="416"/>
      <c r="X24" s="416"/>
      <c r="Y24" s="416"/>
      <c r="Z24" s="416"/>
      <c r="AA24" s="416"/>
      <c r="AB24" s="416"/>
      <c r="AC24" s="416"/>
      <c r="AD24" s="416"/>
      <c r="AE24" s="416"/>
      <c r="AF24" s="416"/>
      <c r="AG24" s="417"/>
    </row>
    <row r="25" spans="2:33" x14ac:dyDescent="0.25">
      <c r="B25" s="401" t="s">
        <v>328</v>
      </c>
      <c r="C25" s="402"/>
      <c r="D25" s="402"/>
      <c r="E25" s="402"/>
      <c r="F25" s="402"/>
      <c r="G25" s="402"/>
      <c r="H25" s="402"/>
      <c r="I25" s="402"/>
      <c r="J25" s="402"/>
      <c r="K25" s="402"/>
      <c r="L25" s="403"/>
      <c r="M25" s="427">
        <f>波及結果!$J$114</f>
        <v>-1297042.5281834584</v>
      </c>
      <c r="N25" s="416"/>
      <c r="O25" s="416"/>
      <c r="P25" s="416"/>
      <c r="Q25" s="416"/>
      <c r="R25" s="416"/>
      <c r="S25" s="416"/>
      <c r="T25" s="416">
        <f>波及結果!$K$114</f>
        <v>-462457.44291679445</v>
      </c>
      <c r="U25" s="416"/>
      <c r="V25" s="416"/>
      <c r="W25" s="416"/>
      <c r="X25" s="416"/>
      <c r="Y25" s="416"/>
      <c r="Z25" s="416"/>
      <c r="AA25" s="416">
        <f>波及結果!$L$114</f>
        <v>-239356.2053654308</v>
      </c>
      <c r="AB25" s="416"/>
      <c r="AC25" s="416"/>
      <c r="AD25" s="416"/>
      <c r="AE25" s="416"/>
      <c r="AF25" s="416"/>
      <c r="AG25" s="417"/>
    </row>
    <row r="26" spans="2:33" x14ac:dyDescent="0.25">
      <c r="B26" s="401"/>
      <c r="C26" s="402"/>
      <c r="D26" s="402"/>
      <c r="E26" s="402"/>
      <c r="F26" s="402"/>
      <c r="G26" s="402"/>
      <c r="H26" s="402"/>
      <c r="I26" s="402"/>
      <c r="J26" s="402"/>
      <c r="K26" s="402"/>
      <c r="L26" s="403"/>
      <c r="M26" s="427"/>
      <c r="N26" s="416"/>
      <c r="O26" s="416"/>
      <c r="P26" s="416"/>
      <c r="Q26" s="416"/>
      <c r="R26" s="416"/>
      <c r="S26" s="416"/>
      <c r="T26" s="416"/>
      <c r="U26" s="416"/>
      <c r="V26" s="416"/>
      <c r="W26" s="416"/>
      <c r="X26" s="416"/>
      <c r="Y26" s="416"/>
      <c r="Z26" s="416"/>
      <c r="AA26" s="416"/>
      <c r="AB26" s="416"/>
      <c r="AC26" s="416"/>
      <c r="AD26" s="416"/>
      <c r="AE26" s="416"/>
      <c r="AF26" s="416"/>
      <c r="AG26" s="417"/>
    </row>
    <row r="27" spans="2:33" x14ac:dyDescent="0.25">
      <c r="B27" s="401" t="s">
        <v>354</v>
      </c>
      <c r="C27" s="402"/>
      <c r="D27" s="402"/>
      <c r="E27" s="402"/>
      <c r="F27" s="402"/>
      <c r="G27" s="402"/>
      <c r="H27" s="402"/>
      <c r="I27" s="402"/>
      <c r="J27" s="402"/>
      <c r="K27" s="402"/>
      <c r="L27" s="403"/>
      <c r="M27" s="427">
        <f>波及結果!$P$114</f>
        <v>-325199.99553300446</v>
      </c>
      <c r="N27" s="416"/>
      <c r="O27" s="416"/>
      <c r="P27" s="416"/>
      <c r="Q27" s="416"/>
      <c r="R27" s="416"/>
      <c r="S27" s="416"/>
      <c r="T27" s="416">
        <f>波及結果!$Q$114</f>
        <v>-191303.68466696126</v>
      </c>
      <c r="U27" s="416"/>
      <c r="V27" s="416"/>
      <c r="W27" s="416"/>
      <c r="X27" s="416"/>
      <c r="Y27" s="416"/>
      <c r="Z27" s="416"/>
      <c r="AA27" s="416">
        <f>波及結果!$R$114</f>
        <v>-75693.959367194839</v>
      </c>
      <c r="AB27" s="416"/>
      <c r="AC27" s="416"/>
      <c r="AD27" s="416"/>
      <c r="AE27" s="416"/>
      <c r="AF27" s="416"/>
      <c r="AG27" s="417"/>
    </row>
    <row r="28" spans="2:33" x14ac:dyDescent="0.25">
      <c r="B28" s="401"/>
      <c r="C28" s="402"/>
      <c r="D28" s="402"/>
      <c r="E28" s="402"/>
      <c r="F28" s="402"/>
      <c r="G28" s="402"/>
      <c r="H28" s="402"/>
      <c r="I28" s="402"/>
      <c r="J28" s="402"/>
      <c r="K28" s="402"/>
      <c r="L28" s="403"/>
      <c r="M28" s="427"/>
      <c r="N28" s="416"/>
      <c r="O28" s="416"/>
      <c r="P28" s="416"/>
      <c r="Q28" s="416"/>
      <c r="R28" s="416"/>
      <c r="S28" s="416"/>
      <c r="T28" s="416"/>
      <c r="U28" s="416"/>
      <c r="V28" s="416"/>
      <c r="W28" s="416"/>
      <c r="X28" s="416"/>
      <c r="Y28" s="416"/>
      <c r="Z28" s="416"/>
      <c r="AA28" s="416"/>
      <c r="AB28" s="416"/>
      <c r="AC28" s="416"/>
      <c r="AD28" s="416"/>
      <c r="AE28" s="416"/>
      <c r="AF28" s="416"/>
      <c r="AG28" s="417"/>
    </row>
    <row r="29" spans="2:33" x14ac:dyDescent="0.25">
      <c r="B29" s="401" t="s">
        <v>355</v>
      </c>
      <c r="C29" s="402"/>
      <c r="D29" s="402"/>
      <c r="E29" s="402"/>
      <c r="F29" s="402"/>
      <c r="G29" s="402"/>
      <c r="H29" s="402"/>
      <c r="I29" s="402"/>
      <c r="J29" s="402"/>
      <c r="K29" s="402"/>
      <c r="L29" s="403"/>
      <c r="M29" s="427">
        <f>SUM(M23:S28)</f>
        <v>-2497481.5862524044</v>
      </c>
      <c r="N29" s="416"/>
      <c r="O29" s="416"/>
      <c r="P29" s="416"/>
      <c r="Q29" s="416"/>
      <c r="R29" s="416"/>
      <c r="S29" s="416"/>
      <c r="T29" s="416">
        <f>SUM(T23:Z28)</f>
        <v>-898011.98297525872</v>
      </c>
      <c r="U29" s="416"/>
      <c r="V29" s="416"/>
      <c r="W29" s="416"/>
      <c r="X29" s="416"/>
      <c r="Y29" s="416"/>
      <c r="Z29" s="416"/>
      <c r="AA29" s="416">
        <f>SUM(AA23:AG28)</f>
        <v>-431532.43627591664</v>
      </c>
      <c r="AB29" s="416"/>
      <c r="AC29" s="416"/>
      <c r="AD29" s="416"/>
      <c r="AE29" s="416"/>
      <c r="AF29" s="416"/>
      <c r="AG29" s="417"/>
    </row>
    <row r="30" spans="2:33" x14ac:dyDescent="0.25">
      <c r="B30" s="418"/>
      <c r="C30" s="419"/>
      <c r="D30" s="419"/>
      <c r="E30" s="419"/>
      <c r="F30" s="419"/>
      <c r="G30" s="419"/>
      <c r="H30" s="419"/>
      <c r="I30" s="419"/>
      <c r="J30" s="419"/>
      <c r="K30" s="419"/>
      <c r="L30" s="420"/>
      <c r="M30" s="413"/>
      <c r="N30" s="414"/>
      <c r="O30" s="414"/>
      <c r="P30" s="414"/>
      <c r="Q30" s="414"/>
      <c r="R30" s="414"/>
      <c r="S30" s="414"/>
      <c r="T30" s="414"/>
      <c r="U30" s="414"/>
      <c r="V30" s="414"/>
      <c r="W30" s="414"/>
      <c r="X30" s="414"/>
      <c r="Y30" s="414"/>
      <c r="Z30" s="414"/>
      <c r="AA30" s="414"/>
      <c r="AB30" s="414"/>
      <c r="AC30" s="414"/>
      <c r="AD30" s="414"/>
      <c r="AE30" s="414"/>
      <c r="AF30" s="414"/>
      <c r="AG30" s="415"/>
    </row>
    <row r="31" spans="2:33" x14ac:dyDescent="0.25">
      <c r="B31" s="421" t="s">
        <v>468</v>
      </c>
      <c r="C31" s="422"/>
      <c r="D31" s="422"/>
      <c r="E31" s="422"/>
      <c r="F31" s="422"/>
      <c r="G31" s="422"/>
      <c r="H31" s="422"/>
      <c r="I31" s="422"/>
      <c r="J31" s="422"/>
      <c r="K31" s="422"/>
      <c r="L31" s="423"/>
      <c r="M31" s="428">
        <f>M29/M23</f>
        <v>2.8534850570038923</v>
      </c>
      <c r="N31" s="429"/>
      <c r="O31" s="429"/>
      <c r="P31" s="429"/>
      <c r="Q31" s="429"/>
      <c r="R31" s="429"/>
      <c r="S31" s="430"/>
      <c r="T31" s="112"/>
      <c r="U31" s="112"/>
      <c r="V31" s="112"/>
      <c r="W31" s="112"/>
      <c r="X31" s="112"/>
      <c r="Y31" s="112"/>
      <c r="Z31" s="112"/>
      <c r="AA31" s="112"/>
      <c r="AB31" s="112"/>
      <c r="AC31" s="112"/>
      <c r="AD31" s="112"/>
      <c r="AE31" s="112"/>
      <c r="AF31" s="112"/>
      <c r="AG31" s="112"/>
    </row>
    <row r="32" spans="2:33" x14ac:dyDescent="0.25">
      <c r="B32" s="424"/>
      <c r="C32" s="425"/>
      <c r="D32" s="425"/>
      <c r="E32" s="425"/>
      <c r="F32" s="425"/>
      <c r="G32" s="425"/>
      <c r="H32" s="425"/>
      <c r="I32" s="425"/>
      <c r="J32" s="425"/>
      <c r="K32" s="425"/>
      <c r="L32" s="426"/>
      <c r="M32" s="431"/>
      <c r="N32" s="432"/>
      <c r="O32" s="432"/>
      <c r="P32" s="432"/>
      <c r="Q32" s="432"/>
      <c r="R32" s="432"/>
      <c r="S32" s="433"/>
      <c r="T32" s="112"/>
      <c r="U32" s="112"/>
      <c r="V32" s="112"/>
      <c r="W32" s="112"/>
      <c r="X32" s="112"/>
      <c r="Y32" s="112"/>
      <c r="Z32" s="112"/>
      <c r="AA32" s="112"/>
      <c r="AB32" s="112"/>
      <c r="AC32" s="112"/>
      <c r="AD32" s="112"/>
      <c r="AE32" s="112"/>
      <c r="AF32" s="112"/>
      <c r="AG32" s="112"/>
    </row>
    <row r="33" spans="2:33" x14ac:dyDescent="0.25">
      <c r="B33" s="421" t="s">
        <v>469</v>
      </c>
      <c r="C33" s="422"/>
      <c r="D33" s="422"/>
      <c r="E33" s="422"/>
      <c r="F33" s="422"/>
      <c r="G33" s="422"/>
      <c r="H33" s="422"/>
      <c r="I33" s="422"/>
      <c r="J33" s="422"/>
      <c r="K33" s="422"/>
      <c r="L33" s="423"/>
      <c r="M33" s="428">
        <f>M29/M10</f>
        <v>2.4974815862524045</v>
      </c>
      <c r="N33" s="429"/>
      <c r="O33" s="429"/>
      <c r="P33" s="429"/>
      <c r="Q33" s="429"/>
      <c r="R33" s="429"/>
      <c r="S33" s="430"/>
      <c r="T33" s="112"/>
      <c r="U33" s="112"/>
      <c r="V33" s="112"/>
      <c r="W33" s="112"/>
      <c r="X33" s="112"/>
      <c r="Y33" s="112"/>
      <c r="Z33" s="112"/>
      <c r="AA33" s="112"/>
      <c r="AB33" s="112"/>
      <c r="AC33" s="112"/>
      <c r="AD33" s="112"/>
      <c r="AE33" s="112"/>
      <c r="AF33" s="112"/>
      <c r="AG33" s="112"/>
    </row>
    <row r="34" spans="2:33" x14ac:dyDescent="0.25">
      <c r="B34" s="424"/>
      <c r="C34" s="425"/>
      <c r="D34" s="425"/>
      <c r="E34" s="425"/>
      <c r="F34" s="425"/>
      <c r="G34" s="425"/>
      <c r="H34" s="425"/>
      <c r="I34" s="425"/>
      <c r="J34" s="425"/>
      <c r="K34" s="425"/>
      <c r="L34" s="426"/>
      <c r="M34" s="431"/>
      <c r="N34" s="432"/>
      <c r="O34" s="432"/>
      <c r="P34" s="432"/>
      <c r="Q34" s="432"/>
      <c r="R34" s="432"/>
      <c r="S34" s="433"/>
      <c r="T34" s="112"/>
      <c r="U34" s="112"/>
      <c r="V34" s="112"/>
      <c r="W34" s="112"/>
      <c r="X34" s="112"/>
      <c r="Y34" s="112"/>
      <c r="Z34" s="112"/>
      <c r="AA34" s="112"/>
      <c r="AB34" s="112"/>
      <c r="AC34" s="112"/>
      <c r="AD34" s="112"/>
      <c r="AE34" s="112"/>
      <c r="AF34" s="112"/>
      <c r="AG34" s="112"/>
    </row>
    <row r="35" spans="2:33" x14ac:dyDescent="0.25">
      <c r="B35" s="404" t="s">
        <v>470</v>
      </c>
      <c r="C35" s="405"/>
      <c r="D35" s="405"/>
      <c r="E35" s="405"/>
      <c r="F35" s="405"/>
      <c r="G35" s="405"/>
      <c r="H35" s="405"/>
      <c r="I35" s="405"/>
      <c r="J35" s="405"/>
      <c r="K35" s="405"/>
      <c r="L35" s="406"/>
      <c r="M35" s="410">
        <f>波及結果!$W$114</f>
        <v>-85224.756264424446</v>
      </c>
      <c r="N35" s="411"/>
      <c r="O35" s="411"/>
      <c r="P35" s="411"/>
      <c r="Q35" s="411"/>
      <c r="R35" s="411"/>
      <c r="S35" s="412"/>
      <c r="T35" s="112"/>
      <c r="U35" s="112"/>
      <c r="V35" s="112"/>
      <c r="W35" s="112"/>
      <c r="X35" s="112"/>
      <c r="Y35" s="112"/>
      <c r="Z35" s="112"/>
      <c r="AA35" s="112"/>
      <c r="AB35" s="112"/>
      <c r="AC35" s="112"/>
      <c r="AD35" s="112"/>
      <c r="AE35" s="112"/>
      <c r="AF35" s="112"/>
      <c r="AG35" s="112"/>
    </row>
    <row r="36" spans="2:33" x14ac:dyDescent="0.25">
      <c r="B36" s="407"/>
      <c r="C36" s="408"/>
      <c r="D36" s="408"/>
      <c r="E36" s="408"/>
      <c r="F36" s="408"/>
      <c r="G36" s="408"/>
      <c r="H36" s="408"/>
      <c r="I36" s="408"/>
      <c r="J36" s="408"/>
      <c r="K36" s="408"/>
      <c r="L36" s="409"/>
      <c r="M36" s="413"/>
      <c r="N36" s="414"/>
      <c r="O36" s="414"/>
      <c r="P36" s="414"/>
      <c r="Q36" s="414"/>
      <c r="R36" s="414"/>
      <c r="S36" s="415"/>
      <c r="T36" s="112"/>
      <c r="U36" s="112"/>
      <c r="V36" s="112"/>
      <c r="W36" s="112"/>
      <c r="X36" s="112"/>
      <c r="Y36" s="112"/>
      <c r="Z36" s="112"/>
      <c r="AA36" s="112"/>
      <c r="AB36" s="112"/>
      <c r="AC36" s="112"/>
      <c r="AD36" s="112"/>
      <c r="AE36" s="112"/>
      <c r="AF36" s="112"/>
      <c r="AG36" s="112"/>
    </row>
    <row r="37" spans="2:33" x14ac:dyDescent="0.25">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row>
    <row r="38" spans="2:33" ht="15.75" customHeight="1" x14ac:dyDescent="0.25">
      <c r="B38" s="111" t="s">
        <v>359</v>
      </c>
      <c r="C38" s="112"/>
      <c r="D38" s="111" t="s">
        <v>360</v>
      </c>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row>
    <row r="39" spans="2:33" ht="15.75" customHeight="1" x14ac:dyDescent="0.25">
      <c r="B39" s="112"/>
      <c r="C39" s="112"/>
      <c r="D39" s="111" t="s">
        <v>703</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row>
    <row r="40" spans="2:33" x14ac:dyDescent="0.25">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row>
    <row r="41" spans="2:33" x14ac:dyDescent="0.25">
      <c r="B41" s="111">
        <v>3</v>
      </c>
      <c r="C41" s="111" t="s">
        <v>361</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42" spans="2:33" x14ac:dyDescent="0.25">
      <c r="B42" s="228"/>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30"/>
    </row>
    <row r="43" spans="2:33" x14ac:dyDescent="0.25">
      <c r="B43" s="23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34"/>
    </row>
    <row r="44" spans="2:33" x14ac:dyDescent="0.25">
      <c r="B44" s="23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34"/>
    </row>
    <row r="45" spans="2:33" x14ac:dyDescent="0.25">
      <c r="B45" s="23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34"/>
    </row>
    <row r="46" spans="2:33" x14ac:dyDescent="0.25">
      <c r="B46" s="23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34"/>
    </row>
    <row r="47" spans="2:33" x14ac:dyDescent="0.25">
      <c r="B47" s="23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34"/>
    </row>
    <row r="48" spans="2:33" x14ac:dyDescent="0.25">
      <c r="B48" s="23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34"/>
    </row>
    <row r="49" spans="2:33" x14ac:dyDescent="0.25">
      <c r="B49" s="23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34"/>
    </row>
    <row r="50" spans="2:33" x14ac:dyDescent="0.25">
      <c r="B50" s="23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34"/>
    </row>
    <row r="51" spans="2:33" x14ac:dyDescent="0.25">
      <c r="B51" s="23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34"/>
    </row>
    <row r="52" spans="2:33" x14ac:dyDescent="0.25">
      <c r="B52" s="23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34"/>
    </row>
    <row r="53" spans="2:33" x14ac:dyDescent="0.25">
      <c r="B53" s="23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34"/>
    </row>
    <row r="54" spans="2:33" x14ac:dyDescent="0.25">
      <c r="B54" s="23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34"/>
    </row>
    <row r="55" spans="2:33" x14ac:dyDescent="0.25">
      <c r="B55" s="238"/>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40"/>
    </row>
  </sheetData>
  <mergeCells count="35">
    <mergeCell ref="B2:AG2"/>
    <mergeCell ref="B10:L11"/>
    <mergeCell ref="B12:L13"/>
    <mergeCell ref="B14:L15"/>
    <mergeCell ref="M10:S11"/>
    <mergeCell ref="M12:S13"/>
    <mergeCell ref="M14:S15"/>
    <mergeCell ref="AC3:AG3"/>
    <mergeCell ref="AA21:AG21"/>
    <mergeCell ref="AA22:AG22"/>
    <mergeCell ref="AA23:AG24"/>
    <mergeCell ref="AA25:AG26"/>
    <mergeCell ref="M27:S28"/>
    <mergeCell ref="T23:Z24"/>
    <mergeCell ref="T25:Z26"/>
    <mergeCell ref="T27:Z28"/>
    <mergeCell ref="M21:S22"/>
    <mergeCell ref="M23:S24"/>
    <mergeCell ref="M25:S26"/>
    <mergeCell ref="T21:Z21"/>
    <mergeCell ref="T22:Z22"/>
    <mergeCell ref="B23:L24"/>
    <mergeCell ref="B35:L36"/>
    <mergeCell ref="M35:S36"/>
    <mergeCell ref="AA27:AG28"/>
    <mergeCell ref="T29:Z30"/>
    <mergeCell ref="AA29:AG30"/>
    <mergeCell ref="B25:L26"/>
    <mergeCell ref="B27:L28"/>
    <mergeCell ref="B29:L30"/>
    <mergeCell ref="B31:L32"/>
    <mergeCell ref="M29:S30"/>
    <mergeCell ref="M31:S32"/>
    <mergeCell ref="B33:L34"/>
    <mergeCell ref="M33:S34"/>
  </mergeCells>
  <phoneticPr fontId="6"/>
  <pageMargins left="0.70866141732283472" right="0.70866141732283472" top="0.74803149606299213" bottom="0.74803149606299213" header="0.31496062992125984" footer="0.31496062992125984"/>
  <pageSetup paperSize="9" scale="77" orientation="portrait" r:id="rId1"/>
  <headerFooter>
    <oddHeader>&amp;L&amp;F&amp;R５　&amp;A</oddHeader>
    <oddFooter>&amp;R]</oddFooter>
  </headerFooter>
  <ignoredErrors>
    <ignoredError sqref="M10:S15 M23:AG30 M32:S32 N31:S31 M34:S36 N33:S33" unlockedFormula="1"/>
    <ignoredError sqref="M31 M33" evalError="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119"/>
  <sheetViews>
    <sheetView view="pageBreakPreview" zoomScale="90" zoomScaleNormal="100" zoomScaleSheetLayoutView="9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5.9" x14ac:dyDescent="0.25"/>
  <cols>
    <col min="1" max="1" width="3.921875" style="19" customWidth="1"/>
    <col min="2" max="2" width="5.23046875" style="19" customWidth="1"/>
    <col min="3" max="3" width="25" style="331" customWidth="1"/>
    <col min="4" max="4" width="16.84375" style="19" bestFit="1" customWidth="1"/>
    <col min="5" max="7" width="21.4609375" style="19" bestFit="1" customWidth="1"/>
    <col min="8" max="8" width="11.23046875" style="19" customWidth="1"/>
    <col min="9" max="9" width="18" style="19" customWidth="1"/>
    <col min="10" max="10" width="12" style="19" customWidth="1"/>
    <col min="11" max="11" width="16.84375" style="19" customWidth="1"/>
    <col min="12" max="12" width="2.61328125" style="19" customWidth="1"/>
    <col min="13" max="16384" width="9" style="19"/>
  </cols>
  <sheetData>
    <row r="1" spans="1:11" s="106" customFormat="1" ht="25.75" customHeight="1" x14ac:dyDescent="0.8">
      <c r="B1" s="463" t="s">
        <v>692</v>
      </c>
      <c r="C1" s="464"/>
      <c r="D1" s="20"/>
      <c r="E1" s="20"/>
      <c r="F1" s="20"/>
      <c r="G1" s="20"/>
      <c r="H1" s="20"/>
      <c r="I1" s="20"/>
      <c r="J1" s="20"/>
      <c r="K1" s="20"/>
    </row>
    <row r="2" spans="1:11" s="106" customFormat="1" x14ac:dyDescent="0.25">
      <c r="B2" s="24"/>
      <c r="C2" s="350"/>
      <c r="D2" s="22"/>
      <c r="E2" s="20"/>
      <c r="F2" s="20"/>
      <c r="G2" s="27" t="s">
        <v>466</v>
      </c>
      <c r="H2" s="20"/>
      <c r="I2" s="20"/>
      <c r="J2" s="20"/>
      <c r="K2" s="27" t="s">
        <v>459</v>
      </c>
    </row>
    <row r="3" spans="1:11" s="106" customFormat="1" ht="27" customHeight="1" x14ac:dyDescent="0.25">
      <c r="B3" s="392" t="s">
        <v>633</v>
      </c>
      <c r="C3" s="393"/>
      <c r="D3" s="56"/>
      <c r="E3" s="57"/>
      <c r="F3" s="103"/>
      <c r="G3" s="59"/>
      <c r="H3" s="460" t="s">
        <v>460</v>
      </c>
      <c r="I3" s="59"/>
      <c r="J3" s="460" t="s">
        <v>461</v>
      </c>
      <c r="K3" s="59"/>
    </row>
    <row r="4" spans="1:11" s="106" customFormat="1" ht="14.25" customHeight="1" x14ac:dyDescent="0.25">
      <c r="B4" s="394"/>
      <c r="C4" s="395"/>
      <c r="D4" s="62" t="s">
        <v>663</v>
      </c>
      <c r="E4" s="63" t="s">
        <v>266</v>
      </c>
      <c r="F4" s="104" t="s">
        <v>266</v>
      </c>
      <c r="G4" s="63" t="s">
        <v>266</v>
      </c>
      <c r="H4" s="461"/>
      <c r="I4" s="63" t="s">
        <v>301</v>
      </c>
      <c r="J4" s="462"/>
      <c r="K4" s="63" t="s">
        <v>304</v>
      </c>
    </row>
    <row r="5" spans="1:11" s="106" customFormat="1" x14ac:dyDescent="0.25">
      <c r="B5" s="394"/>
      <c r="C5" s="395"/>
      <c r="D5" s="21" t="s">
        <v>262</v>
      </c>
      <c r="E5" s="63" t="s">
        <v>290</v>
      </c>
      <c r="F5" s="104" t="s">
        <v>298</v>
      </c>
      <c r="G5" s="63" t="s">
        <v>299</v>
      </c>
      <c r="H5" s="461"/>
      <c r="I5" s="63" t="s">
        <v>302</v>
      </c>
      <c r="J5" s="462"/>
      <c r="K5" s="63" t="s">
        <v>302</v>
      </c>
    </row>
    <row r="6" spans="1:11" s="106" customFormat="1" ht="13.5" customHeight="1" x14ac:dyDescent="0.25">
      <c r="B6" s="396"/>
      <c r="C6" s="397"/>
      <c r="D6" s="68" t="s">
        <v>462</v>
      </c>
      <c r="E6" s="69" t="s">
        <v>267</v>
      </c>
      <c r="F6" s="70" t="s">
        <v>463</v>
      </c>
      <c r="G6" s="69" t="s">
        <v>300</v>
      </c>
      <c r="H6" s="74" t="s">
        <v>464</v>
      </c>
      <c r="I6" s="69" t="s">
        <v>303</v>
      </c>
      <c r="J6" s="105" t="s">
        <v>255</v>
      </c>
      <c r="K6" s="69" t="s">
        <v>305</v>
      </c>
    </row>
    <row r="7" spans="1:11" ht="18" customHeight="1" x14ac:dyDescent="0.25">
      <c r="A7" s="19">
        <v>1</v>
      </c>
      <c r="B7" s="75" t="s">
        <v>2</v>
      </c>
      <c r="C7" s="351" t="s">
        <v>3</v>
      </c>
      <c r="D7" s="77">
        <f>'１次波及効果'!W7</f>
        <v>0</v>
      </c>
      <c r="E7" s="77">
        <f>'１次波及効果'!AA7</f>
        <v>-628.41862097361457</v>
      </c>
      <c r="F7" s="79">
        <f>'２次波及効果'!O7</f>
        <v>-3716.7993520368746</v>
      </c>
      <c r="G7" s="77">
        <f t="shared" ref="G7:G38" si="0">SUM(D7:F7)</f>
        <v>-4345.217973010489</v>
      </c>
      <c r="H7" s="107">
        <f>各種係数表!L7</f>
        <v>0.53225340092665685</v>
      </c>
      <c r="I7" s="77">
        <f t="shared" ref="I7:I38" si="1">H7*G7</f>
        <v>-2312.7570439024671</v>
      </c>
      <c r="J7" s="107">
        <f>各種係数表!M7</f>
        <v>4.28841418819478E-2</v>
      </c>
      <c r="K7" s="77">
        <f t="shared" ref="K7:K38" si="2">J7*G7</f>
        <v>-186.34094406257142</v>
      </c>
    </row>
    <row r="8" spans="1:11" ht="18" customHeight="1" x14ac:dyDescent="0.25">
      <c r="A8" s="19">
        <v>2</v>
      </c>
      <c r="B8" s="85" t="s">
        <v>4</v>
      </c>
      <c r="C8" s="352" t="s">
        <v>5</v>
      </c>
      <c r="D8" s="87">
        <f>'１次波及効果'!W8</f>
        <v>0</v>
      </c>
      <c r="E8" s="88">
        <f>'１次波及効果'!AA8</f>
        <v>-34.34712785759762</v>
      </c>
      <c r="F8" s="90">
        <f>'２次波及効果'!O8</f>
        <v>-2152.1441564151792</v>
      </c>
      <c r="G8" s="88">
        <f t="shared" si="0"/>
        <v>-2186.4912842727767</v>
      </c>
      <c r="H8" s="108">
        <f>各種係数表!L8</f>
        <v>5.6169970692104318E-2</v>
      </c>
      <c r="I8" s="88">
        <f t="shared" si="1"/>
        <v>-122.8151513561434</v>
      </c>
      <c r="J8" s="108">
        <f>各種係数表!M8</f>
        <v>1.393152876796923E-2</v>
      </c>
      <c r="K8" s="88">
        <f t="shared" si="2"/>
        <v>-30.461166227760177</v>
      </c>
    </row>
    <row r="9" spans="1:11" ht="18" customHeight="1" x14ac:dyDescent="0.25">
      <c r="A9" s="19">
        <v>3</v>
      </c>
      <c r="B9" s="85" t="s">
        <v>6</v>
      </c>
      <c r="C9" s="352" t="s">
        <v>7</v>
      </c>
      <c r="D9" s="87">
        <f>'１次波及効果'!W9</f>
        <v>0</v>
      </c>
      <c r="E9" s="87">
        <f>'１次波及効果'!AA9</f>
        <v>-36.715862913089381</v>
      </c>
      <c r="F9" s="94">
        <f>'２次波及効果'!O9</f>
        <v>-609.53309372188596</v>
      </c>
      <c r="G9" s="87">
        <f t="shared" si="0"/>
        <v>-646.24895663497534</v>
      </c>
      <c r="H9" s="109">
        <f>各種係数表!L9</f>
        <v>0.1064433739825434</v>
      </c>
      <c r="I9" s="87">
        <f t="shared" si="1"/>
        <v>-68.788919376925151</v>
      </c>
      <c r="J9" s="109">
        <f>各種係数表!M9</f>
        <v>8.3055634586602214E-2</v>
      </c>
      <c r="K9" s="87">
        <f t="shared" si="2"/>
        <v>-53.674617194247453</v>
      </c>
    </row>
    <row r="10" spans="1:11" ht="18" customHeight="1" x14ac:dyDescent="0.25">
      <c r="A10" s="19">
        <v>4</v>
      </c>
      <c r="B10" s="85" t="s">
        <v>8</v>
      </c>
      <c r="C10" s="352" t="s">
        <v>9</v>
      </c>
      <c r="D10" s="87">
        <f>'１次波及効果'!W10</f>
        <v>0</v>
      </c>
      <c r="E10" s="87">
        <f>'１次波及効果'!AA10</f>
        <v>-126.70139487992094</v>
      </c>
      <c r="F10" s="94">
        <f>'２次波及効果'!O10</f>
        <v>-200.13672793153557</v>
      </c>
      <c r="G10" s="87">
        <f t="shared" si="0"/>
        <v>-326.83812281145651</v>
      </c>
      <c r="H10" s="109">
        <f>各種係数表!L10</f>
        <v>0.23400245452750346</v>
      </c>
      <c r="I10" s="87">
        <f t="shared" si="1"/>
        <v>-76.480922971042446</v>
      </c>
      <c r="J10" s="109">
        <f>各種係数表!M10</f>
        <v>5.4208314899381868E-2</v>
      </c>
      <c r="K10" s="87">
        <f t="shared" si="2"/>
        <v>-17.717343882486279</v>
      </c>
    </row>
    <row r="11" spans="1:11" ht="18" customHeight="1" x14ac:dyDescent="0.25">
      <c r="A11" s="19">
        <v>5</v>
      </c>
      <c r="B11" s="85" t="s">
        <v>10</v>
      </c>
      <c r="C11" s="352" t="s">
        <v>11</v>
      </c>
      <c r="D11" s="87">
        <f>'１次波及効果'!W11</f>
        <v>0</v>
      </c>
      <c r="E11" s="87">
        <f>'１次波及効果'!AA11</f>
        <v>-20.776000119355302</v>
      </c>
      <c r="F11" s="94">
        <f>'２次波及効果'!O11</f>
        <v>-942.99848856195808</v>
      </c>
      <c r="G11" s="87">
        <f t="shared" si="0"/>
        <v>-963.77448868131341</v>
      </c>
      <c r="H11" s="109">
        <f>各種係数表!L11</f>
        <v>0.14048140372488854</v>
      </c>
      <c r="I11" s="87">
        <f t="shared" si="1"/>
        <v>-135.3923930441876</v>
      </c>
      <c r="J11" s="109">
        <f>各種係数表!M11</f>
        <v>5.777683468350215E-2</v>
      </c>
      <c r="K11" s="87">
        <f t="shared" si="2"/>
        <v>-55.683839304717061</v>
      </c>
    </row>
    <row r="12" spans="1:11" ht="18" customHeight="1" x14ac:dyDescent="0.25">
      <c r="A12" s="19">
        <v>6</v>
      </c>
      <c r="B12" s="85" t="s">
        <v>12</v>
      </c>
      <c r="C12" s="352" t="s">
        <v>14</v>
      </c>
      <c r="D12" s="87">
        <f>'１次波及効果'!W12</f>
        <v>0</v>
      </c>
      <c r="E12" s="87">
        <f>'１次波及効果'!AA12</f>
        <v>-219.22624582825836</v>
      </c>
      <c r="F12" s="94">
        <f>'２次波及効果'!O12</f>
        <v>-74.0159156441417</v>
      </c>
      <c r="G12" s="87">
        <f t="shared" si="0"/>
        <v>-293.24216147240008</v>
      </c>
      <c r="H12" s="109">
        <f>各種係数表!L12</f>
        <v>1.4872918585326092E-2</v>
      </c>
      <c r="I12" s="87">
        <f t="shared" si="1"/>
        <v>-4.3613667933640539</v>
      </c>
      <c r="J12" s="109">
        <f>各種係数表!M12</f>
        <v>1.4248361861814178E-2</v>
      </c>
      <c r="K12" s="87">
        <f t="shared" si="2"/>
        <v>-4.1782204297993006</v>
      </c>
    </row>
    <row r="13" spans="1:11" ht="18" customHeight="1" x14ac:dyDescent="0.25">
      <c r="A13" s="19">
        <v>7</v>
      </c>
      <c r="B13" s="85" t="s">
        <v>13</v>
      </c>
      <c r="C13" s="352" t="s">
        <v>383</v>
      </c>
      <c r="D13" s="87">
        <f>'１次波及効果'!W13</f>
        <v>0</v>
      </c>
      <c r="E13" s="87">
        <f>'１次波及効果'!AA13</f>
        <v>-1704.5357816317619</v>
      </c>
      <c r="F13" s="94">
        <f>'２次波及効果'!O13</f>
        <v>-37.532086797353308</v>
      </c>
      <c r="G13" s="87">
        <f t="shared" si="0"/>
        <v>-1742.0678684291152</v>
      </c>
      <c r="H13" s="109">
        <f>各種係数表!L13</f>
        <v>5.3403664142061762E-2</v>
      </c>
      <c r="I13" s="87">
        <f t="shared" si="1"/>
        <v>-93.032807358265899</v>
      </c>
      <c r="J13" s="109">
        <f>各種係数表!M13</f>
        <v>4.6316965132530377E-2</v>
      </c>
      <c r="K13" s="87">
        <f t="shared" si="2"/>
        <v>-80.687296720532842</v>
      </c>
    </row>
    <row r="14" spans="1:11" ht="18" customHeight="1" x14ac:dyDescent="0.25">
      <c r="A14" s="19">
        <v>8</v>
      </c>
      <c r="B14" s="85" t="s">
        <v>15</v>
      </c>
      <c r="C14" s="352" t="s">
        <v>16</v>
      </c>
      <c r="D14" s="87">
        <f>'１次波及効果'!W14</f>
        <v>0</v>
      </c>
      <c r="E14" s="87">
        <f>'１次波及効果'!AA14</f>
        <v>-237.18449143129811</v>
      </c>
      <c r="F14" s="94">
        <f>'２次波及効果'!O14</f>
        <v>-17798.258516475042</v>
      </c>
      <c r="G14" s="87">
        <f t="shared" si="0"/>
        <v>-18035.443007906339</v>
      </c>
      <c r="H14" s="109">
        <f>各種係数表!L14</f>
        <v>4.9455131985181422E-2</v>
      </c>
      <c r="I14" s="87">
        <f t="shared" si="1"/>
        <v>-891.94521436722539</v>
      </c>
      <c r="J14" s="109">
        <f>各種係数表!M14</f>
        <v>4.5016186880626231E-2</v>
      </c>
      <c r="K14" s="87">
        <f t="shared" si="2"/>
        <v>-811.88687291879546</v>
      </c>
    </row>
    <row r="15" spans="1:11" ht="18" customHeight="1" x14ac:dyDescent="0.25">
      <c r="A15" s="19">
        <v>9</v>
      </c>
      <c r="B15" s="85" t="s">
        <v>17</v>
      </c>
      <c r="C15" s="352" t="s">
        <v>18</v>
      </c>
      <c r="D15" s="87">
        <f>'１次波及効果'!W15</f>
        <v>0</v>
      </c>
      <c r="E15" s="87">
        <f>'１次波及効果'!AA15</f>
        <v>-40.406909414427652</v>
      </c>
      <c r="F15" s="94">
        <f>'２次波及効果'!O15</f>
        <v>-4349.2251990093937</v>
      </c>
      <c r="G15" s="87">
        <f t="shared" si="0"/>
        <v>-4389.6321084238216</v>
      </c>
      <c r="H15" s="109">
        <f>各種係数表!L15</f>
        <v>2.4523765769107805E-2</v>
      </c>
      <c r="I15" s="87">
        <f t="shared" si="1"/>
        <v>-107.65030963954064</v>
      </c>
      <c r="J15" s="109">
        <f>各種係数表!M15</f>
        <v>1.9998203711406391E-2</v>
      </c>
      <c r="K15" s="87">
        <f t="shared" si="2"/>
        <v>-87.784757122389934</v>
      </c>
    </row>
    <row r="16" spans="1:11" ht="18" customHeight="1" x14ac:dyDescent="0.25">
      <c r="A16" s="19">
        <v>10</v>
      </c>
      <c r="B16" s="85" t="s">
        <v>19</v>
      </c>
      <c r="C16" s="352" t="s">
        <v>20</v>
      </c>
      <c r="D16" s="87">
        <f>'１次波及効果'!W16</f>
        <v>0</v>
      </c>
      <c r="E16" s="87">
        <f>'１次波及効果'!AA16</f>
        <v>-27.335910173147766</v>
      </c>
      <c r="F16" s="94">
        <f>'２次波及効果'!O16</f>
        <v>-876.616907141144</v>
      </c>
      <c r="G16" s="87">
        <f t="shared" si="0"/>
        <v>-903.95281731429179</v>
      </c>
      <c r="H16" s="109">
        <f>各種係数表!L16</f>
        <v>1.2856512176399699E-2</v>
      </c>
      <c r="I16" s="87">
        <f t="shared" si="1"/>
        <v>-11.621680402692006</v>
      </c>
      <c r="J16" s="109">
        <f>各種係数表!M16</f>
        <v>1.1207272563361161E-2</v>
      </c>
      <c r="K16" s="87">
        <f t="shared" si="2"/>
        <v>-10.130845608059486</v>
      </c>
    </row>
    <row r="17" spans="1:11" ht="18" customHeight="1" x14ac:dyDescent="0.25">
      <c r="A17" s="19">
        <v>11</v>
      </c>
      <c r="B17" s="85" t="s">
        <v>21</v>
      </c>
      <c r="C17" s="352" t="s">
        <v>22</v>
      </c>
      <c r="D17" s="87">
        <f>'１次波及効果'!W17</f>
        <v>0</v>
      </c>
      <c r="E17" s="87">
        <f>'１次波及効果'!AA17</f>
        <v>0</v>
      </c>
      <c r="F17" s="94">
        <f>'２次波及効果'!O17</f>
        <v>-1439.5331870690927</v>
      </c>
      <c r="G17" s="87">
        <f t="shared" si="0"/>
        <v>-1439.5331870690927</v>
      </c>
      <c r="H17" s="109">
        <f>各種係数表!L17</f>
        <v>2.7054196754514159E-3</v>
      </c>
      <c r="I17" s="87">
        <f t="shared" si="1"/>
        <v>-3.8945414077620071</v>
      </c>
      <c r="J17" s="109">
        <f>各種係数表!M17</f>
        <v>2.7003308217527213E-3</v>
      </c>
      <c r="K17" s="87">
        <f t="shared" si="2"/>
        <v>-3.8872158339785972</v>
      </c>
    </row>
    <row r="18" spans="1:11" ht="18" customHeight="1" x14ac:dyDescent="0.25">
      <c r="A18" s="19">
        <v>12</v>
      </c>
      <c r="B18" s="85" t="s">
        <v>23</v>
      </c>
      <c r="C18" s="352" t="s">
        <v>24</v>
      </c>
      <c r="D18" s="87">
        <f>'１次波及効果'!W18</f>
        <v>0</v>
      </c>
      <c r="E18" s="87">
        <f>'１次波及効果'!AA18</f>
        <v>-1303.3149854460164</v>
      </c>
      <c r="F18" s="94">
        <f>'２次波及効果'!O18</f>
        <v>-348.19859498462012</v>
      </c>
      <c r="G18" s="87">
        <f t="shared" si="0"/>
        <v>-1651.5135804306365</v>
      </c>
      <c r="H18" s="109">
        <f>各種係数表!L18</f>
        <v>0.10998795930841898</v>
      </c>
      <c r="I18" s="87">
        <f t="shared" si="1"/>
        <v>-181.64660848170618</v>
      </c>
      <c r="J18" s="109">
        <f>各種係数表!M18</f>
        <v>5.9870885210655374E-2</v>
      </c>
      <c r="K18" s="87">
        <f t="shared" si="2"/>
        <v>-98.877579997801092</v>
      </c>
    </row>
    <row r="19" spans="1:11" ht="18" customHeight="1" x14ac:dyDescent="0.25">
      <c r="A19" s="19">
        <v>13</v>
      </c>
      <c r="B19" s="85" t="s">
        <v>25</v>
      </c>
      <c r="C19" s="352" t="s">
        <v>26</v>
      </c>
      <c r="D19" s="87">
        <f>'１次波及効果'!W19</f>
        <v>0</v>
      </c>
      <c r="E19" s="87">
        <f>'１次波及効果'!AA19</f>
        <v>-1016.0656869890729</v>
      </c>
      <c r="F19" s="94">
        <f>'２次波及効果'!O19</f>
        <v>-1152.5252493200626</v>
      </c>
      <c r="G19" s="87">
        <f t="shared" si="0"/>
        <v>-2168.5909363091355</v>
      </c>
      <c r="H19" s="109">
        <f>各種係数表!L19</f>
        <v>0.14315312839245845</v>
      </c>
      <c r="I19" s="87">
        <f t="shared" si="1"/>
        <v>-310.44057673618335</v>
      </c>
      <c r="J19" s="109">
        <f>各種係数表!M19</f>
        <v>9.2052880297750411E-2</v>
      </c>
      <c r="K19" s="87">
        <f t="shared" si="2"/>
        <v>-199.62504187485135</v>
      </c>
    </row>
    <row r="20" spans="1:11" ht="18" customHeight="1" x14ac:dyDescent="0.25">
      <c r="A20" s="19">
        <v>14</v>
      </c>
      <c r="B20" s="85" t="s">
        <v>27</v>
      </c>
      <c r="C20" s="352" t="s">
        <v>28</v>
      </c>
      <c r="D20" s="87">
        <f>'１次波及効果'!W20</f>
        <v>0</v>
      </c>
      <c r="E20" s="87">
        <f>'１次波及効果'!AA20</f>
        <v>-832.28486257003215</v>
      </c>
      <c r="F20" s="94">
        <f>'２次波及効果'!O20</f>
        <v>-275.69695810376419</v>
      </c>
      <c r="G20" s="87">
        <f t="shared" si="0"/>
        <v>-1107.9818206737964</v>
      </c>
      <c r="H20" s="109">
        <f>各種係数表!L20</f>
        <v>5.8850339754495953E-2</v>
      </c>
      <c r="I20" s="87">
        <f t="shared" si="1"/>
        <v>-65.205106588457923</v>
      </c>
      <c r="J20" s="109">
        <f>各種係数表!M20</f>
        <v>4.0388302723229401E-2</v>
      </c>
      <c r="K20" s="87">
        <f t="shared" si="2"/>
        <v>-44.749505185208157</v>
      </c>
    </row>
    <row r="21" spans="1:11" ht="18" customHeight="1" x14ac:dyDescent="0.25">
      <c r="A21" s="19">
        <v>15</v>
      </c>
      <c r="B21" s="85" t="s">
        <v>29</v>
      </c>
      <c r="C21" s="352" t="s">
        <v>30</v>
      </c>
      <c r="D21" s="87">
        <f>'１次波及効果'!W21</f>
        <v>0</v>
      </c>
      <c r="E21" s="87">
        <f>'１次波及効果'!AA21</f>
        <v>-900.1824294842653</v>
      </c>
      <c r="F21" s="94">
        <f>'２次波及効果'!O21</f>
        <v>-430.04615684171614</v>
      </c>
      <c r="G21" s="87">
        <f t="shared" si="0"/>
        <v>-1330.2285863259815</v>
      </c>
      <c r="H21" s="109">
        <f>各種係数表!L21</f>
        <v>0.10202869206004044</v>
      </c>
      <c r="I21" s="87">
        <f t="shared" si="1"/>
        <v>-135.72148280371647</v>
      </c>
      <c r="J21" s="109">
        <f>各種係数表!M21</f>
        <v>5.6049454251887253E-2</v>
      </c>
      <c r="K21" s="87">
        <f t="shared" si="2"/>
        <v>-74.558586293830757</v>
      </c>
    </row>
    <row r="22" spans="1:11" ht="18" customHeight="1" x14ac:dyDescent="0.25">
      <c r="A22" s="19">
        <v>16</v>
      </c>
      <c r="B22" s="85" t="s">
        <v>31</v>
      </c>
      <c r="C22" s="352" t="s">
        <v>32</v>
      </c>
      <c r="D22" s="87">
        <f>'１次波及効果'!W22</f>
        <v>0</v>
      </c>
      <c r="E22" s="87">
        <f>'１次波及効果'!AA22</f>
        <v>-3883.0244449418719</v>
      </c>
      <c r="F22" s="94">
        <f>'２次波及効果'!O22</f>
        <v>-1233.7281558516022</v>
      </c>
      <c r="G22" s="87">
        <f t="shared" si="0"/>
        <v>-5116.7526007934739</v>
      </c>
      <c r="H22" s="109">
        <f>各種係数表!L22</f>
        <v>1.5141326740832304E-2</v>
      </c>
      <c r="I22" s="87">
        <f t="shared" si="1"/>
        <v>-77.474422980617462</v>
      </c>
      <c r="J22" s="109">
        <f>各種係数表!M22</f>
        <v>1.4300547413031961E-2</v>
      </c>
      <c r="K22" s="87">
        <f t="shared" si="2"/>
        <v>-73.172363168401674</v>
      </c>
    </row>
    <row r="23" spans="1:11" ht="18" customHeight="1" x14ac:dyDescent="0.25">
      <c r="A23" s="19">
        <v>17</v>
      </c>
      <c r="B23" s="85" t="s">
        <v>33</v>
      </c>
      <c r="C23" s="352" t="s">
        <v>34</v>
      </c>
      <c r="D23" s="87">
        <f>'１次波及効果'!W23</f>
        <v>0</v>
      </c>
      <c r="E23" s="87">
        <f>'１次波及効果'!AA23</f>
        <v>-2872.8530067561542</v>
      </c>
      <c r="F23" s="94">
        <f>'２次波及効果'!O23</f>
        <v>-1408.5658419022102</v>
      </c>
      <c r="G23" s="87">
        <f t="shared" si="0"/>
        <v>-4281.4188486583644</v>
      </c>
      <c r="H23" s="109">
        <f>各種係数表!L23</f>
        <v>5.4614771249091525E-2</v>
      </c>
      <c r="I23" s="87">
        <f t="shared" si="1"/>
        <v>-233.82871104102537</v>
      </c>
      <c r="J23" s="109">
        <f>各種係数表!M23</f>
        <v>4.696534133255563E-2</v>
      </c>
      <c r="K23" s="87">
        <f t="shared" si="2"/>
        <v>-201.07829761487741</v>
      </c>
    </row>
    <row r="24" spans="1:11" ht="18" customHeight="1" x14ac:dyDescent="0.25">
      <c r="A24" s="19">
        <v>18</v>
      </c>
      <c r="B24" s="85" t="s">
        <v>35</v>
      </c>
      <c r="C24" s="352" t="s">
        <v>36</v>
      </c>
      <c r="D24" s="87">
        <f>'１次波及効果'!W24</f>
        <v>0</v>
      </c>
      <c r="E24" s="87">
        <f>'１次波及効果'!AA24</f>
        <v>-4880.1531920069438</v>
      </c>
      <c r="F24" s="94">
        <f>'２次波及効果'!O24</f>
        <v>-1828.3586823669107</v>
      </c>
      <c r="G24" s="87">
        <f t="shared" si="0"/>
        <v>-6708.5118743738549</v>
      </c>
      <c r="H24" s="109">
        <f>各種係数表!L24</f>
        <v>7.2189062800719891E-2</v>
      </c>
      <c r="I24" s="87">
        <f t="shared" si="1"/>
        <v>-484.28118499854929</v>
      </c>
      <c r="J24" s="109">
        <f>各種係数表!M24</f>
        <v>5.5803957933756101E-2</v>
      </c>
      <c r="K24" s="87">
        <f t="shared" si="2"/>
        <v>-374.36151443566189</v>
      </c>
    </row>
    <row r="25" spans="1:11" ht="18" customHeight="1" x14ac:dyDescent="0.25">
      <c r="A25" s="19">
        <v>19</v>
      </c>
      <c r="B25" s="85" t="s">
        <v>37</v>
      </c>
      <c r="C25" s="352" t="s">
        <v>38</v>
      </c>
      <c r="D25" s="87">
        <f>'１次波及効果'!W25</f>
        <v>0</v>
      </c>
      <c r="E25" s="87">
        <f>'１次波及効果'!AA25</f>
        <v>-86.898988841164382</v>
      </c>
      <c r="F25" s="94">
        <f>'２次波及効果'!O25</f>
        <v>-200.30433873527014</v>
      </c>
      <c r="G25" s="87">
        <f t="shared" si="0"/>
        <v>-287.2033275764345</v>
      </c>
      <c r="H25" s="109">
        <f>各種係数表!L25</f>
        <v>1.3879284416075189E-2</v>
      </c>
      <c r="I25" s="87">
        <f t="shared" si="1"/>
        <v>-3.9861766686765447</v>
      </c>
      <c r="J25" s="109">
        <f>各種係数表!M25</f>
        <v>1.314920166479433E-2</v>
      </c>
      <c r="K25" s="87">
        <f t="shared" si="2"/>
        <v>-3.7764944731025238</v>
      </c>
    </row>
    <row r="26" spans="1:11" ht="18" customHeight="1" x14ac:dyDescent="0.25">
      <c r="A26" s="19">
        <v>20</v>
      </c>
      <c r="B26" s="85" t="s">
        <v>39</v>
      </c>
      <c r="C26" s="352" t="s">
        <v>40</v>
      </c>
      <c r="D26" s="87">
        <f>'１次波及効果'!W26</f>
        <v>0</v>
      </c>
      <c r="E26" s="87">
        <f>'１次波及効果'!AA26</f>
        <v>-2387.591091660709</v>
      </c>
      <c r="F26" s="94">
        <f>'２次波及効果'!O26</f>
        <v>-382.12216427157534</v>
      </c>
      <c r="G26" s="87">
        <f t="shared" si="0"/>
        <v>-2769.7132559322845</v>
      </c>
      <c r="H26" s="109">
        <f>各種係数表!L26</f>
        <v>1.8202621021610119E-2</v>
      </c>
      <c r="I26" s="87">
        <f t="shared" si="1"/>
        <v>-50.416040736265209</v>
      </c>
      <c r="J26" s="109">
        <f>各種係数表!M26</f>
        <v>1.746099206481987E-2</v>
      </c>
      <c r="K26" s="87">
        <f t="shared" si="2"/>
        <v>-48.361941183660022</v>
      </c>
    </row>
    <row r="27" spans="1:11" ht="18" customHeight="1" x14ac:dyDescent="0.25">
      <c r="A27" s="19">
        <v>21</v>
      </c>
      <c r="B27" s="85" t="s">
        <v>41</v>
      </c>
      <c r="C27" s="352" t="s">
        <v>384</v>
      </c>
      <c r="D27" s="87">
        <f>'１次波及効果'!W27</f>
        <v>0</v>
      </c>
      <c r="E27" s="87">
        <f>'１次波及効果'!AA27</f>
        <v>-3732.7546399578682</v>
      </c>
      <c r="F27" s="94">
        <f>'２次波及効果'!O27</f>
        <v>-346.6164733649</v>
      </c>
      <c r="G27" s="87">
        <f t="shared" si="0"/>
        <v>-4079.371113322768</v>
      </c>
      <c r="H27" s="109">
        <f>各種係数表!L27</f>
        <v>2.1827435366757793E-3</v>
      </c>
      <c r="I27" s="87">
        <f t="shared" si="1"/>
        <v>-8.9042209313071492</v>
      </c>
      <c r="J27" s="109">
        <f>各種係数表!M27</f>
        <v>2.1748529138590571E-3</v>
      </c>
      <c r="K27" s="87">
        <f t="shared" si="2"/>
        <v>-8.8720321525224879</v>
      </c>
    </row>
    <row r="28" spans="1:11" ht="18" customHeight="1" x14ac:dyDescent="0.25">
      <c r="A28" s="19">
        <v>22</v>
      </c>
      <c r="B28" s="85" t="s">
        <v>42</v>
      </c>
      <c r="C28" s="352" t="s">
        <v>385</v>
      </c>
      <c r="D28" s="87">
        <f>'１次波及効果'!W28</f>
        <v>0</v>
      </c>
      <c r="E28" s="87">
        <f>'１次波及効果'!AA28</f>
        <v>-6975.4792457750445</v>
      </c>
      <c r="F28" s="94">
        <f>'２次波及効果'!O28</f>
        <v>-753.46692733429484</v>
      </c>
      <c r="G28" s="87">
        <f t="shared" si="0"/>
        <v>-7728.9461731093397</v>
      </c>
      <c r="H28" s="109">
        <f>各種係数表!L28</f>
        <v>9.4711547437118116E-3</v>
      </c>
      <c r="I28" s="87">
        <f t="shared" si="1"/>
        <v>-73.202045211337776</v>
      </c>
      <c r="J28" s="109">
        <f>各種係数表!M28</f>
        <v>9.3424261255086252E-3</v>
      </c>
      <c r="K28" s="87">
        <f t="shared" si="2"/>
        <v>-72.207108650306608</v>
      </c>
    </row>
    <row r="29" spans="1:11" ht="18" customHeight="1" x14ac:dyDescent="0.25">
      <c r="A29" s="19">
        <v>23</v>
      </c>
      <c r="B29" s="85" t="s">
        <v>43</v>
      </c>
      <c r="C29" s="353" t="s">
        <v>44</v>
      </c>
      <c r="D29" s="87">
        <f>'１次波及効果'!W29</f>
        <v>0</v>
      </c>
      <c r="E29" s="87">
        <f>'１次波及効果'!AA29</f>
        <v>-6342.0097868632938</v>
      </c>
      <c r="F29" s="94">
        <f>'２次波及効果'!O29</f>
        <v>-341.20338913267688</v>
      </c>
      <c r="G29" s="87">
        <f t="shared" si="0"/>
        <v>-6683.2131759959702</v>
      </c>
      <c r="H29" s="109">
        <f>各種係数表!L29</f>
        <v>9.7854978110233966E-3</v>
      </c>
      <c r="I29" s="87">
        <f t="shared" si="1"/>
        <v>-65.398567904311292</v>
      </c>
      <c r="J29" s="109">
        <f>各種係数表!M29</f>
        <v>9.6915366472427183E-3</v>
      </c>
      <c r="K29" s="87">
        <f t="shared" si="2"/>
        <v>-64.770605416500345</v>
      </c>
    </row>
    <row r="30" spans="1:11" ht="18" customHeight="1" x14ac:dyDescent="0.25">
      <c r="A30" s="19">
        <v>24</v>
      </c>
      <c r="B30" s="85" t="s">
        <v>45</v>
      </c>
      <c r="C30" s="352" t="s">
        <v>46</v>
      </c>
      <c r="D30" s="87">
        <f>'１次波及効果'!W30</f>
        <v>0</v>
      </c>
      <c r="E30" s="87">
        <f>'１次波及効果'!AA30</f>
        <v>-204.54590508830711</v>
      </c>
      <c r="F30" s="94">
        <f>'２次波及効果'!O30</f>
        <v>-100.17333213788604</v>
      </c>
      <c r="G30" s="87">
        <f t="shared" si="0"/>
        <v>-304.71923722619317</v>
      </c>
      <c r="H30" s="109">
        <f>各種係数表!L30</f>
        <v>2.2644505567955796E-2</v>
      </c>
      <c r="I30" s="87">
        <f t="shared" si="1"/>
        <v>-6.9002164640317742</v>
      </c>
      <c r="J30" s="109">
        <f>各種係数表!M30</f>
        <v>2.2393350050028561E-2</v>
      </c>
      <c r="K30" s="87">
        <f t="shared" si="2"/>
        <v>-6.8236845461838378</v>
      </c>
    </row>
    <row r="31" spans="1:11" ht="18" customHeight="1" x14ac:dyDescent="0.25">
      <c r="A31" s="19">
        <v>25</v>
      </c>
      <c r="B31" s="85" t="s">
        <v>47</v>
      </c>
      <c r="C31" s="352" t="s">
        <v>48</v>
      </c>
      <c r="D31" s="87">
        <f>'１次波及効果'!W31</f>
        <v>0</v>
      </c>
      <c r="E31" s="87">
        <f>'１次波及効果'!AA31</f>
        <v>-23.792271089235339</v>
      </c>
      <c r="F31" s="94">
        <f>'２次波及効果'!O31</f>
        <v>-1199.3389075268431</v>
      </c>
      <c r="G31" s="87">
        <f t="shared" si="0"/>
        <v>-1223.1311786160784</v>
      </c>
      <c r="H31" s="109">
        <f>各種係数表!L31</f>
        <v>1.4048179034769513E-2</v>
      </c>
      <c r="I31" s="87">
        <f t="shared" si="1"/>
        <v>-17.182765780207315</v>
      </c>
      <c r="J31" s="109">
        <f>各種係数表!M31</f>
        <v>1.3826647659095102E-2</v>
      </c>
      <c r="K31" s="87">
        <f t="shared" si="2"/>
        <v>-16.911803847578234</v>
      </c>
    </row>
    <row r="32" spans="1:11" ht="18" customHeight="1" x14ac:dyDescent="0.25">
      <c r="A32" s="19">
        <v>26</v>
      </c>
      <c r="B32" s="85" t="s">
        <v>49</v>
      </c>
      <c r="C32" s="352" t="s">
        <v>50</v>
      </c>
      <c r="D32" s="87">
        <f>'１次波及効果'!W32</f>
        <v>0</v>
      </c>
      <c r="E32" s="87">
        <f>'１次波及効果'!AA32</f>
        <v>-9885.2795434018499</v>
      </c>
      <c r="F32" s="94">
        <f>'２次波及効果'!O32</f>
        <v>-2059.6640402638445</v>
      </c>
      <c r="G32" s="87">
        <f t="shared" si="0"/>
        <v>-11944.943583665694</v>
      </c>
      <c r="H32" s="109">
        <f>各種係数表!L32</f>
        <v>2.2233325368873982E-2</v>
      </c>
      <c r="I32" s="87">
        <f t="shared" si="1"/>
        <v>-265.57581720848299</v>
      </c>
      <c r="J32" s="109">
        <f>各種係数表!M32</f>
        <v>2.1372960534700704E-2</v>
      </c>
      <c r="K32" s="87">
        <f t="shared" si="2"/>
        <v>-255.29880780291327</v>
      </c>
    </row>
    <row r="33" spans="1:11" ht="18" customHeight="1" x14ac:dyDescent="0.25">
      <c r="A33" s="19">
        <v>27</v>
      </c>
      <c r="B33" s="85" t="s">
        <v>51</v>
      </c>
      <c r="C33" s="352" t="s">
        <v>52</v>
      </c>
      <c r="D33" s="87">
        <f>'１次波及効果'!W33</f>
        <v>0</v>
      </c>
      <c r="E33" s="87">
        <f>'１次波及効果'!AA33</f>
        <v>-12269.701427332067</v>
      </c>
      <c r="F33" s="94">
        <f>'２次波及効果'!O33</f>
        <v>-5872.2887746222732</v>
      </c>
      <c r="G33" s="87">
        <f t="shared" si="0"/>
        <v>-18141.990201954341</v>
      </c>
      <c r="H33" s="109">
        <f>各種係数表!L33</f>
        <v>9.8838870797755287E-4</v>
      </c>
      <c r="I33" s="87">
        <f t="shared" si="1"/>
        <v>-17.931338255851074</v>
      </c>
      <c r="J33" s="109">
        <f>各種係数表!M33</f>
        <v>9.5984999166591478E-4</v>
      </c>
      <c r="K33" s="87">
        <f t="shared" si="2"/>
        <v>-17.413589144148983</v>
      </c>
    </row>
    <row r="34" spans="1:11" ht="18" customHeight="1" x14ac:dyDescent="0.25">
      <c r="A34" s="19">
        <v>28</v>
      </c>
      <c r="B34" s="85" t="s">
        <v>53</v>
      </c>
      <c r="C34" s="352" t="s">
        <v>54</v>
      </c>
      <c r="D34" s="87">
        <f>'１次波及効果'!W34</f>
        <v>0</v>
      </c>
      <c r="E34" s="87">
        <f>'１次波及効果'!AA34</f>
        <v>-2937.8528935391546</v>
      </c>
      <c r="F34" s="94">
        <f>'２次波及効果'!O34</f>
        <v>-212.96350557672054</v>
      </c>
      <c r="G34" s="87">
        <f t="shared" si="0"/>
        <v>-3150.8163991158754</v>
      </c>
      <c r="H34" s="109">
        <f>各種係数表!L34</f>
        <v>5.6921487603305782E-3</v>
      </c>
      <c r="I34" s="87">
        <f t="shared" si="1"/>
        <v>-17.934915660256685</v>
      </c>
      <c r="J34" s="109">
        <f>各種係数表!M34</f>
        <v>5.4077134986225892E-3</v>
      </c>
      <c r="K34" s="87">
        <f t="shared" si="2"/>
        <v>-17.038712373180338</v>
      </c>
    </row>
    <row r="35" spans="1:11" ht="18" customHeight="1" x14ac:dyDescent="0.25">
      <c r="A35" s="19">
        <v>29</v>
      </c>
      <c r="B35" s="85" t="s">
        <v>55</v>
      </c>
      <c r="C35" s="352" t="s">
        <v>56</v>
      </c>
      <c r="D35" s="87">
        <f>'１次波及効果'!W35</f>
        <v>0</v>
      </c>
      <c r="E35" s="87">
        <f>'１次波及効果'!AA35</f>
        <v>-44043.366190928959</v>
      </c>
      <c r="F35" s="94">
        <f>'２次波及効果'!O35</f>
        <v>-2552.5095594241743</v>
      </c>
      <c r="G35" s="87">
        <f t="shared" si="0"/>
        <v>-46595.875750353131</v>
      </c>
      <c r="H35" s="109">
        <f>各種係数表!L35</f>
        <v>5.3169339764062511E-2</v>
      </c>
      <c r="I35" s="87">
        <f t="shared" si="1"/>
        <v>-2477.471949374567</v>
      </c>
      <c r="J35" s="109">
        <f>各種係数表!M35</f>
        <v>4.7363820368889475E-2</v>
      </c>
      <c r="K35" s="87">
        <f t="shared" si="2"/>
        <v>-2206.9586889708189</v>
      </c>
    </row>
    <row r="36" spans="1:11" ht="18" customHeight="1" x14ac:dyDescent="0.25">
      <c r="A36" s="19">
        <v>30</v>
      </c>
      <c r="B36" s="85" t="s">
        <v>57</v>
      </c>
      <c r="C36" s="352" t="s">
        <v>58</v>
      </c>
      <c r="D36" s="87">
        <f>'１次波及効果'!W36</f>
        <v>0</v>
      </c>
      <c r="E36" s="87">
        <f>'１次波及効果'!AA36</f>
        <v>-15062.645139974547</v>
      </c>
      <c r="F36" s="94">
        <f>'２次波及効果'!O36</f>
        <v>-672.83593605624037</v>
      </c>
      <c r="G36" s="87">
        <f t="shared" si="0"/>
        <v>-15735.481076030788</v>
      </c>
      <c r="H36" s="109">
        <f>各種係数表!L36</f>
        <v>4.8796662231992034E-2</v>
      </c>
      <c r="I36" s="87">
        <f t="shared" si="1"/>
        <v>-767.83895512497691</v>
      </c>
      <c r="J36" s="109">
        <f>各種係数表!M36</f>
        <v>4.3645334084253355E-2</v>
      </c>
      <c r="K36" s="87">
        <f t="shared" si="2"/>
        <v>-686.78032853981017</v>
      </c>
    </row>
    <row r="37" spans="1:11" ht="18" customHeight="1" x14ac:dyDescent="0.25">
      <c r="A37" s="19">
        <v>31</v>
      </c>
      <c r="B37" s="85" t="s">
        <v>59</v>
      </c>
      <c r="C37" s="352" t="s">
        <v>386</v>
      </c>
      <c r="D37" s="87">
        <f>'１次波及効果'!W37</f>
        <v>0</v>
      </c>
      <c r="E37" s="87">
        <f>'１次波及効果'!AA37</f>
        <v>-63.052261778233799</v>
      </c>
      <c r="F37" s="94">
        <f>'２次波及効果'!O37</f>
        <v>-207.30342807962174</v>
      </c>
      <c r="G37" s="87">
        <f t="shared" si="0"/>
        <v>-270.35568985785551</v>
      </c>
      <c r="H37" s="109">
        <f>各種係数表!L37</f>
        <v>0.13657917118124729</v>
      </c>
      <c r="I37" s="87">
        <f t="shared" si="1"/>
        <v>-36.924956044920251</v>
      </c>
      <c r="J37" s="109">
        <f>各種係数表!M37</f>
        <v>6.7322591544044838E-2</v>
      </c>
      <c r="K37" s="87">
        <f t="shared" si="2"/>
        <v>-18.201045679908873</v>
      </c>
    </row>
    <row r="38" spans="1:11" ht="18" customHeight="1" x14ac:dyDescent="0.25">
      <c r="A38" s="19">
        <v>32</v>
      </c>
      <c r="B38" s="85" t="s">
        <v>60</v>
      </c>
      <c r="C38" s="352" t="s">
        <v>61</v>
      </c>
      <c r="D38" s="87">
        <f>'１次波及効果'!W38</f>
        <v>0</v>
      </c>
      <c r="E38" s="87">
        <f>'１次波及効果'!AA38</f>
        <v>-6816.7734653269308</v>
      </c>
      <c r="F38" s="94">
        <f>'２次波及効果'!O38</f>
        <v>-195.28172317065543</v>
      </c>
      <c r="G38" s="87">
        <f t="shared" si="0"/>
        <v>-7012.0551884975866</v>
      </c>
      <c r="H38" s="109">
        <f>各種係数表!L38</f>
        <v>4.0323512140590302E-2</v>
      </c>
      <c r="I38" s="87">
        <f t="shared" si="1"/>
        <v>-282.75069252387163</v>
      </c>
      <c r="J38" s="109">
        <f>各種係数表!M38</f>
        <v>3.6889850626435239E-2</v>
      </c>
      <c r="K38" s="87">
        <f t="shared" si="2"/>
        <v>-258.67366848799617</v>
      </c>
    </row>
    <row r="39" spans="1:11" ht="18" customHeight="1" x14ac:dyDescent="0.25">
      <c r="A39" s="19">
        <v>33</v>
      </c>
      <c r="B39" s="85" t="s">
        <v>62</v>
      </c>
      <c r="C39" s="352" t="s">
        <v>63</v>
      </c>
      <c r="D39" s="87">
        <f>'１次波及効果'!W39</f>
        <v>0</v>
      </c>
      <c r="E39" s="87">
        <f>'１次波及効果'!AA39</f>
        <v>-151.88154370252536</v>
      </c>
      <c r="F39" s="94">
        <f>'２次波及効果'!O39</f>
        <v>-65.75884804770439</v>
      </c>
      <c r="G39" s="87">
        <f t="shared" ref="G39:G70" si="3">SUM(D39:F39)</f>
        <v>-217.64039175022975</v>
      </c>
      <c r="H39" s="109">
        <f>各種係数表!L39</f>
        <v>4.6174366581782172E-2</v>
      </c>
      <c r="I39" s="87">
        <f t="shared" ref="I39:I70" si="4">H39*G39</f>
        <v>-10.049407231677788</v>
      </c>
      <c r="J39" s="109">
        <f>各種係数表!M39</f>
        <v>4.180464616064207E-2</v>
      </c>
      <c r="K39" s="87">
        <f t="shared" ref="K39:K70" si="5">J39*G39</f>
        <v>-9.0983795673818779</v>
      </c>
    </row>
    <row r="40" spans="1:11" ht="18" customHeight="1" x14ac:dyDescent="0.25">
      <c r="A40" s="19">
        <v>34</v>
      </c>
      <c r="B40" s="85" t="s">
        <v>64</v>
      </c>
      <c r="C40" s="352" t="s">
        <v>65</v>
      </c>
      <c r="D40" s="87">
        <f>'１次波及効果'!W40</f>
        <v>0</v>
      </c>
      <c r="E40" s="87">
        <f>'１次波及効果'!AA40</f>
        <v>-449.80106361885368</v>
      </c>
      <c r="F40" s="94">
        <f>'２次波及効果'!O40</f>
        <v>-63.565155927545796</v>
      </c>
      <c r="G40" s="87">
        <f t="shared" si="3"/>
        <v>-513.36621954639952</v>
      </c>
      <c r="H40" s="109">
        <f>各種係数表!L40</f>
        <v>9.4235086282398864E-2</v>
      </c>
      <c r="I40" s="87">
        <f t="shared" si="4"/>
        <v>-48.377109993423879</v>
      </c>
      <c r="J40" s="109">
        <f>各種係数表!M40</f>
        <v>5.7771693155696913E-2</v>
      </c>
      <c r="K40" s="87">
        <f t="shared" si="5"/>
        <v>-29.658035712134726</v>
      </c>
    </row>
    <row r="41" spans="1:11" ht="18" customHeight="1" x14ac:dyDescent="0.25">
      <c r="A41" s="19">
        <v>35</v>
      </c>
      <c r="B41" s="85" t="s">
        <v>66</v>
      </c>
      <c r="C41" s="352" t="s">
        <v>67</v>
      </c>
      <c r="D41" s="87">
        <f>'１次波及効果'!W41</f>
        <v>0</v>
      </c>
      <c r="E41" s="87">
        <f>'１次波及効果'!AA41</f>
        <v>-3043.5777251550235</v>
      </c>
      <c r="F41" s="94">
        <f>'２次波及効果'!O41</f>
        <v>-181.49482157970874</v>
      </c>
      <c r="G41" s="87">
        <f t="shared" si="3"/>
        <v>-3225.072546734732</v>
      </c>
      <c r="H41" s="109">
        <f>各種係数表!L41</f>
        <v>5.7107059326162037E-2</v>
      </c>
      <c r="I41" s="87">
        <f t="shared" si="4"/>
        <v>-184.17440925755682</v>
      </c>
      <c r="J41" s="109">
        <f>各種係数表!M41</f>
        <v>4.5029244480169144E-2</v>
      </c>
      <c r="K41" s="87">
        <f t="shared" si="5"/>
        <v>-145.22258017319999</v>
      </c>
    </row>
    <row r="42" spans="1:11" ht="18" customHeight="1" x14ac:dyDescent="0.25">
      <c r="A42" s="19">
        <v>36</v>
      </c>
      <c r="B42" s="85" t="s">
        <v>68</v>
      </c>
      <c r="C42" s="352" t="s">
        <v>69</v>
      </c>
      <c r="D42" s="87">
        <f>'１次波及効果'!W42</f>
        <v>0</v>
      </c>
      <c r="E42" s="87">
        <f>'１次波及効果'!AA42</f>
        <v>-37934.412997198255</v>
      </c>
      <c r="F42" s="94">
        <f>'２次波及効果'!O42</f>
        <v>-523.5750061259796</v>
      </c>
      <c r="G42" s="87">
        <f t="shared" si="3"/>
        <v>-38457.988003324237</v>
      </c>
      <c r="H42" s="109">
        <f>各種係数表!L42</f>
        <v>3.7554805496184912E-3</v>
      </c>
      <c r="I42" s="87">
        <f t="shared" si="4"/>
        <v>-144.42822592394543</v>
      </c>
      <c r="J42" s="109">
        <f>各種係数表!M42</f>
        <v>3.7154920344920294E-3</v>
      </c>
      <c r="K42" s="87">
        <f t="shared" si="5"/>
        <v>-142.89034808894124</v>
      </c>
    </row>
    <row r="43" spans="1:11" ht="18" customHeight="1" x14ac:dyDescent="0.25">
      <c r="A43" s="19">
        <v>37</v>
      </c>
      <c r="B43" s="85" t="s">
        <v>70</v>
      </c>
      <c r="C43" s="352" t="s">
        <v>71</v>
      </c>
      <c r="D43" s="87">
        <f>'１次波及効果'!W43</f>
        <v>0</v>
      </c>
      <c r="E43" s="87">
        <f>'１次波及効果'!AA43</f>
        <v>-56179.6001259943</v>
      </c>
      <c r="F43" s="94">
        <f>'２次波及効果'!O43</f>
        <v>-862.85560648688431</v>
      </c>
      <c r="G43" s="87">
        <f t="shared" si="3"/>
        <v>-57042.455732481183</v>
      </c>
      <c r="H43" s="109">
        <f>各種係数表!L43</f>
        <v>7.5231168516370558E-3</v>
      </c>
      <c r="I43" s="87">
        <f t="shared" si="4"/>
        <v>-429.13705997978997</v>
      </c>
      <c r="J43" s="109">
        <f>各種係数表!M43</f>
        <v>7.4493383320309876E-3</v>
      </c>
      <c r="K43" s="87">
        <f t="shared" si="5"/>
        <v>-424.92855204115284</v>
      </c>
    </row>
    <row r="44" spans="1:11" ht="18" customHeight="1" x14ac:dyDescent="0.25">
      <c r="A44" s="19">
        <v>38</v>
      </c>
      <c r="B44" s="85" t="s">
        <v>72</v>
      </c>
      <c r="C44" s="352" t="s">
        <v>387</v>
      </c>
      <c r="D44" s="87">
        <f>'１次波及効果'!W44</f>
        <v>0</v>
      </c>
      <c r="E44" s="87">
        <f>'１次波及効果'!AA44</f>
        <v>-13642.365402474121</v>
      </c>
      <c r="F44" s="94">
        <f>'２次波及効果'!O44</f>
        <v>-133.2241476358476</v>
      </c>
      <c r="G44" s="87">
        <f t="shared" si="3"/>
        <v>-13775.589550109968</v>
      </c>
      <c r="H44" s="109">
        <f>各種係数表!L44</f>
        <v>3.6546943919344675E-2</v>
      </c>
      <c r="I44" s="87">
        <f t="shared" si="4"/>
        <v>-503.45569874377952</v>
      </c>
      <c r="J44" s="109">
        <f>各種係数表!M44</f>
        <v>3.3081560125892098E-2</v>
      </c>
      <c r="K44" s="87">
        <f t="shared" si="5"/>
        <v>-455.71799397157378</v>
      </c>
    </row>
    <row r="45" spans="1:11" ht="18" customHeight="1" x14ac:dyDescent="0.25">
      <c r="A45" s="19">
        <v>39</v>
      </c>
      <c r="B45" s="85" t="s">
        <v>73</v>
      </c>
      <c r="C45" s="352" t="s">
        <v>74</v>
      </c>
      <c r="D45" s="87">
        <f>'１次波及効果'!W45</f>
        <v>0</v>
      </c>
      <c r="E45" s="87">
        <f>'１次波及効果'!AA45</f>
        <v>-9565.9414049390452</v>
      </c>
      <c r="F45" s="94">
        <f>'２次波及効果'!O45</f>
        <v>-232.94533255833545</v>
      </c>
      <c r="G45" s="87">
        <f t="shared" si="3"/>
        <v>-9798.8867374973815</v>
      </c>
      <c r="H45" s="109">
        <f>各種係数表!L45</f>
        <v>2.6191436345841344E-2</v>
      </c>
      <c r="I45" s="87">
        <f t="shared" si="4"/>
        <v>-256.64691824527165</v>
      </c>
      <c r="J45" s="109">
        <f>各種係数表!M45</f>
        <v>2.0306242554975325E-2</v>
      </c>
      <c r="K45" s="87">
        <f t="shared" si="5"/>
        <v>-198.97857086035265</v>
      </c>
    </row>
    <row r="46" spans="1:11" ht="18" customHeight="1" x14ac:dyDescent="0.25">
      <c r="A46" s="19">
        <v>40</v>
      </c>
      <c r="B46" s="85" t="s">
        <v>75</v>
      </c>
      <c r="C46" s="352" t="s">
        <v>76</v>
      </c>
      <c r="D46" s="87">
        <f>'１次波及効果'!W46</f>
        <v>0</v>
      </c>
      <c r="E46" s="87">
        <f>'１次波及効果'!AA46</f>
        <v>-9178.2536725126465</v>
      </c>
      <c r="F46" s="94">
        <f>'２次波及効果'!O46</f>
        <v>-265.20566399833837</v>
      </c>
      <c r="G46" s="87">
        <f t="shared" si="3"/>
        <v>-9443.4593365109849</v>
      </c>
      <c r="H46" s="109">
        <f>各種係数表!L46</f>
        <v>7.1958211105373473E-3</v>
      </c>
      <c r="I46" s="87">
        <f t="shared" si="4"/>
        <v>-67.953444050166752</v>
      </c>
      <c r="J46" s="109">
        <f>各種係数表!M46</f>
        <v>6.6558832263701071E-3</v>
      </c>
      <c r="K46" s="87">
        <f t="shared" si="5"/>
        <v>-62.854562596791645</v>
      </c>
    </row>
    <row r="47" spans="1:11" ht="18" customHeight="1" x14ac:dyDescent="0.25">
      <c r="A47" s="19">
        <v>41</v>
      </c>
      <c r="B47" s="85" t="s">
        <v>77</v>
      </c>
      <c r="C47" s="352" t="s">
        <v>78</v>
      </c>
      <c r="D47" s="87">
        <f>'１次波及効果'!W47</f>
        <v>0</v>
      </c>
      <c r="E47" s="87">
        <f>'１次波及効果'!AA47</f>
        <v>-22586.784296024147</v>
      </c>
      <c r="F47" s="94">
        <f>'２次波及効果'!O47</f>
        <v>-455.36972586638007</v>
      </c>
      <c r="G47" s="87">
        <f t="shared" si="3"/>
        <v>-23042.154021890528</v>
      </c>
      <c r="H47" s="109">
        <f>各種係数表!L47</f>
        <v>2.3532171351422309E-2</v>
      </c>
      <c r="I47" s="87">
        <f t="shared" si="4"/>
        <v>-542.2319167489926</v>
      </c>
      <c r="J47" s="109">
        <f>各種係数表!M47</f>
        <v>2.1053558728451816E-2</v>
      </c>
      <c r="K47" s="87">
        <f t="shared" si="5"/>
        <v>-485.11934292990446</v>
      </c>
    </row>
    <row r="48" spans="1:11" ht="18" customHeight="1" x14ac:dyDescent="0.25">
      <c r="A48" s="19">
        <v>42</v>
      </c>
      <c r="B48" s="85" t="s">
        <v>79</v>
      </c>
      <c r="C48" s="352" t="s">
        <v>388</v>
      </c>
      <c r="D48" s="87">
        <f>'１次波及効果'!W48</f>
        <v>0</v>
      </c>
      <c r="E48" s="87">
        <f>'１次波及効果'!AA48</f>
        <v>-360.43593632907124</v>
      </c>
      <c r="F48" s="94">
        <f>'２次波及効果'!O48</f>
        <v>-166.94705215330413</v>
      </c>
      <c r="G48" s="87">
        <f t="shared" si="3"/>
        <v>-527.38298848237537</v>
      </c>
      <c r="H48" s="109">
        <f>各種係数表!L48</f>
        <v>5.8982622917232982E-2</v>
      </c>
      <c r="I48" s="87">
        <f t="shared" si="4"/>
        <v>-31.10643194261937</v>
      </c>
      <c r="J48" s="109">
        <f>各種係数表!M48</f>
        <v>4.7652067513483318E-2</v>
      </c>
      <c r="K48" s="87">
        <f t="shared" si="5"/>
        <v>-25.130889772624744</v>
      </c>
    </row>
    <row r="49" spans="1:11" ht="18" customHeight="1" x14ac:dyDescent="0.25">
      <c r="A49" s="19">
        <v>43</v>
      </c>
      <c r="B49" s="85" t="s">
        <v>80</v>
      </c>
      <c r="C49" s="352" t="s">
        <v>81</v>
      </c>
      <c r="D49" s="87">
        <f>'１次波及効果'!W49</f>
        <v>0</v>
      </c>
      <c r="E49" s="87">
        <f>'１次波及効果'!AA49</f>
        <v>-12660.207334472687</v>
      </c>
      <c r="F49" s="94">
        <f>'２次波及効果'!O49</f>
        <v>-1198.8771362019468</v>
      </c>
      <c r="G49" s="87">
        <f t="shared" si="3"/>
        <v>-13859.084470674634</v>
      </c>
      <c r="H49" s="109">
        <f>各種係数表!L49</f>
        <v>8.7065749141817778E-2</v>
      </c>
      <c r="I49" s="87">
        <f t="shared" si="4"/>
        <v>-1206.6515718590201</v>
      </c>
      <c r="J49" s="109">
        <f>各種係数表!M49</f>
        <v>6.7266706258005932E-2</v>
      </c>
      <c r="K49" s="87">
        <f t="shared" si="5"/>
        <v>-932.25496409376217</v>
      </c>
    </row>
    <row r="50" spans="1:11" ht="18" customHeight="1" x14ac:dyDescent="0.25">
      <c r="A50" s="19">
        <v>44</v>
      </c>
      <c r="B50" s="85" t="s">
        <v>82</v>
      </c>
      <c r="C50" s="352" t="s">
        <v>83</v>
      </c>
      <c r="D50" s="87">
        <f>'１次波及効果'!W50</f>
        <v>0</v>
      </c>
      <c r="E50" s="87">
        <f>'１次波及効果'!AA50</f>
        <v>-7504.8898497662112</v>
      </c>
      <c r="F50" s="94">
        <f>'２次波及効果'!O50</f>
        <v>-343.94482546007777</v>
      </c>
      <c r="G50" s="87">
        <f t="shared" si="3"/>
        <v>-7848.8346752262887</v>
      </c>
      <c r="H50" s="109">
        <f>各種係数表!L50</f>
        <v>4.0231358854633685E-2</v>
      </c>
      <c r="I50" s="87">
        <f t="shared" si="4"/>
        <v>-315.76928440972108</v>
      </c>
      <c r="J50" s="109">
        <f>各種係数表!M50</f>
        <v>3.6370597170279115E-2</v>
      </c>
      <c r="K50" s="87">
        <f t="shared" si="5"/>
        <v>-285.46680422877387</v>
      </c>
    </row>
    <row r="51" spans="1:11" ht="18" customHeight="1" x14ac:dyDescent="0.25">
      <c r="A51" s="19">
        <v>45</v>
      </c>
      <c r="B51" s="85" t="s">
        <v>84</v>
      </c>
      <c r="C51" s="352" t="s">
        <v>85</v>
      </c>
      <c r="D51" s="87">
        <f>'１次波及効果'!W51</f>
        <v>0</v>
      </c>
      <c r="E51" s="87">
        <f>'１次波及効果'!AA51</f>
        <v>-1938.5337573798854</v>
      </c>
      <c r="F51" s="94">
        <f>'２次波及効果'!O51</f>
        <v>-306.40000273017739</v>
      </c>
      <c r="G51" s="87">
        <f t="shared" si="3"/>
        <v>-2244.9337601100628</v>
      </c>
      <c r="H51" s="109">
        <f>各種係数表!L51</f>
        <v>4.7300786720178234E-2</v>
      </c>
      <c r="I51" s="87">
        <f t="shared" si="4"/>
        <v>-106.18713298789385</v>
      </c>
      <c r="J51" s="109">
        <f>各種係数表!M51</f>
        <v>4.0200364886446946E-2</v>
      </c>
      <c r="K51" s="87">
        <f t="shared" si="5"/>
        <v>-90.24715630232788</v>
      </c>
    </row>
    <row r="52" spans="1:11" ht="18" customHeight="1" x14ac:dyDescent="0.25">
      <c r="A52" s="19">
        <v>46</v>
      </c>
      <c r="B52" s="85" t="s">
        <v>86</v>
      </c>
      <c r="C52" s="352" t="s">
        <v>87</v>
      </c>
      <c r="D52" s="87">
        <f>'１次波及効果'!W52</f>
        <v>0</v>
      </c>
      <c r="E52" s="87">
        <f>'１次波及効果'!AA52</f>
        <v>-764.88769360021104</v>
      </c>
      <c r="F52" s="94">
        <f>'２次波及効果'!O52</f>
        <v>-285.43517792573203</v>
      </c>
      <c r="G52" s="87">
        <f t="shared" si="3"/>
        <v>-1050.3228715259431</v>
      </c>
      <c r="H52" s="109">
        <f>各種係数表!L52</f>
        <v>3.7520461228687726E-2</v>
      </c>
      <c r="I52" s="87">
        <f t="shared" si="4"/>
        <v>-39.408598578693109</v>
      </c>
      <c r="J52" s="109">
        <f>各種係数表!M52</f>
        <v>3.4199440847131085E-2</v>
      </c>
      <c r="K52" s="87">
        <f t="shared" si="5"/>
        <v>-35.920454915140354</v>
      </c>
    </row>
    <row r="53" spans="1:11" ht="18" customHeight="1" x14ac:dyDescent="0.25">
      <c r="A53" s="19">
        <v>47</v>
      </c>
      <c r="B53" s="85" t="s">
        <v>88</v>
      </c>
      <c r="C53" s="352" t="s">
        <v>89</v>
      </c>
      <c r="D53" s="87">
        <f>'１次波及効果'!W53</f>
        <v>0</v>
      </c>
      <c r="E53" s="87">
        <f>'１次波及効果'!AA53</f>
        <v>-5842.4692886858838</v>
      </c>
      <c r="F53" s="94">
        <f>'２次波及効果'!O53</f>
        <v>-365.9725105247291</v>
      </c>
      <c r="G53" s="87">
        <f t="shared" si="3"/>
        <v>-6208.4417992106128</v>
      </c>
      <c r="H53" s="109">
        <f>各種係数表!L53</f>
        <v>1.8050589661286594E-2</v>
      </c>
      <c r="I53" s="87">
        <f t="shared" si="4"/>
        <v>-112.06603535353062</v>
      </c>
      <c r="J53" s="109">
        <f>各種係数表!M53</f>
        <v>1.7978664215607312E-2</v>
      </c>
      <c r="K53" s="87">
        <f t="shared" si="5"/>
        <v>-111.61949041014852</v>
      </c>
    </row>
    <row r="54" spans="1:11" ht="18" customHeight="1" x14ac:dyDescent="0.25">
      <c r="A54" s="19">
        <v>48</v>
      </c>
      <c r="B54" s="85" t="s">
        <v>90</v>
      </c>
      <c r="C54" s="352" t="s">
        <v>91</v>
      </c>
      <c r="D54" s="87">
        <f>'１次波及効果'!W54</f>
        <v>0</v>
      </c>
      <c r="E54" s="87">
        <f>'１次波及効果'!AA54</f>
        <v>-8347.8679317695332</v>
      </c>
      <c r="F54" s="94">
        <f>'２次波及効果'!O54</f>
        <v>-599.9780549752644</v>
      </c>
      <c r="G54" s="87">
        <f t="shared" si="3"/>
        <v>-8947.8459867447982</v>
      </c>
      <c r="H54" s="109">
        <f>各種係数表!L54</f>
        <v>5.1880894256282728E-2</v>
      </c>
      <c r="I54" s="87">
        <f t="shared" si="4"/>
        <v>-464.22225145981065</v>
      </c>
      <c r="J54" s="109">
        <f>各種係数表!M54</f>
        <v>4.9136416181433405E-2</v>
      </c>
      <c r="K54" s="87">
        <f t="shared" si="5"/>
        <v>-439.66508433206104</v>
      </c>
    </row>
    <row r="55" spans="1:11" ht="18" customHeight="1" x14ac:dyDescent="0.25">
      <c r="A55" s="19">
        <v>49</v>
      </c>
      <c r="B55" s="85" t="s">
        <v>92</v>
      </c>
      <c r="C55" s="352" t="s">
        <v>93</v>
      </c>
      <c r="D55" s="87">
        <f>'１次波及効果'!W55</f>
        <v>0</v>
      </c>
      <c r="E55" s="87">
        <f>'１次波及効果'!AA55</f>
        <v>-30373.974445116677</v>
      </c>
      <c r="F55" s="94">
        <f>'２次波及効果'!O55</f>
        <v>-319.00651310799475</v>
      </c>
      <c r="G55" s="87">
        <f t="shared" si="3"/>
        <v>-30692.980958224671</v>
      </c>
      <c r="H55" s="109">
        <f>各種係数表!L55</f>
        <v>4.0917284295266268E-2</v>
      </c>
      <c r="I55" s="87">
        <f t="shared" si="4"/>
        <v>-1255.8734277368728</v>
      </c>
      <c r="J55" s="109">
        <f>各種係数表!M55</f>
        <v>3.7662554157704545E-2</v>
      </c>
      <c r="K55" s="87">
        <f t="shared" si="5"/>
        <v>-1155.976057600531</v>
      </c>
    </row>
    <row r="56" spans="1:11" ht="18" customHeight="1" x14ac:dyDescent="0.25">
      <c r="A56" s="19">
        <v>50</v>
      </c>
      <c r="B56" s="85" t="s">
        <v>94</v>
      </c>
      <c r="C56" s="352" t="s">
        <v>95</v>
      </c>
      <c r="D56" s="87">
        <f>'１次波及効果'!W56</f>
        <v>0</v>
      </c>
      <c r="E56" s="87">
        <f>'１次波及効果'!AA56</f>
        <v>-81.405281750645855</v>
      </c>
      <c r="F56" s="94">
        <f>'２次波及効果'!O56</f>
        <v>-1407.5707484785607</v>
      </c>
      <c r="G56" s="87">
        <f t="shared" si="3"/>
        <v>-1488.9760302292066</v>
      </c>
      <c r="H56" s="109">
        <f>各種係数表!L56</f>
        <v>2.5083685377363951E-2</v>
      </c>
      <c r="I56" s="87">
        <f t="shared" si="4"/>
        <v>-37.349006276705772</v>
      </c>
      <c r="J56" s="109">
        <f>各種係数表!M56</f>
        <v>2.3712581909222985E-2</v>
      </c>
      <c r="K56" s="87">
        <f t="shared" si="5"/>
        <v>-35.307466077679742</v>
      </c>
    </row>
    <row r="57" spans="1:11" ht="18" customHeight="1" x14ac:dyDescent="0.25">
      <c r="A57" s="19">
        <v>51</v>
      </c>
      <c r="B57" s="85" t="s">
        <v>96</v>
      </c>
      <c r="C57" s="352" t="s">
        <v>97</v>
      </c>
      <c r="D57" s="87">
        <f>'１次波及効果'!W57</f>
        <v>0</v>
      </c>
      <c r="E57" s="87">
        <f>'１次波及効果'!AA57</f>
        <v>-61.375346430905381</v>
      </c>
      <c r="F57" s="94">
        <f>'２次波及効果'!O57</f>
        <v>-6.1052548499478494</v>
      </c>
      <c r="G57" s="87">
        <f t="shared" si="3"/>
        <v>-67.480601280853236</v>
      </c>
      <c r="H57" s="109">
        <f>各種係数表!L57</f>
        <v>3.2172126510694871E-2</v>
      </c>
      <c r="I57" s="87">
        <f t="shared" si="4"/>
        <v>-2.1709944414253686</v>
      </c>
      <c r="J57" s="109">
        <f>各種係数表!M57</f>
        <v>3.0041418126352762E-2</v>
      </c>
      <c r="K57" s="87">
        <f t="shared" si="5"/>
        <v>-2.0272129584958076</v>
      </c>
    </row>
    <row r="58" spans="1:11" ht="18" customHeight="1" x14ac:dyDescent="0.25">
      <c r="A58" s="19">
        <v>52</v>
      </c>
      <c r="B58" s="85" t="s">
        <v>98</v>
      </c>
      <c r="C58" s="352" t="s">
        <v>99</v>
      </c>
      <c r="D58" s="87">
        <f>'１次波及効果'!W58</f>
        <v>0</v>
      </c>
      <c r="E58" s="87">
        <f>'１次波及効果'!AA58</f>
        <v>-8774.337322917605</v>
      </c>
      <c r="F58" s="94">
        <f>'２次波及効果'!O58</f>
        <v>-428.59173754925786</v>
      </c>
      <c r="G58" s="87">
        <f t="shared" si="3"/>
        <v>-9202.9290604668622</v>
      </c>
      <c r="H58" s="109">
        <f>各種係数表!L58</f>
        <v>2.696118840419778E-2</v>
      </c>
      <c r="I58" s="87">
        <f t="shared" si="4"/>
        <v>-248.12190426971392</v>
      </c>
      <c r="J58" s="109">
        <f>各種係数表!M58</f>
        <v>2.5526597584719989E-2</v>
      </c>
      <c r="K58" s="87">
        <f t="shared" si="5"/>
        <v>-234.9194667272628</v>
      </c>
    </row>
    <row r="59" spans="1:11" ht="18" customHeight="1" x14ac:dyDescent="0.25">
      <c r="A59" s="19">
        <v>53</v>
      </c>
      <c r="B59" s="85" t="s">
        <v>100</v>
      </c>
      <c r="C59" s="352" t="s">
        <v>389</v>
      </c>
      <c r="D59" s="87">
        <f>'１次波及効果'!W59</f>
        <v>0</v>
      </c>
      <c r="E59" s="87">
        <f>'１次波及効果'!AA59</f>
        <v>-5214.9265920394591</v>
      </c>
      <c r="F59" s="94">
        <f>'２次波及効果'!O59</f>
        <v>-912.94254787846228</v>
      </c>
      <c r="G59" s="87">
        <f t="shared" si="3"/>
        <v>-6127.8691399179215</v>
      </c>
      <c r="H59" s="109">
        <f>各種係数表!L59</f>
        <v>3.1635738561566797E-2</v>
      </c>
      <c r="I59" s="87">
        <f t="shared" si="4"/>
        <v>-193.85966604993655</v>
      </c>
      <c r="J59" s="109">
        <f>各種係数表!M59</f>
        <v>3.0618951253288586E-2</v>
      </c>
      <c r="K59" s="87">
        <f t="shared" si="5"/>
        <v>-187.62892648167829</v>
      </c>
    </row>
    <row r="60" spans="1:11" ht="18" customHeight="1" x14ac:dyDescent="0.25">
      <c r="A60" s="19">
        <v>54</v>
      </c>
      <c r="B60" s="85" t="s">
        <v>101</v>
      </c>
      <c r="C60" s="352" t="s">
        <v>102</v>
      </c>
      <c r="D60" s="87">
        <f>'１次波及効果'!W60</f>
        <v>0</v>
      </c>
      <c r="E60" s="87">
        <f>'１次波及効果'!AA60</f>
        <v>-20.124993510375248</v>
      </c>
      <c r="F60" s="94">
        <f>'２次波及効果'!O60</f>
        <v>-142.89956867477886</v>
      </c>
      <c r="G60" s="87">
        <f t="shared" si="3"/>
        <v>-163.02456218515411</v>
      </c>
      <c r="H60" s="109">
        <f>各種係数表!L60</f>
        <v>2.4847734081977355E-2</v>
      </c>
      <c r="I60" s="87">
        <f t="shared" si="4"/>
        <v>-4.0507909700074904</v>
      </c>
      <c r="J60" s="109">
        <f>各種係数表!M60</f>
        <v>2.3903416999896291E-2</v>
      </c>
      <c r="K60" s="87">
        <f t="shared" si="5"/>
        <v>-3.8968440911372628</v>
      </c>
    </row>
    <row r="61" spans="1:11" ht="18" customHeight="1" x14ac:dyDescent="0.25">
      <c r="A61" s="19">
        <v>55</v>
      </c>
      <c r="B61" s="85" t="s">
        <v>103</v>
      </c>
      <c r="C61" s="352" t="s">
        <v>104</v>
      </c>
      <c r="D61" s="87">
        <f>'１次波及効果'!W61</f>
        <v>-696504.26128904021</v>
      </c>
      <c r="E61" s="87">
        <f>'１次波及効果'!AA61</f>
        <v>0</v>
      </c>
      <c r="F61" s="94">
        <f>'２次波及効果'!O61</f>
        <v>-3343.5963546343655</v>
      </c>
      <c r="G61" s="87">
        <f t="shared" si="3"/>
        <v>-699847.85764367459</v>
      </c>
      <c r="H61" s="109">
        <f>各種係数表!L61</f>
        <v>8.8122969614106272E-3</v>
      </c>
      <c r="I61" s="87">
        <f t="shared" si="4"/>
        <v>-6167.2671493630905</v>
      </c>
      <c r="J61" s="109">
        <f>各種係数表!M61</f>
        <v>8.8064802224621201E-3</v>
      </c>
      <c r="K61" s="87">
        <f t="shared" si="5"/>
        <v>-6163.1963170715053</v>
      </c>
    </row>
    <row r="62" spans="1:11" ht="18" customHeight="1" x14ac:dyDescent="0.25">
      <c r="A62" s="19">
        <v>56</v>
      </c>
      <c r="B62" s="85" t="s">
        <v>105</v>
      </c>
      <c r="C62" s="352" t="s">
        <v>106</v>
      </c>
      <c r="D62" s="87">
        <f>'１次波及効果'!W62</f>
        <v>0</v>
      </c>
      <c r="E62" s="87">
        <f>'１次波及効果'!AA62</f>
        <v>-46.577762700146685</v>
      </c>
      <c r="F62" s="94">
        <f>'２次波及効果'!O62</f>
        <v>-275.54165145710931</v>
      </c>
      <c r="G62" s="87">
        <f t="shared" si="3"/>
        <v>-322.11941415725602</v>
      </c>
      <c r="H62" s="109">
        <f>各種係数表!L62</f>
        <v>1.4183507654283415E-2</v>
      </c>
      <c r="I62" s="87">
        <f t="shared" si="4"/>
        <v>-4.5687831762927305</v>
      </c>
      <c r="J62" s="109">
        <f>各種係数表!M62</f>
        <v>1.4039887744046955E-2</v>
      </c>
      <c r="K62" s="87">
        <f t="shared" si="5"/>
        <v>-4.5225204149460438</v>
      </c>
    </row>
    <row r="63" spans="1:11" ht="18" customHeight="1" x14ac:dyDescent="0.25">
      <c r="A63" s="19">
        <v>57</v>
      </c>
      <c r="B63" s="85" t="s">
        <v>107</v>
      </c>
      <c r="C63" s="352" t="s">
        <v>108</v>
      </c>
      <c r="D63" s="87">
        <f>'１次波及効果'!W63</f>
        <v>0</v>
      </c>
      <c r="E63" s="87">
        <f>'１次波及効果'!AA63</f>
        <v>-613994.96824431536</v>
      </c>
      <c r="F63" s="94">
        <f>'２次波及効果'!O63</f>
        <v>-4161.2797416866269</v>
      </c>
      <c r="G63" s="87">
        <f t="shared" si="3"/>
        <v>-618156.24798600201</v>
      </c>
      <c r="H63" s="109">
        <f>各種係数表!L63</f>
        <v>2.3810277474652634E-2</v>
      </c>
      <c r="I63" s="87">
        <f t="shared" si="4"/>
        <v>-14718.471787236891</v>
      </c>
      <c r="J63" s="109">
        <f>各種係数表!M63</f>
        <v>2.2795370919842836E-2</v>
      </c>
      <c r="K63" s="87">
        <f t="shared" si="5"/>
        <v>-14091.100959259267</v>
      </c>
    </row>
    <row r="64" spans="1:11" ht="18" customHeight="1" x14ac:dyDescent="0.25">
      <c r="A64" s="19">
        <v>58</v>
      </c>
      <c r="B64" s="85" t="s">
        <v>109</v>
      </c>
      <c r="C64" s="352" t="s">
        <v>110</v>
      </c>
      <c r="D64" s="87">
        <f>'１次波及効果'!W64</f>
        <v>0</v>
      </c>
      <c r="E64" s="87">
        <f>'１次波及効果'!AA64</f>
        <v>-58.069380683205502</v>
      </c>
      <c r="F64" s="94">
        <f>'２次波及効果'!O64</f>
        <v>-61.921819661074601</v>
      </c>
      <c r="G64" s="87">
        <f t="shared" si="3"/>
        <v>-119.9912003442801</v>
      </c>
      <c r="H64" s="109">
        <f>各種係数表!L64</f>
        <v>3.084088723335731E-2</v>
      </c>
      <c r="I64" s="87">
        <f t="shared" si="4"/>
        <v>-3.7006350788131273</v>
      </c>
      <c r="J64" s="109">
        <f>各種係数表!M64</f>
        <v>2.8036020704392654E-2</v>
      </c>
      <c r="K64" s="87">
        <f t="shared" si="5"/>
        <v>-3.3640757771971637</v>
      </c>
    </row>
    <row r="65" spans="1:11" ht="18" customHeight="1" x14ac:dyDescent="0.25">
      <c r="A65" s="19">
        <v>59</v>
      </c>
      <c r="B65" s="85" t="s">
        <v>111</v>
      </c>
      <c r="C65" s="352" t="s">
        <v>112</v>
      </c>
      <c r="D65" s="87">
        <f>'１次波及効果'!W65</f>
        <v>0</v>
      </c>
      <c r="E65" s="87">
        <f>'１次波及効果'!AA65</f>
        <v>-354.67858291145279</v>
      </c>
      <c r="F65" s="94">
        <f>'２次波及効果'!O65</f>
        <v>-418.86027528393322</v>
      </c>
      <c r="G65" s="87">
        <f t="shared" si="3"/>
        <v>-773.53885819538596</v>
      </c>
      <c r="H65" s="109">
        <f>各種係数表!L65</f>
        <v>3.0583648133153746E-2</v>
      </c>
      <c r="I65" s="87">
        <f t="shared" si="4"/>
        <v>-23.657640256369195</v>
      </c>
      <c r="J65" s="109">
        <f>各種係数表!M65</f>
        <v>2.8936111213432335E-2</v>
      </c>
      <c r="K65" s="87">
        <f t="shared" si="5"/>
        <v>-22.383206428653153</v>
      </c>
    </row>
    <row r="66" spans="1:11" ht="18" customHeight="1" x14ac:dyDescent="0.25">
      <c r="A66" s="19">
        <v>60</v>
      </c>
      <c r="B66" s="85" t="s">
        <v>113</v>
      </c>
      <c r="C66" s="352" t="s">
        <v>114</v>
      </c>
      <c r="D66" s="87">
        <f>'１次波及効果'!W66</f>
        <v>0</v>
      </c>
      <c r="E66" s="87">
        <f>'１次波及効果'!AA66</f>
        <v>-1027.8286409236307</v>
      </c>
      <c r="F66" s="94">
        <f>'２次波及効果'!O66</f>
        <v>-1056.0450257104105</v>
      </c>
      <c r="G66" s="87">
        <f t="shared" si="3"/>
        <v>-2083.873666634041</v>
      </c>
      <c r="H66" s="109">
        <f>各種係数表!L66</f>
        <v>8.7401673600850785E-2</v>
      </c>
      <c r="I66" s="87">
        <f t="shared" si="4"/>
        <v>-182.13404603655658</v>
      </c>
      <c r="J66" s="109">
        <f>各種係数表!M66</f>
        <v>5.7440968232095352E-2</v>
      </c>
      <c r="K66" s="87">
        <f t="shared" si="5"/>
        <v>-119.69972108482601</v>
      </c>
    </row>
    <row r="67" spans="1:11" ht="18" customHeight="1" x14ac:dyDescent="0.25">
      <c r="A67" s="19">
        <v>61</v>
      </c>
      <c r="B67" s="85" t="s">
        <v>115</v>
      </c>
      <c r="C67" s="352" t="s">
        <v>116</v>
      </c>
      <c r="D67" s="87">
        <f>'１次波及効果'!W67</f>
        <v>0</v>
      </c>
      <c r="E67" s="87">
        <f>'１次波及効果'!AA67</f>
        <v>-2492.7471325209845</v>
      </c>
      <c r="F67" s="94">
        <f>'２次波及効果'!O67</f>
        <v>-254.75833316230555</v>
      </c>
      <c r="G67" s="87">
        <f t="shared" si="3"/>
        <v>-2747.5054656832899</v>
      </c>
      <c r="H67" s="109">
        <f>各種係数表!L67</f>
        <v>6.5318438313880581E-2</v>
      </c>
      <c r="I67" s="87">
        <f t="shared" si="4"/>
        <v>-179.46276627728372</v>
      </c>
      <c r="J67" s="109">
        <f>各種係数表!M67</f>
        <v>4.6804162245586957E-2</v>
      </c>
      <c r="K67" s="87">
        <f t="shared" si="5"/>
        <v>-128.59469158647764</v>
      </c>
    </row>
    <row r="68" spans="1:11" ht="18" customHeight="1" x14ac:dyDescent="0.25">
      <c r="A68" s="19">
        <v>62</v>
      </c>
      <c r="B68" s="85" t="s">
        <v>474</v>
      </c>
      <c r="C68" s="352" t="s">
        <v>475</v>
      </c>
      <c r="D68" s="87">
        <f>'１次波及効果'!W68</f>
        <v>0</v>
      </c>
      <c r="E68" s="87">
        <f>'１次波及効果'!AA68</f>
        <v>0</v>
      </c>
      <c r="F68" s="94">
        <f>'２次波及効果'!O68</f>
        <v>0</v>
      </c>
      <c r="G68" s="87">
        <f t="shared" si="3"/>
        <v>0</v>
      </c>
      <c r="H68" s="109">
        <f>各種係数表!L68</f>
        <v>7.8550135928556739E-2</v>
      </c>
      <c r="I68" s="87">
        <f t="shared" si="4"/>
        <v>0</v>
      </c>
      <c r="J68" s="109">
        <f>各種係数表!M68</f>
        <v>5.7137677871130187E-2</v>
      </c>
      <c r="K68" s="87">
        <f t="shared" si="5"/>
        <v>0</v>
      </c>
    </row>
    <row r="69" spans="1:11" ht="18" customHeight="1" x14ac:dyDescent="0.25">
      <c r="A69" s="19">
        <v>63</v>
      </c>
      <c r="B69" s="85" t="s">
        <v>117</v>
      </c>
      <c r="C69" s="352" t="s">
        <v>118</v>
      </c>
      <c r="D69" s="87">
        <f>'１次波及効果'!W69</f>
        <v>0</v>
      </c>
      <c r="E69" s="87">
        <f>'１次波及効果'!AA69</f>
        <v>-3537.8693150486579</v>
      </c>
      <c r="F69" s="94">
        <f>'２次波及効果'!O69</f>
        <v>-1446.9092494359429</v>
      </c>
      <c r="G69" s="87">
        <f t="shared" si="3"/>
        <v>-4984.7785644846008</v>
      </c>
      <c r="H69" s="109">
        <f>各種係数表!L69</f>
        <v>8.1330569613881021E-2</v>
      </c>
      <c r="I69" s="87">
        <f t="shared" si="4"/>
        <v>-405.41488004859673</v>
      </c>
      <c r="J69" s="109">
        <f>各種係数表!M69</f>
        <v>5.8254310949912028E-2</v>
      </c>
      <c r="K69" s="87">
        <f t="shared" si="5"/>
        <v>-290.38484051194206</v>
      </c>
    </row>
    <row r="70" spans="1:11" ht="18" customHeight="1" x14ac:dyDescent="0.25">
      <c r="A70" s="19">
        <v>64</v>
      </c>
      <c r="B70" s="85" t="s">
        <v>119</v>
      </c>
      <c r="C70" s="352" t="s">
        <v>120</v>
      </c>
      <c r="D70" s="87">
        <f>'１次波及効果'!W70</f>
        <v>0</v>
      </c>
      <c r="E70" s="87">
        <f>'１次波及効果'!AA70</f>
        <v>0</v>
      </c>
      <c r="F70" s="94">
        <f>'２次波及効果'!O70</f>
        <v>0</v>
      </c>
      <c r="G70" s="87">
        <f t="shared" si="3"/>
        <v>0</v>
      </c>
      <c r="H70" s="109">
        <f>各種係数表!L70</f>
        <v>8.7814895281104838E-2</v>
      </c>
      <c r="I70" s="87">
        <f t="shared" si="4"/>
        <v>0</v>
      </c>
      <c r="J70" s="109">
        <f>各種係数表!M70</f>
        <v>6.2468204458945437E-2</v>
      </c>
      <c r="K70" s="87">
        <f t="shared" si="5"/>
        <v>0</v>
      </c>
    </row>
    <row r="71" spans="1:11" ht="18" customHeight="1" x14ac:dyDescent="0.25">
      <c r="A71" s="19">
        <v>65</v>
      </c>
      <c r="B71" s="85" t="s">
        <v>121</v>
      </c>
      <c r="C71" s="352" t="s">
        <v>122</v>
      </c>
      <c r="D71" s="87">
        <f>'１次波及効果'!W71</f>
        <v>0</v>
      </c>
      <c r="E71" s="87">
        <f>'１次波及効果'!AA71</f>
        <v>0</v>
      </c>
      <c r="F71" s="94">
        <f>'２次波及効果'!O71</f>
        <v>0</v>
      </c>
      <c r="G71" s="87">
        <f t="shared" ref="G71:G102" si="6">SUM(D71:F71)</f>
        <v>0</v>
      </c>
      <c r="H71" s="109">
        <f>各種係数表!L71</f>
        <v>8.7987334373714698E-2</v>
      </c>
      <c r="I71" s="87">
        <f t="shared" ref="I71:I102" si="7">H71*G71</f>
        <v>0</v>
      </c>
      <c r="J71" s="109">
        <f>各種係数表!M71</f>
        <v>6.4347890472638822E-2</v>
      </c>
      <c r="K71" s="87">
        <f t="shared" ref="K71:K102" si="8">J71*G71</f>
        <v>0</v>
      </c>
    </row>
    <row r="72" spans="1:11" ht="18" customHeight="1" x14ac:dyDescent="0.25">
      <c r="A72" s="19">
        <v>66</v>
      </c>
      <c r="B72" s="85" t="s">
        <v>123</v>
      </c>
      <c r="C72" s="352" t="s">
        <v>124</v>
      </c>
      <c r="D72" s="87">
        <f>'１次波及効果'!W72</f>
        <v>0</v>
      </c>
      <c r="E72" s="87">
        <f>'１次波及効果'!AA72</f>
        <v>-30100.897341270324</v>
      </c>
      <c r="F72" s="94">
        <f>'２次波及効果'!O72</f>
        <v>-8684.2732305318787</v>
      </c>
      <c r="G72" s="87">
        <f t="shared" si="6"/>
        <v>-38785.170571802199</v>
      </c>
      <c r="H72" s="109">
        <f>各種係数表!L72</f>
        <v>8.5790131932559875E-3</v>
      </c>
      <c r="I72" s="87">
        <f t="shared" si="7"/>
        <v>-332.73849003817492</v>
      </c>
      <c r="J72" s="109">
        <f>各種係数表!M72</f>
        <v>8.4504656370998771E-3</v>
      </c>
      <c r="K72" s="87">
        <f t="shared" si="8"/>
        <v>-327.75275114607189</v>
      </c>
    </row>
    <row r="73" spans="1:11" ht="18" customHeight="1" x14ac:dyDescent="0.25">
      <c r="A73" s="19">
        <v>67</v>
      </c>
      <c r="B73" s="85" t="s">
        <v>125</v>
      </c>
      <c r="C73" s="352" t="s">
        <v>126</v>
      </c>
      <c r="D73" s="87">
        <f>'１次波及効果'!W73</f>
        <v>0</v>
      </c>
      <c r="E73" s="87">
        <f>'１次波及効果'!AA73</f>
        <v>-6003.9025789526722</v>
      </c>
      <c r="F73" s="94">
        <f>'２次波及効果'!O73</f>
        <v>-2061.8009427355655</v>
      </c>
      <c r="G73" s="87">
        <f t="shared" si="6"/>
        <v>-8065.7035216882377</v>
      </c>
      <c r="H73" s="109">
        <f>各種係数表!L73</f>
        <v>1.3024106260412678E-2</v>
      </c>
      <c r="I73" s="87">
        <f t="shared" si="7"/>
        <v>-105.04857973145236</v>
      </c>
      <c r="J73" s="109">
        <f>各種係数表!M73</f>
        <v>1.26631217631704E-2</v>
      </c>
      <c r="K73" s="87">
        <f t="shared" si="8"/>
        <v>-102.13698580077046</v>
      </c>
    </row>
    <row r="74" spans="1:11" ht="18" customHeight="1" x14ac:dyDescent="0.25">
      <c r="A74" s="19">
        <v>68</v>
      </c>
      <c r="B74" s="85" t="s">
        <v>127</v>
      </c>
      <c r="C74" s="352" t="s">
        <v>128</v>
      </c>
      <c r="D74" s="87">
        <f>'１次波及効果'!W74</f>
        <v>0</v>
      </c>
      <c r="E74" s="87">
        <f>'１次波及効果'!AA74</f>
        <v>-1901.2726248788322</v>
      </c>
      <c r="F74" s="94">
        <f>'２次波及効果'!O74</f>
        <v>-2393.3707121262364</v>
      </c>
      <c r="G74" s="87">
        <f t="shared" si="6"/>
        <v>-4294.643337005069</v>
      </c>
      <c r="H74" s="109">
        <f>各種係数表!L74</f>
        <v>2.1671994174573599E-2</v>
      </c>
      <c r="I74" s="87">
        <f t="shared" si="7"/>
        <v>-93.073485381445181</v>
      </c>
      <c r="J74" s="109">
        <f>各種係数表!M74</f>
        <v>2.1637455203834925E-2</v>
      </c>
      <c r="K74" s="87">
        <f t="shared" si="8"/>
        <v>-92.92515282089532</v>
      </c>
    </row>
    <row r="75" spans="1:11" ht="18" customHeight="1" x14ac:dyDescent="0.25">
      <c r="A75" s="19">
        <v>69</v>
      </c>
      <c r="B75" s="85" t="s">
        <v>129</v>
      </c>
      <c r="C75" s="352" t="s">
        <v>130</v>
      </c>
      <c r="D75" s="87">
        <f>'１次波及効果'!W75</f>
        <v>0</v>
      </c>
      <c r="E75" s="87">
        <f>'１次波及効果'!AA75</f>
        <v>-1338.3995225945594</v>
      </c>
      <c r="F75" s="94">
        <f>'２次波及効果'!O75</f>
        <v>-1367.1187743168089</v>
      </c>
      <c r="G75" s="87">
        <f t="shared" si="6"/>
        <v>-2705.5182969113685</v>
      </c>
      <c r="H75" s="109">
        <f>各種係数表!L75</f>
        <v>0.10107017980489516</v>
      </c>
      <c r="I75" s="87">
        <f t="shared" si="7"/>
        <v>-273.44722073426573</v>
      </c>
      <c r="J75" s="109">
        <f>各種係数表!M75</f>
        <v>9.0055650981848145E-2</v>
      </c>
      <c r="K75" s="87">
        <f t="shared" si="8"/>
        <v>-243.6472114716544</v>
      </c>
    </row>
    <row r="76" spans="1:11" ht="18" customHeight="1" x14ac:dyDescent="0.25">
      <c r="A76" s="19">
        <v>70</v>
      </c>
      <c r="B76" s="85" t="s">
        <v>476</v>
      </c>
      <c r="C76" s="352" t="s">
        <v>477</v>
      </c>
      <c r="D76" s="87">
        <f>'１次波及効果'!W76</f>
        <v>-160138.02793323447</v>
      </c>
      <c r="E76" s="87">
        <f>'１次波及効果'!AA76</f>
        <v>-67308.49398541791</v>
      </c>
      <c r="F76" s="94">
        <f>'２次波及効果'!O76</f>
        <v>-44529.757662115211</v>
      </c>
      <c r="G76" s="87">
        <f t="shared" si="6"/>
        <v>-271976.27958076762</v>
      </c>
      <c r="H76" s="109">
        <f>各種係数表!L76</f>
        <v>0.11453932938321722</v>
      </c>
      <c r="I76" s="87">
        <f t="shared" si="7"/>
        <v>-31151.980671323516</v>
      </c>
      <c r="J76" s="109">
        <f>各種係数表!M76</f>
        <v>9.775523029014134E-2</v>
      </c>
      <c r="K76" s="87">
        <f t="shared" si="8"/>
        <v>-26587.103843873803</v>
      </c>
    </row>
    <row r="77" spans="1:11" ht="18" customHeight="1" x14ac:dyDescent="0.25">
      <c r="A77" s="19">
        <v>71</v>
      </c>
      <c r="B77" s="85" t="s">
        <v>131</v>
      </c>
      <c r="C77" s="352" t="s">
        <v>132</v>
      </c>
      <c r="D77" s="87">
        <f>'１次波及効果'!W77</f>
        <v>0</v>
      </c>
      <c r="E77" s="87">
        <f>'１次波及効果'!AA77</f>
        <v>-14771.330300764033</v>
      </c>
      <c r="F77" s="94">
        <f>'２次波及効果'!O77</f>
        <v>-19893.573857601201</v>
      </c>
      <c r="G77" s="87">
        <f t="shared" si="6"/>
        <v>-34664.904158365236</v>
      </c>
      <c r="H77" s="109">
        <f>各種係数表!L77</f>
        <v>5.1182874493232722E-2</v>
      </c>
      <c r="I77" s="87">
        <f t="shared" si="7"/>
        <v>-1774.249438857549</v>
      </c>
      <c r="J77" s="109">
        <f>各種係数表!M77</f>
        <v>4.7748795539093863E-2</v>
      </c>
      <c r="K77" s="87">
        <f t="shared" si="8"/>
        <v>-1655.2074210400663</v>
      </c>
    </row>
    <row r="78" spans="1:11" ht="18" customHeight="1" x14ac:dyDescent="0.25">
      <c r="A78" s="19">
        <v>72</v>
      </c>
      <c r="B78" s="85" t="s">
        <v>133</v>
      </c>
      <c r="C78" s="352" t="s">
        <v>134</v>
      </c>
      <c r="D78" s="87">
        <f>'１次波及効果'!W78</f>
        <v>0</v>
      </c>
      <c r="E78" s="87">
        <f>'１次波及効果'!AA78</f>
        <v>-11939.022387227613</v>
      </c>
      <c r="F78" s="94">
        <f>'２次波及効果'!O78</f>
        <v>-5247.5262263361319</v>
      </c>
      <c r="G78" s="87">
        <f t="shared" si="6"/>
        <v>-17186.548613563744</v>
      </c>
      <c r="H78" s="109">
        <f>各種係数表!L78</f>
        <v>3.3513858707819172E-2</v>
      </c>
      <c r="I78" s="87">
        <f t="shared" si="7"/>
        <v>-575.98756191004077</v>
      </c>
      <c r="J78" s="109">
        <f>各種係数表!M78</f>
        <v>2.2033072388049701E-2</v>
      </c>
      <c r="K78" s="87">
        <f t="shared" si="8"/>
        <v>-378.67246970338522</v>
      </c>
    </row>
    <row r="79" spans="1:11" ht="18" customHeight="1" x14ac:dyDescent="0.25">
      <c r="A79" s="19">
        <v>73</v>
      </c>
      <c r="B79" s="85" t="s">
        <v>135</v>
      </c>
      <c r="C79" s="352" t="s">
        <v>136</v>
      </c>
      <c r="D79" s="87">
        <f>'１次波及効果'!W79</f>
        <v>0</v>
      </c>
      <c r="E79" s="87">
        <f>'１次波及効果'!AA79</f>
        <v>0</v>
      </c>
      <c r="F79" s="94">
        <f>'２次波及効果'!O79</f>
        <v>-10268.505086040215</v>
      </c>
      <c r="G79" s="87">
        <f t="shared" si="6"/>
        <v>-10268.505086040215</v>
      </c>
      <c r="H79" s="109">
        <f>各種係数表!L79</f>
        <v>3.1818906838525465E-2</v>
      </c>
      <c r="I79" s="87">
        <f t="shared" si="7"/>
        <v>-326.73260670363851</v>
      </c>
      <c r="J79" s="109">
        <f>各種係数表!M79</f>
        <v>1.2300229872426943E-2</v>
      </c>
      <c r="K79" s="87">
        <f t="shared" si="8"/>
        <v>-126.30497300447985</v>
      </c>
    </row>
    <row r="80" spans="1:11" ht="18" customHeight="1" x14ac:dyDescent="0.25">
      <c r="A80" s="19">
        <v>74</v>
      </c>
      <c r="B80" s="85" t="s">
        <v>137</v>
      </c>
      <c r="C80" s="352" t="s">
        <v>138</v>
      </c>
      <c r="D80" s="87">
        <f>'１次波及効果'!W80</f>
        <v>0</v>
      </c>
      <c r="E80" s="87">
        <f>'１次波及効果'!AA80</f>
        <v>0</v>
      </c>
      <c r="F80" s="94">
        <f>'２次波及効果'!O80</f>
        <v>-37594.211121362612</v>
      </c>
      <c r="G80" s="87">
        <f t="shared" si="6"/>
        <v>-37594.211121362612</v>
      </c>
      <c r="H80" s="109">
        <f>各種係数表!L80</f>
        <v>0</v>
      </c>
      <c r="I80" s="87">
        <f t="shared" si="7"/>
        <v>0</v>
      </c>
      <c r="J80" s="109">
        <f>各種係数表!M80</f>
        <v>0</v>
      </c>
      <c r="K80" s="87">
        <f t="shared" si="8"/>
        <v>0</v>
      </c>
    </row>
    <row r="81" spans="1:11" ht="18" customHeight="1" x14ac:dyDescent="0.25">
      <c r="A81" s="19">
        <v>75</v>
      </c>
      <c r="B81" s="85" t="s">
        <v>139</v>
      </c>
      <c r="C81" s="352" t="s">
        <v>140</v>
      </c>
      <c r="D81" s="87">
        <f>'１次波及効果'!W81</f>
        <v>-14.153944521082803</v>
      </c>
      <c r="E81" s="87">
        <f>'１次波及効果'!AA81</f>
        <v>-3059.8102068586486</v>
      </c>
      <c r="F81" s="94">
        <f>'２次波及効果'!O81</f>
        <v>-4125.1409760284378</v>
      </c>
      <c r="G81" s="87">
        <f t="shared" si="6"/>
        <v>-7199.1051274081692</v>
      </c>
      <c r="H81" s="109">
        <f>各種係数表!L81</f>
        <v>2.7238091702135474E-2</v>
      </c>
      <c r="I81" s="87">
        <f t="shared" si="7"/>
        <v>-196.08988563365739</v>
      </c>
      <c r="J81" s="109">
        <f>各種係数表!M81</f>
        <v>2.6977250144614624E-2</v>
      </c>
      <c r="K81" s="87">
        <f t="shared" si="8"/>
        <v>-194.21205983946791</v>
      </c>
    </row>
    <row r="82" spans="1:11" ht="18" customHeight="1" x14ac:dyDescent="0.25">
      <c r="A82" s="19">
        <v>76</v>
      </c>
      <c r="B82" s="85" t="s">
        <v>141</v>
      </c>
      <c r="C82" s="352" t="s">
        <v>142</v>
      </c>
      <c r="D82" s="87">
        <f>'１次波及効果'!W82</f>
        <v>-15489.324162353945</v>
      </c>
      <c r="E82" s="87">
        <f>'１次波及効果'!AA82</f>
        <v>-20667.980711908043</v>
      </c>
      <c r="F82" s="94">
        <f>'２次波及効果'!O82</f>
        <v>-6396.7395680891677</v>
      </c>
      <c r="G82" s="87">
        <f t="shared" si="6"/>
        <v>-42554.044442351151</v>
      </c>
      <c r="H82" s="109">
        <f>各種係数表!L82</f>
        <v>0.13748526598982191</v>
      </c>
      <c r="I82" s="87">
        <f t="shared" si="7"/>
        <v>-5850.5541190993508</v>
      </c>
      <c r="J82" s="109">
        <f>各種係数表!M82</f>
        <v>0.12381689001347408</v>
      </c>
      <c r="K82" s="87">
        <f t="shared" si="8"/>
        <v>-5268.9094403470808</v>
      </c>
    </row>
    <row r="83" spans="1:11" ht="18" customHeight="1" x14ac:dyDescent="0.25">
      <c r="A83" s="19">
        <v>77</v>
      </c>
      <c r="B83" s="85" t="s">
        <v>143</v>
      </c>
      <c r="C83" s="352" t="s">
        <v>144</v>
      </c>
      <c r="D83" s="87">
        <f>'１次波及効果'!W83</f>
        <v>0</v>
      </c>
      <c r="E83" s="87">
        <f>'１次波及効果'!AA83</f>
        <v>-11973.022009986869</v>
      </c>
      <c r="F83" s="94">
        <f>'２次波及効果'!O83</f>
        <v>-3263.6615127096793</v>
      </c>
      <c r="G83" s="87">
        <f t="shared" si="6"/>
        <v>-15236.683522696549</v>
      </c>
      <c r="H83" s="109">
        <f>各種係数表!L83</f>
        <v>0</v>
      </c>
      <c r="I83" s="87">
        <f t="shared" si="7"/>
        <v>0</v>
      </c>
      <c r="J83" s="109">
        <f>各種係数表!M83</f>
        <v>0</v>
      </c>
      <c r="K83" s="87">
        <f t="shared" si="8"/>
        <v>0</v>
      </c>
    </row>
    <row r="84" spans="1:11" ht="18" customHeight="1" x14ac:dyDescent="0.25">
      <c r="A84" s="19">
        <v>78</v>
      </c>
      <c r="B84" s="85" t="s">
        <v>145</v>
      </c>
      <c r="C84" s="352" t="s">
        <v>146</v>
      </c>
      <c r="D84" s="87">
        <f>'１次波及効果'!W84</f>
        <v>-1033.9178623302055</v>
      </c>
      <c r="E84" s="87">
        <f>'１次波及効果'!AA84</f>
        <v>-2589.5355665325296</v>
      </c>
      <c r="F84" s="94">
        <f>'２次波及効果'!O84</f>
        <v>-245.81995433662769</v>
      </c>
      <c r="G84" s="87">
        <f t="shared" si="6"/>
        <v>-3869.2733831993628</v>
      </c>
      <c r="H84" s="109">
        <f>各種係数表!L84</f>
        <v>1.8529205045684904E-2</v>
      </c>
      <c r="I84" s="87">
        <f t="shared" si="7"/>
        <v>-71.694559895111936</v>
      </c>
      <c r="J84" s="109">
        <f>各種係数表!M84</f>
        <v>1.7146551521204721E-2</v>
      </c>
      <c r="K84" s="87">
        <f t="shared" si="8"/>
        <v>-66.34469541465397</v>
      </c>
    </row>
    <row r="85" spans="1:11" ht="18" customHeight="1" x14ac:dyDescent="0.25">
      <c r="A85" s="19">
        <v>79</v>
      </c>
      <c r="B85" s="85" t="s">
        <v>147</v>
      </c>
      <c r="C85" s="352" t="s">
        <v>148</v>
      </c>
      <c r="D85" s="87">
        <f>'１次波及効果'!W85</f>
        <v>0</v>
      </c>
      <c r="E85" s="87">
        <f>'１次波及効果'!AA85</f>
        <v>-1341.5386393425899</v>
      </c>
      <c r="F85" s="94">
        <f>'２次波及効果'!O85</f>
        <v>-1288.3081735904743</v>
      </c>
      <c r="G85" s="87">
        <f t="shared" si="6"/>
        <v>-2629.846812933064</v>
      </c>
      <c r="H85" s="109">
        <f>各種係数表!L85</f>
        <v>1.2809428780132462E-2</v>
      </c>
      <c r="I85" s="87">
        <f t="shared" si="7"/>
        <v>-33.68683545292442</v>
      </c>
      <c r="J85" s="109">
        <f>各種係数表!M85</f>
        <v>1.264282005218172E-2</v>
      </c>
      <c r="K85" s="87">
        <f t="shared" si="8"/>
        <v>-33.248680020716328</v>
      </c>
    </row>
    <row r="86" spans="1:11" ht="18" customHeight="1" x14ac:dyDescent="0.25">
      <c r="A86" s="19">
        <v>80</v>
      </c>
      <c r="B86" s="85" t="s">
        <v>478</v>
      </c>
      <c r="C86" s="352" t="s">
        <v>479</v>
      </c>
      <c r="D86" s="87">
        <f>'１次波及効果'!W86</f>
        <v>-1078.7805911182786</v>
      </c>
      <c r="E86" s="87">
        <f>'１次波及効果'!AA86</f>
        <v>-1590.4308876031059</v>
      </c>
      <c r="F86" s="94">
        <f>'２次波及効果'!O86</f>
        <v>-315.01199267334579</v>
      </c>
      <c r="G86" s="87">
        <f t="shared" si="6"/>
        <v>-2984.2234713947305</v>
      </c>
      <c r="H86" s="109">
        <f>各種係数表!L86</f>
        <v>7.1351770593172617E-2</v>
      </c>
      <c r="I86" s="87">
        <f t="shared" si="7"/>
        <v>-212.92962852971803</v>
      </c>
      <c r="J86" s="109">
        <f>各種係数表!M86</f>
        <v>6.7362225220726518E-2</v>
      </c>
      <c r="K86" s="87">
        <f t="shared" si="8"/>
        <v>-201.02393358907017</v>
      </c>
    </row>
    <row r="87" spans="1:11" ht="18" customHeight="1" x14ac:dyDescent="0.25">
      <c r="A87" s="19">
        <v>81</v>
      </c>
      <c r="B87" s="85" t="s">
        <v>149</v>
      </c>
      <c r="C87" s="352" t="s">
        <v>150</v>
      </c>
      <c r="D87" s="87">
        <f>'１次波及効果'!W87</f>
        <v>-980.5967533431932</v>
      </c>
      <c r="E87" s="87">
        <f>'１次波及効果'!AA87</f>
        <v>-3093.0430035722266</v>
      </c>
      <c r="F87" s="94">
        <f>'２次波及効果'!O87</f>
        <v>-662.68601149446374</v>
      </c>
      <c r="G87" s="87">
        <f t="shared" si="6"/>
        <v>-4736.3257684098835</v>
      </c>
      <c r="H87" s="109">
        <f>各種係数表!L87</f>
        <v>4.8518746644155383E-2</v>
      </c>
      <c r="I87" s="87">
        <f t="shared" si="7"/>
        <v>-229.80058998166371</v>
      </c>
      <c r="J87" s="109">
        <f>各種係数表!M87</f>
        <v>4.638173503689539E-2</v>
      </c>
      <c r="K87" s="87">
        <f t="shared" si="8"/>
        <v>-219.67900683880717</v>
      </c>
    </row>
    <row r="88" spans="1:11" ht="18" customHeight="1" x14ac:dyDescent="0.25">
      <c r="A88" s="19">
        <v>82</v>
      </c>
      <c r="B88" s="85" t="s">
        <v>151</v>
      </c>
      <c r="C88" s="352" t="s">
        <v>152</v>
      </c>
      <c r="D88" s="87">
        <f>'１次波及効果'!W88</f>
        <v>0</v>
      </c>
      <c r="E88" s="87">
        <f>'１次波及効果'!AA88</f>
        <v>-6067.2858592525536</v>
      </c>
      <c r="F88" s="94">
        <f>'２次波及効果'!O88</f>
        <v>-3574.8794949057674</v>
      </c>
      <c r="G88" s="87">
        <f t="shared" si="6"/>
        <v>-9642.1653541583219</v>
      </c>
      <c r="H88" s="109">
        <f>各種係数表!L88</f>
        <v>6.1443996188294263E-2</v>
      </c>
      <c r="I88" s="87">
        <f t="shared" si="7"/>
        <v>-592.45317126780697</v>
      </c>
      <c r="J88" s="109">
        <f>各種係数表!M88</f>
        <v>4.9184510068255548E-2</v>
      </c>
      <c r="K88" s="87">
        <f t="shared" si="8"/>
        <v>-474.24517894138478</v>
      </c>
    </row>
    <row r="89" spans="1:11" ht="18" customHeight="1" x14ac:dyDescent="0.25">
      <c r="A89" s="19">
        <v>83</v>
      </c>
      <c r="B89" s="85" t="s">
        <v>153</v>
      </c>
      <c r="C89" s="352" t="s">
        <v>154</v>
      </c>
      <c r="D89" s="87">
        <f>'１次波及効果'!W89</f>
        <v>0</v>
      </c>
      <c r="E89" s="87">
        <f>'１次波及効果'!AA89</f>
        <v>-721.21889893321611</v>
      </c>
      <c r="F89" s="94">
        <f>'２次波及効果'!O89</f>
        <v>-563.42648790992632</v>
      </c>
      <c r="G89" s="87">
        <f t="shared" si="6"/>
        <v>-1284.6453868431424</v>
      </c>
      <c r="H89" s="109">
        <f>各種係数表!L89</f>
        <v>0.18415559467202056</v>
      </c>
      <c r="I89" s="87">
        <f t="shared" si="7"/>
        <v>-236.57463515676679</v>
      </c>
      <c r="J89" s="109">
        <f>各種係数表!M89</f>
        <v>0.18118247924132078</v>
      </c>
      <c r="K89" s="87">
        <f t="shared" si="8"/>
        <v>-232.75523613416615</v>
      </c>
    </row>
    <row r="90" spans="1:11" ht="18" customHeight="1" x14ac:dyDescent="0.25">
      <c r="A90" s="19">
        <v>84</v>
      </c>
      <c r="B90" s="85" t="s">
        <v>155</v>
      </c>
      <c r="C90" s="352" t="s">
        <v>156</v>
      </c>
      <c r="D90" s="87">
        <f>'１次波及効果'!W90</f>
        <v>0</v>
      </c>
      <c r="E90" s="87">
        <f>'１次波及効果'!AA90</f>
        <v>-5763.6738336113685</v>
      </c>
      <c r="F90" s="94">
        <f>'２次波及効果'!O90</f>
        <v>-9764.6116593854367</v>
      </c>
      <c r="G90" s="87">
        <f t="shared" si="6"/>
        <v>-15528.285492996805</v>
      </c>
      <c r="H90" s="109">
        <f>各種係数表!L90</f>
        <v>9.2319444171822581E-3</v>
      </c>
      <c r="I90" s="87">
        <f t="shared" si="7"/>
        <v>-143.3562685654841</v>
      </c>
      <c r="J90" s="109">
        <f>各種係数表!M90</f>
        <v>8.9846585538069634E-3</v>
      </c>
      <c r="K90" s="87">
        <f t="shared" si="8"/>
        <v>-139.51634308061031</v>
      </c>
    </row>
    <row r="91" spans="1:11" ht="18" customHeight="1" x14ac:dyDescent="0.25">
      <c r="A91" s="19">
        <v>85</v>
      </c>
      <c r="B91" s="85" t="s">
        <v>157</v>
      </c>
      <c r="C91" s="352" t="s">
        <v>158</v>
      </c>
      <c r="D91" s="87">
        <f>'１次波及効果'!W91</f>
        <v>0</v>
      </c>
      <c r="E91" s="87">
        <f>'１次波及効果'!AA91</f>
        <v>-4681.055131552891</v>
      </c>
      <c r="F91" s="94">
        <f>'２次波及効果'!O91</f>
        <v>-2385.1618737142512</v>
      </c>
      <c r="G91" s="87">
        <f t="shared" si="6"/>
        <v>-7066.2170052671427</v>
      </c>
      <c r="H91" s="109">
        <f>各種係数表!L91</f>
        <v>1.4585223769425322E-2</v>
      </c>
      <c r="I91" s="87">
        <f t="shared" si="7"/>
        <v>-103.06235622513974</v>
      </c>
      <c r="J91" s="109">
        <f>各種係数表!M91</f>
        <v>1.4079555265715147E-2</v>
      </c>
      <c r="K91" s="87">
        <f t="shared" si="8"/>
        <v>-99.489192845194907</v>
      </c>
    </row>
    <row r="92" spans="1:11" ht="18" customHeight="1" x14ac:dyDescent="0.25">
      <c r="A92" s="19">
        <v>86</v>
      </c>
      <c r="B92" s="85" t="s">
        <v>159</v>
      </c>
      <c r="C92" s="352" t="s">
        <v>160</v>
      </c>
      <c r="D92" s="87">
        <f>'１次波及効果'!W92</f>
        <v>0</v>
      </c>
      <c r="E92" s="87">
        <f>'１次波及効果'!AA92</f>
        <v>-9998.9979293714023</v>
      </c>
      <c r="F92" s="94">
        <f>'２次波及効果'!O92</f>
        <v>-3685.3006791654079</v>
      </c>
      <c r="G92" s="87">
        <f t="shared" si="6"/>
        <v>-13684.29860853681</v>
      </c>
      <c r="H92" s="109">
        <f>各種係数表!L92</f>
        <v>6.056597285171577E-2</v>
      </c>
      <c r="I92" s="87">
        <f t="shared" si="7"/>
        <v>-828.80285801941238</v>
      </c>
      <c r="J92" s="109">
        <f>各種係数表!M92</f>
        <v>5.5081095345259394E-2</v>
      </c>
      <c r="K92" s="87">
        <f t="shared" si="8"/>
        <v>-753.74615638981652</v>
      </c>
    </row>
    <row r="93" spans="1:11" ht="18" customHeight="1" x14ac:dyDescent="0.25">
      <c r="A93" s="19">
        <v>87</v>
      </c>
      <c r="B93" s="85" t="s">
        <v>161</v>
      </c>
      <c r="C93" s="352" t="s">
        <v>162</v>
      </c>
      <c r="D93" s="87">
        <f>'１次波及効果'!W93</f>
        <v>0</v>
      </c>
      <c r="E93" s="87">
        <f>'１次波及効果'!AA93</f>
        <v>-3529.873254882978</v>
      </c>
      <c r="F93" s="94">
        <f>'２次波及効果'!O93</f>
        <v>-1653.2530939339936</v>
      </c>
      <c r="G93" s="87">
        <f t="shared" si="6"/>
        <v>-5183.1263488169716</v>
      </c>
      <c r="H93" s="109">
        <f>各種係数表!L93</f>
        <v>3.3197680476972344E-2</v>
      </c>
      <c r="I93" s="87">
        <f t="shared" si="7"/>
        <v>-172.06777239980212</v>
      </c>
      <c r="J93" s="109">
        <f>各種係数表!M93</f>
        <v>2.6033238235517765E-2</v>
      </c>
      <c r="K93" s="87">
        <f t="shared" si="8"/>
        <v>-134.93356304354157</v>
      </c>
    </row>
    <row r="94" spans="1:11" ht="18" customHeight="1" x14ac:dyDescent="0.25">
      <c r="A94" s="19">
        <v>88</v>
      </c>
      <c r="B94" s="85" t="s">
        <v>163</v>
      </c>
      <c r="C94" s="352" t="s">
        <v>164</v>
      </c>
      <c r="D94" s="87">
        <f>'１次波及効果'!W94</f>
        <v>0</v>
      </c>
      <c r="E94" s="87">
        <f>'１次波及効果'!AA94</f>
        <v>-5531.4185929662426</v>
      </c>
      <c r="F94" s="94">
        <f>'２次波及効果'!O94</f>
        <v>-2830.3224065333011</v>
      </c>
      <c r="G94" s="87">
        <f t="shared" si="6"/>
        <v>-8361.7409994995432</v>
      </c>
      <c r="H94" s="109">
        <f>各種係数表!L94</f>
        <v>4.1870274343190399E-2</v>
      </c>
      <c r="I94" s="87">
        <f t="shared" si="7"/>
        <v>-350.10838963574895</v>
      </c>
      <c r="J94" s="109">
        <f>各種係数表!M94</f>
        <v>3.3848481267265966E-2</v>
      </c>
      <c r="K94" s="87">
        <f t="shared" si="8"/>
        <v>-283.03223358329006</v>
      </c>
    </row>
    <row r="95" spans="1:11" ht="18" customHeight="1" x14ac:dyDescent="0.25">
      <c r="A95" s="19">
        <v>89</v>
      </c>
      <c r="B95" s="85" t="s">
        <v>165</v>
      </c>
      <c r="C95" s="352" t="s">
        <v>166</v>
      </c>
      <c r="D95" s="87">
        <f>'１次波及効果'!W95</f>
        <v>0</v>
      </c>
      <c r="E95" s="87">
        <f>'１次波及効果'!AA95</f>
        <v>-1129.4051142029482</v>
      </c>
      <c r="F95" s="94">
        <f>'２次波及効果'!O95</f>
        <v>-1187.4042495505794</v>
      </c>
      <c r="G95" s="87">
        <f t="shared" si="6"/>
        <v>-2316.8093637535276</v>
      </c>
      <c r="H95" s="109">
        <f>各種係数表!L95</f>
        <v>5.1047741848789234E-2</v>
      </c>
      <c r="I95" s="87">
        <f t="shared" si="7"/>
        <v>-118.26788631374771</v>
      </c>
      <c r="J95" s="109">
        <f>各種係数表!M95</f>
        <v>5.1047741848789234E-2</v>
      </c>
      <c r="K95" s="87">
        <f t="shared" si="8"/>
        <v>-118.26788631374771</v>
      </c>
    </row>
    <row r="96" spans="1:11" ht="18" customHeight="1" x14ac:dyDescent="0.25">
      <c r="A96" s="19">
        <v>90</v>
      </c>
      <c r="B96" s="85" t="s">
        <v>167</v>
      </c>
      <c r="C96" s="352" t="s">
        <v>168</v>
      </c>
      <c r="D96" s="87">
        <f>'１次波及効果'!W96</f>
        <v>0</v>
      </c>
      <c r="E96" s="87">
        <f>'１次波及効果'!AA96</f>
        <v>-579.92242616968917</v>
      </c>
      <c r="F96" s="94">
        <f>'２次波及効果'!O96</f>
        <v>-6619.6770789041475</v>
      </c>
      <c r="G96" s="87">
        <f t="shared" si="6"/>
        <v>-7199.5995050738366</v>
      </c>
      <c r="H96" s="109">
        <f>各種係数表!L96</f>
        <v>9.8497737167373117E-2</v>
      </c>
      <c r="I96" s="87">
        <f t="shared" si="7"/>
        <v>-709.14425976111238</v>
      </c>
      <c r="J96" s="109">
        <f>各種係数表!M96</f>
        <v>9.7306099486298842E-2</v>
      </c>
      <c r="K96" s="87">
        <f t="shared" si="8"/>
        <v>-700.56494570222264</v>
      </c>
    </row>
    <row r="97" spans="1:11" ht="18" customHeight="1" x14ac:dyDescent="0.25">
      <c r="A97" s="19">
        <v>91</v>
      </c>
      <c r="B97" s="85" t="s">
        <v>480</v>
      </c>
      <c r="C97" s="352" t="s">
        <v>481</v>
      </c>
      <c r="D97" s="87">
        <f>'１次波及効果'!W97</f>
        <v>0</v>
      </c>
      <c r="E97" s="87">
        <f>'１次波及効果'!AA97</f>
        <v>0</v>
      </c>
      <c r="F97" s="94">
        <f>'２次波及効果'!O97</f>
        <v>-203.60470683716173</v>
      </c>
      <c r="G97" s="87">
        <f t="shared" si="6"/>
        <v>-203.60470683716173</v>
      </c>
      <c r="H97" s="109">
        <f>各種係数表!L97</f>
        <v>5.4447604744290362E-2</v>
      </c>
      <c r="I97" s="87">
        <f t="shared" si="7"/>
        <v>-11.085788601946895</v>
      </c>
      <c r="J97" s="109">
        <f>各種係数表!M97</f>
        <v>5.3926606315806397E-2</v>
      </c>
      <c r="K97" s="87">
        <f t="shared" si="8"/>
        <v>-10.979710869652795</v>
      </c>
    </row>
    <row r="98" spans="1:11" ht="18" customHeight="1" x14ac:dyDescent="0.25">
      <c r="A98" s="19">
        <v>92</v>
      </c>
      <c r="B98" s="85" t="s">
        <v>169</v>
      </c>
      <c r="C98" s="352" t="s">
        <v>170</v>
      </c>
      <c r="D98" s="87">
        <f>'１次波及効果'!W98</f>
        <v>0</v>
      </c>
      <c r="E98" s="87">
        <f>'１次波及効果'!AA98</f>
        <v>0</v>
      </c>
      <c r="F98" s="94">
        <f>'２次波及効果'!O98</f>
        <v>-6376.7564444604568</v>
      </c>
      <c r="G98" s="87">
        <f t="shared" si="6"/>
        <v>-6376.7564444604568</v>
      </c>
      <c r="H98" s="109">
        <f>各種係数表!L98</f>
        <v>9.1287260421116401E-2</v>
      </c>
      <c r="I98" s="87">
        <f t="shared" si="7"/>
        <v>-582.11662618749403</v>
      </c>
      <c r="J98" s="109">
        <f>各種係数表!M98</f>
        <v>8.1443512868161441E-2</v>
      </c>
      <c r="K98" s="87">
        <f t="shared" si="8"/>
        <v>-519.34544554154661</v>
      </c>
    </row>
    <row r="99" spans="1:11" ht="18" customHeight="1" x14ac:dyDescent="0.25">
      <c r="A99" s="19">
        <v>93</v>
      </c>
      <c r="B99" s="85" t="s">
        <v>171</v>
      </c>
      <c r="C99" s="352" t="s">
        <v>172</v>
      </c>
      <c r="D99" s="87">
        <f>'１次波及効果'!W99</f>
        <v>0</v>
      </c>
      <c r="E99" s="87">
        <f>'１次波及効果'!AA99</f>
        <v>-157.28123778998273</v>
      </c>
      <c r="F99" s="94">
        <f>'２次波及効果'!O99</f>
        <v>-321.14483550677005</v>
      </c>
      <c r="G99" s="87">
        <f t="shared" si="6"/>
        <v>-478.42607329675275</v>
      </c>
      <c r="H99" s="109">
        <f>各種係数表!L99</f>
        <v>0.11606228205880365</v>
      </c>
      <c r="I99" s="87">
        <f t="shared" si="7"/>
        <v>-55.527221863253587</v>
      </c>
      <c r="J99" s="109">
        <f>各種係数表!M99</f>
        <v>0.11070739155876475</v>
      </c>
      <c r="K99" s="87">
        <f t="shared" si="8"/>
        <v>-52.965302628385885</v>
      </c>
    </row>
    <row r="100" spans="1:11" ht="18" customHeight="1" x14ac:dyDescent="0.25">
      <c r="A100" s="19">
        <v>94</v>
      </c>
      <c r="B100" s="85" t="s">
        <v>173</v>
      </c>
      <c r="C100" s="352" t="s">
        <v>174</v>
      </c>
      <c r="D100" s="87">
        <f>'１次波及効果'!W100</f>
        <v>0</v>
      </c>
      <c r="E100" s="87">
        <f>'１次波及効果'!AA100</f>
        <v>0</v>
      </c>
      <c r="F100" s="94">
        <f>'２次波及効果'!O100</f>
        <v>-4328.3682658405187</v>
      </c>
      <c r="G100" s="87">
        <f t="shared" si="6"/>
        <v>-4328.3682658405187</v>
      </c>
      <c r="H100" s="109">
        <f>各種係数表!L100</f>
        <v>0.15615876298668108</v>
      </c>
      <c r="I100" s="87">
        <f t="shared" si="7"/>
        <v>-675.91263414446132</v>
      </c>
      <c r="J100" s="109">
        <f>各種係数表!M100</f>
        <v>0.15383841440862495</v>
      </c>
      <c r="K100" s="87">
        <f t="shared" si="8"/>
        <v>-665.869310993515</v>
      </c>
    </row>
    <row r="101" spans="1:11" ht="18" customHeight="1" x14ac:dyDescent="0.25">
      <c r="A101" s="19">
        <v>95</v>
      </c>
      <c r="B101" s="85" t="s">
        <v>175</v>
      </c>
      <c r="C101" s="352" t="s">
        <v>176</v>
      </c>
      <c r="D101" s="87">
        <f>'１次波及効果'!W101</f>
        <v>0</v>
      </c>
      <c r="E101" s="87">
        <f>'１次波及効果'!AA101</f>
        <v>0</v>
      </c>
      <c r="F101" s="94">
        <f>'２次波及効果'!O101</f>
        <v>-675.65102315283559</v>
      </c>
      <c r="G101" s="87">
        <f t="shared" si="6"/>
        <v>-675.65102315283559</v>
      </c>
      <c r="H101" s="109">
        <f>各種係数表!L101</f>
        <v>0.17516552729417567</v>
      </c>
      <c r="I101" s="87">
        <f t="shared" si="7"/>
        <v>-118.35076773741574</v>
      </c>
      <c r="J101" s="109">
        <f>各種係数表!M101</f>
        <v>0.17232626181071589</v>
      </c>
      <c r="K101" s="87">
        <f t="shared" si="8"/>
        <v>-116.43241510851361</v>
      </c>
    </row>
    <row r="102" spans="1:11" ht="18" customHeight="1" x14ac:dyDescent="0.25">
      <c r="A102" s="19">
        <v>96</v>
      </c>
      <c r="B102" s="85" t="s">
        <v>177</v>
      </c>
      <c r="C102" s="352" t="s">
        <v>390</v>
      </c>
      <c r="D102" s="87">
        <f>'１次波及効果'!W102</f>
        <v>0</v>
      </c>
      <c r="E102" s="87">
        <f>'１次波及効果'!AA102</f>
        <v>-1058.8020499596826</v>
      </c>
      <c r="F102" s="94">
        <f>'２次波及効果'!O102</f>
        <v>-2749.1905630260235</v>
      </c>
      <c r="G102" s="87">
        <f t="shared" si="6"/>
        <v>-3807.9926129857058</v>
      </c>
      <c r="H102" s="109">
        <f>各種係数表!L102</f>
        <v>0.12987407128446657</v>
      </c>
      <c r="I102" s="87">
        <f t="shared" si="7"/>
        <v>-494.55950406962768</v>
      </c>
      <c r="J102" s="109">
        <f>各種係数表!M102</f>
        <v>9.8030526245246566E-2</v>
      </c>
      <c r="K102" s="87">
        <f t="shared" si="8"/>
        <v>-373.29951978900027</v>
      </c>
    </row>
    <row r="103" spans="1:11" ht="18" customHeight="1" x14ac:dyDescent="0.25">
      <c r="A103" s="19">
        <v>97</v>
      </c>
      <c r="B103" s="85" t="s">
        <v>178</v>
      </c>
      <c r="C103" s="352" t="s">
        <v>179</v>
      </c>
      <c r="D103" s="87">
        <f>'１次波及効果'!W103</f>
        <v>0</v>
      </c>
      <c r="E103" s="87">
        <f>'１次波及効果'!AA103</f>
        <v>-10891.862078491637</v>
      </c>
      <c r="F103" s="94">
        <f>'２次波及効果'!O103</f>
        <v>-2598.1860538604833</v>
      </c>
      <c r="G103" s="87">
        <f t="shared" ref="G103:G113" si="9">SUM(D103:F103)</f>
        <v>-13490.04813235212</v>
      </c>
      <c r="H103" s="109">
        <f>各種係数表!L103</f>
        <v>3.0005985905156924E-2</v>
      </c>
      <c r="I103" s="87">
        <f t="shared" ref="I103:I113" si="10">H103*G103</f>
        <v>-404.78219411924618</v>
      </c>
      <c r="J103" s="109">
        <f>各種係数表!M103</f>
        <v>2.679684258378482E-2</v>
      </c>
      <c r="K103" s="87">
        <f t="shared" ref="K103:K113" si="11">J103*G103</f>
        <v>-361.49069625032018</v>
      </c>
    </row>
    <row r="104" spans="1:11" ht="18" customHeight="1" x14ac:dyDescent="0.25">
      <c r="A104" s="19">
        <v>98</v>
      </c>
      <c r="B104" s="85" t="s">
        <v>180</v>
      </c>
      <c r="C104" s="352" t="s">
        <v>181</v>
      </c>
      <c r="D104" s="87">
        <f>'１次波及効果'!W104</f>
        <v>0</v>
      </c>
      <c r="E104" s="87">
        <f>'１次波及効果'!AA104</f>
        <v>-12161.925577754188</v>
      </c>
      <c r="F104" s="94">
        <f>'２次波及効果'!O104</f>
        <v>-2752.3569312246809</v>
      </c>
      <c r="G104" s="87">
        <f t="shared" si="9"/>
        <v>-14914.282508978868</v>
      </c>
      <c r="H104" s="109">
        <f>各種係数表!L104</f>
        <v>2.6002053446732246E-2</v>
      </c>
      <c r="I104" s="87">
        <f t="shared" si="10"/>
        <v>-387.80197091813238</v>
      </c>
      <c r="J104" s="109">
        <f>各種係数表!M104</f>
        <v>2.1107441623304263E-2</v>
      </c>
      <c r="K104" s="87">
        <f t="shared" si="11"/>
        <v>-314.80234741173928</v>
      </c>
    </row>
    <row r="105" spans="1:11" ht="18" customHeight="1" x14ac:dyDescent="0.25">
      <c r="A105" s="19">
        <v>99</v>
      </c>
      <c r="B105" s="85" t="s">
        <v>182</v>
      </c>
      <c r="C105" s="352" t="s">
        <v>183</v>
      </c>
      <c r="D105" s="87">
        <f>'１次波及効果'!W105</f>
        <v>0</v>
      </c>
      <c r="E105" s="87">
        <f>'１次波及効果'!AA105</f>
        <v>-13209.421790661607</v>
      </c>
      <c r="F105" s="94">
        <f>'２次波及効果'!O105</f>
        <v>-4585.1816028475569</v>
      </c>
      <c r="G105" s="87">
        <f t="shared" si="9"/>
        <v>-17794.603393509162</v>
      </c>
      <c r="H105" s="109">
        <f>各種係数表!L105</f>
        <v>7.3270327896397452E-2</v>
      </c>
      <c r="I105" s="87">
        <f t="shared" si="10"/>
        <v>-1303.8164254287631</v>
      </c>
      <c r="J105" s="109">
        <f>各種係数表!M105</f>
        <v>5.4845917411048481E-2</v>
      </c>
      <c r="K105" s="87">
        <f t="shared" si="11"/>
        <v>-975.96134808276656</v>
      </c>
    </row>
    <row r="106" spans="1:11" ht="18" customHeight="1" x14ac:dyDescent="0.25">
      <c r="A106" s="19">
        <v>100</v>
      </c>
      <c r="B106" s="85" t="s">
        <v>184</v>
      </c>
      <c r="C106" s="352" t="s">
        <v>185</v>
      </c>
      <c r="D106" s="87">
        <f>'１次波及効果'!W106</f>
        <v>0</v>
      </c>
      <c r="E106" s="87">
        <f>'１次波及効果'!AA106</f>
        <v>-51192.491283772251</v>
      </c>
      <c r="F106" s="94">
        <f>'２次波及効果'!O106</f>
        <v>-13058.959933954098</v>
      </c>
      <c r="G106" s="87">
        <f t="shared" si="9"/>
        <v>-64251.451217726353</v>
      </c>
      <c r="H106" s="109">
        <f>各種係数表!L106</f>
        <v>0.13228226170083562</v>
      </c>
      <c r="I106" s="87">
        <f t="shared" si="10"/>
        <v>-8499.3272846417512</v>
      </c>
      <c r="J106" s="109">
        <f>各種係数表!M106</f>
        <v>0.10904636030211523</v>
      </c>
      <c r="K106" s="87">
        <f t="shared" si="11"/>
        <v>-7006.3868994219683</v>
      </c>
    </row>
    <row r="107" spans="1:11" ht="18" customHeight="1" x14ac:dyDescent="0.25">
      <c r="A107" s="19">
        <v>101</v>
      </c>
      <c r="B107" s="85" t="s">
        <v>186</v>
      </c>
      <c r="C107" s="352" t="s">
        <v>187</v>
      </c>
      <c r="D107" s="87">
        <f>'１次波及効果'!W107</f>
        <v>0</v>
      </c>
      <c r="E107" s="87">
        <f>'１次波及効果'!AA107</f>
        <v>0</v>
      </c>
      <c r="F107" s="94">
        <f>'２次波及効果'!O107</f>
        <v>-1956.9966112102759</v>
      </c>
      <c r="G107" s="87">
        <f t="shared" si="9"/>
        <v>-1956.9966112102759</v>
      </c>
      <c r="H107" s="109">
        <f>各種係数表!L107</f>
        <v>9.7626632465902669E-2</v>
      </c>
      <c r="I107" s="87">
        <f t="shared" si="10"/>
        <v>-191.05498889964261</v>
      </c>
      <c r="J107" s="109">
        <f>各種係数表!M107</f>
        <v>8.8607560023719889E-2</v>
      </c>
      <c r="K107" s="87">
        <f t="shared" si="11"/>
        <v>-173.40469469403092</v>
      </c>
    </row>
    <row r="108" spans="1:11" ht="18" customHeight="1" x14ac:dyDescent="0.25">
      <c r="A108" s="19">
        <v>102</v>
      </c>
      <c r="B108" s="85" t="s">
        <v>188</v>
      </c>
      <c r="C108" s="352" t="s">
        <v>189</v>
      </c>
      <c r="D108" s="87">
        <f>'１次波及効果'!W108</f>
        <v>0</v>
      </c>
      <c r="E108" s="87">
        <f>'１次波及効果'!AA108</f>
        <v>-1.5545116137028558</v>
      </c>
      <c r="F108" s="94">
        <f>'２次波及効果'!O108</f>
        <v>-14216.924893676111</v>
      </c>
      <c r="G108" s="87">
        <f t="shared" si="9"/>
        <v>-14218.479405289814</v>
      </c>
      <c r="H108" s="109">
        <f>各種係数表!L108</f>
        <v>0.18265485186624367</v>
      </c>
      <c r="I108" s="87">
        <f t="shared" si="10"/>
        <v>-2597.0742495364475</v>
      </c>
      <c r="J108" s="109">
        <f>各種係数表!M108</f>
        <v>0.15733683653118813</v>
      </c>
      <c r="K108" s="87">
        <f t="shared" si="11"/>
        <v>-2237.0905699121486</v>
      </c>
    </row>
    <row r="109" spans="1:11" ht="18" customHeight="1" x14ac:dyDescent="0.25">
      <c r="A109" s="19">
        <v>103</v>
      </c>
      <c r="B109" s="85" t="s">
        <v>190</v>
      </c>
      <c r="C109" s="352" t="s">
        <v>191</v>
      </c>
      <c r="D109" s="87">
        <f>'１次波及効果'!W109</f>
        <v>0</v>
      </c>
      <c r="E109" s="87">
        <f>'１次波及効果'!AA109</f>
        <v>-122.61757620053911</v>
      </c>
      <c r="F109" s="94">
        <f>'２次波及効果'!O109</f>
        <v>-3394.1131273636174</v>
      </c>
      <c r="G109" s="87">
        <f t="shared" si="9"/>
        <v>-3516.7307035641566</v>
      </c>
      <c r="H109" s="109">
        <f>各種係数表!L109</f>
        <v>0.15686449933992458</v>
      </c>
      <c r="I109" s="87">
        <f t="shared" si="10"/>
        <v>-551.65020112793218</v>
      </c>
      <c r="J109" s="109">
        <f>各種係数表!M109</f>
        <v>9.8562460229269358E-2</v>
      </c>
      <c r="K109" s="87">
        <f t="shared" si="11"/>
        <v>-346.61763010709262</v>
      </c>
    </row>
    <row r="110" spans="1:11" ht="18" customHeight="1" x14ac:dyDescent="0.25">
      <c r="A110" s="19">
        <v>104</v>
      </c>
      <c r="B110" s="85" t="s">
        <v>192</v>
      </c>
      <c r="C110" s="352" t="s">
        <v>193</v>
      </c>
      <c r="D110" s="87">
        <f>'１次波及効果'!W110</f>
        <v>0</v>
      </c>
      <c r="E110" s="87">
        <f>'１次波及効果'!AA110</f>
        <v>-425.1253344941083</v>
      </c>
      <c r="F110" s="94">
        <f>'２次波及効果'!O110</f>
        <v>-6265.1599975175968</v>
      </c>
      <c r="G110" s="87">
        <f t="shared" si="9"/>
        <v>-6690.2853320117047</v>
      </c>
      <c r="H110" s="109">
        <f>各種係数表!L110</f>
        <v>8.403675713337351E-2</v>
      </c>
      <c r="I110" s="87">
        <f t="shared" si="10"/>
        <v>-562.22988359923875</v>
      </c>
      <c r="J110" s="109">
        <f>各種係数表!M110</f>
        <v>7.4671317416252839E-2</v>
      </c>
      <c r="K110" s="87">
        <f t="shared" si="11"/>
        <v>-499.5724196319465</v>
      </c>
    </row>
    <row r="111" spans="1:11" ht="18" customHeight="1" x14ac:dyDescent="0.25">
      <c r="A111" s="19">
        <v>105</v>
      </c>
      <c r="B111" s="85" t="s">
        <v>194</v>
      </c>
      <c r="C111" s="352" t="s">
        <v>195</v>
      </c>
      <c r="D111" s="87">
        <f>'１次波及効果'!W111</f>
        <v>0</v>
      </c>
      <c r="E111" s="87">
        <f>'１次波及効果'!AA111</f>
        <v>-452.78325758922153</v>
      </c>
      <c r="F111" s="94">
        <f>'２次波及効果'!O111</f>
        <v>-5051.7972619017637</v>
      </c>
      <c r="G111" s="87">
        <f t="shared" si="9"/>
        <v>-5504.5805194909854</v>
      </c>
      <c r="H111" s="109">
        <f>各種係数表!L111</f>
        <v>0.20202804840837307</v>
      </c>
      <c r="I111" s="87">
        <f t="shared" si="10"/>
        <v>-1112.0796596595121</v>
      </c>
      <c r="J111" s="109">
        <f>各種係数表!M111</f>
        <v>0.13001489367816921</v>
      </c>
      <c r="K111" s="87">
        <f t="shared" si="11"/>
        <v>-715.67745098454191</v>
      </c>
    </row>
    <row r="112" spans="1:11" ht="18" customHeight="1" x14ac:dyDescent="0.25">
      <c r="A112" s="19">
        <v>106</v>
      </c>
      <c r="B112" s="85" t="s">
        <v>196</v>
      </c>
      <c r="C112" s="352" t="s">
        <v>482</v>
      </c>
      <c r="D112" s="87">
        <f>'１次波及効果'!W112</f>
        <v>0</v>
      </c>
      <c r="E112" s="87">
        <f>'１次波及効果'!AA112</f>
        <v>-1321.1513836667614</v>
      </c>
      <c r="F112" s="94">
        <f>'２次波及効果'!O112</f>
        <v>-459.40908315947274</v>
      </c>
      <c r="G112" s="87">
        <f t="shared" si="9"/>
        <v>-1780.560466826234</v>
      </c>
      <c r="H112" s="109">
        <f>各種係数表!L112</f>
        <v>0</v>
      </c>
      <c r="I112" s="87">
        <f t="shared" si="10"/>
        <v>0</v>
      </c>
      <c r="J112" s="109">
        <f>各種係数表!M112</f>
        <v>0</v>
      </c>
      <c r="K112" s="87">
        <f t="shared" si="11"/>
        <v>0</v>
      </c>
    </row>
    <row r="113" spans="1:11" ht="18" customHeight="1" x14ac:dyDescent="0.25">
      <c r="A113" s="19">
        <v>107</v>
      </c>
      <c r="B113" s="85" t="s">
        <v>197</v>
      </c>
      <c r="C113" s="352" t="s">
        <v>483</v>
      </c>
      <c r="D113" s="87">
        <f>'１次波及効果'!W113</f>
        <v>0</v>
      </c>
      <c r="E113" s="87">
        <f>'１次波及効果'!AA113</f>
        <v>-4579.9184241457397</v>
      </c>
      <c r="F113" s="94">
        <f>'２次波及効果'!O113</f>
        <v>-1347.0877117339835</v>
      </c>
      <c r="G113" s="87">
        <f t="shared" si="9"/>
        <v>-5927.0061358797229</v>
      </c>
      <c r="H113" s="109">
        <f>各種係数表!L113</f>
        <v>2.30471503443009E-3</v>
      </c>
      <c r="I113" s="87">
        <f t="shared" si="10"/>
        <v>-13.660060150521391</v>
      </c>
      <c r="J113" s="109">
        <f>各種係数表!M113</f>
        <v>2.095679767346518E-3</v>
      </c>
      <c r="K113" s="87">
        <f t="shared" si="11"/>
        <v>-12.421106839901801</v>
      </c>
    </row>
    <row r="114" spans="1:11" ht="24.75" customHeight="1" x14ac:dyDescent="0.25">
      <c r="B114" s="459" t="s">
        <v>259</v>
      </c>
      <c r="C114" s="459"/>
      <c r="D114" s="98">
        <f>SUM(D7:D113)</f>
        <v>-875239.06253594148</v>
      </c>
      <c r="E114" s="98">
        <f>SUM(E7:E113)</f>
        <v>-1297042.5281834584</v>
      </c>
      <c r="F114" s="100">
        <f>SUM(F7:F113)</f>
        <v>-325199.99553300446</v>
      </c>
      <c r="G114" s="98">
        <f>SUM(G7:G113)</f>
        <v>-2497481.5862524034</v>
      </c>
      <c r="H114" s="110" t="s">
        <v>269</v>
      </c>
      <c r="I114" s="98">
        <f>SUM(I7:I113)</f>
        <v>-99340.606807426331</v>
      </c>
      <c r="J114" s="110" t="s">
        <v>269</v>
      </c>
      <c r="K114" s="98">
        <f>SUM(K7:K113)</f>
        <v>-85224.756264424446</v>
      </c>
    </row>
    <row r="115" spans="1:11" x14ac:dyDescent="0.25">
      <c r="B115" s="20"/>
      <c r="C115" s="327"/>
      <c r="D115" s="20"/>
      <c r="E115" s="20"/>
      <c r="F115" s="20"/>
      <c r="G115" s="20"/>
      <c r="H115" s="20"/>
      <c r="I115" s="20"/>
      <c r="J115" s="20"/>
      <c r="K115" s="20"/>
    </row>
    <row r="116" spans="1:11" x14ac:dyDescent="0.25">
      <c r="B116" s="44"/>
      <c r="C116" s="332"/>
      <c r="D116" s="20"/>
      <c r="E116" s="20"/>
      <c r="F116" s="20"/>
      <c r="G116" s="20"/>
      <c r="H116" s="20"/>
      <c r="I116" s="20"/>
      <c r="J116" s="20"/>
      <c r="K116" s="20"/>
    </row>
    <row r="117" spans="1:11" x14ac:dyDescent="0.25">
      <c r="B117" s="46"/>
      <c r="C117" s="354"/>
      <c r="D117" s="20"/>
      <c r="E117" s="20"/>
      <c r="F117" s="20"/>
      <c r="G117" s="20"/>
      <c r="H117" s="20"/>
      <c r="I117" s="20"/>
      <c r="J117" s="20"/>
      <c r="K117" s="20"/>
    </row>
    <row r="118" spans="1:11" x14ac:dyDescent="0.25">
      <c r="B118" s="20"/>
      <c r="C118" s="354"/>
      <c r="D118" s="20"/>
      <c r="E118" s="20"/>
      <c r="F118" s="20"/>
      <c r="G118" s="20"/>
      <c r="H118" s="20"/>
      <c r="I118" s="20"/>
      <c r="J118" s="20"/>
      <c r="K118" s="20"/>
    </row>
    <row r="119" spans="1:11" x14ac:dyDescent="0.25">
      <c r="B119" s="44"/>
      <c r="C119" s="327"/>
      <c r="D119" s="20"/>
      <c r="E119" s="20"/>
      <c r="F119" s="20"/>
      <c r="G119" s="20"/>
      <c r="H119" s="20"/>
      <c r="I119" s="20"/>
      <c r="J119" s="20"/>
      <c r="K119" s="20"/>
    </row>
  </sheetData>
  <mergeCells count="5">
    <mergeCell ref="B114:C114"/>
    <mergeCell ref="H3:H5"/>
    <mergeCell ref="J3:J5"/>
    <mergeCell ref="B3:C6"/>
    <mergeCell ref="B1:C1"/>
  </mergeCells>
  <phoneticPr fontId="6"/>
  <pageMargins left="0.70866141732283472" right="0.70866141732283472" top="0.74803149606299213" bottom="0.74803149606299213" header="0.31496062992125984" footer="0.31496062992125984"/>
  <pageSetup paperSize="8" scale="55" orientation="portrait" r:id="rId1"/>
  <headerFooter>
    <oddHeader>&amp;L&amp;F&amp;R６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C1:AF56"/>
  <sheetViews>
    <sheetView view="pageBreakPreview" zoomScaleNormal="100" zoomScaleSheetLayoutView="100" workbookViewId="0"/>
  </sheetViews>
  <sheetFormatPr defaultColWidth="9" defaultRowHeight="18.45" x14ac:dyDescent="0.25"/>
  <cols>
    <col min="1" max="1" width="1.23046875" style="242" customWidth="1"/>
    <col min="2" max="2" width="1.765625" style="242" customWidth="1"/>
    <col min="3" max="27" width="2.765625" style="242" customWidth="1"/>
    <col min="28" max="28" width="2.61328125" style="242" customWidth="1"/>
    <col min="29" max="32" width="2.765625" style="242" customWidth="1"/>
    <col min="33" max="33" width="1.765625" style="242" customWidth="1"/>
    <col min="34" max="16384" width="9" style="242"/>
  </cols>
  <sheetData>
    <row r="1" spans="3:32" ht="6.9" customHeight="1" x14ac:dyDescent="0.25">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row>
    <row r="2" spans="3:32" ht="27" customHeight="1" x14ac:dyDescent="0.25">
      <c r="C2" s="241"/>
      <c r="D2" s="492" t="s">
        <v>306</v>
      </c>
      <c r="E2" s="493"/>
      <c r="F2" s="493"/>
      <c r="G2" s="493"/>
      <c r="H2" s="493"/>
      <c r="I2" s="493"/>
      <c r="J2" s="493"/>
      <c r="K2" s="493"/>
      <c r="L2" s="493"/>
      <c r="M2" s="494"/>
      <c r="N2" s="494"/>
      <c r="O2" s="495"/>
      <c r="P2" s="495"/>
      <c r="Q2" s="495"/>
      <c r="R2" s="495"/>
      <c r="S2" s="495"/>
      <c r="T2" s="495"/>
      <c r="U2" s="495"/>
      <c r="V2" s="495"/>
      <c r="W2" s="495"/>
      <c r="X2" s="495"/>
      <c r="Y2" s="495"/>
      <c r="Z2" s="495"/>
      <c r="AA2" s="495"/>
      <c r="AB2" s="495"/>
      <c r="AC2" s="495"/>
      <c r="AD2" s="495"/>
      <c r="AE2" s="495"/>
      <c r="AF2" s="241"/>
    </row>
    <row r="3" spans="3:32" x14ac:dyDescent="0.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3" t="s">
        <v>308</v>
      </c>
      <c r="AF3" s="241"/>
    </row>
    <row r="4" spans="3:32" x14ac:dyDescent="0.25">
      <c r="C4" s="241"/>
      <c r="D4" s="474" t="s">
        <v>307</v>
      </c>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6"/>
      <c r="AF4" s="241"/>
    </row>
    <row r="5" spans="3:32" x14ac:dyDescent="0.25">
      <c r="C5" s="241"/>
      <c r="D5" s="471">
        <f>'１次波及効果'!$U$114</f>
        <v>-1000000</v>
      </c>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3"/>
      <c r="AF5" s="241"/>
    </row>
    <row r="6" spans="3:32" x14ac:dyDescent="0.25">
      <c r="C6" s="241"/>
      <c r="D6" s="241"/>
      <c r="E6" s="241"/>
      <c r="F6" s="241"/>
      <c r="G6" s="241"/>
      <c r="H6" s="241"/>
      <c r="I6" s="241"/>
      <c r="J6" s="241"/>
      <c r="K6" s="241"/>
      <c r="L6" s="241"/>
      <c r="M6" s="241"/>
      <c r="N6" s="244" t="s">
        <v>312</v>
      </c>
      <c r="O6" s="241"/>
      <c r="P6" s="241"/>
      <c r="Q6" s="241"/>
      <c r="R6" s="241"/>
      <c r="S6" s="241"/>
      <c r="T6" s="241"/>
      <c r="U6" s="241"/>
      <c r="V6" s="241"/>
      <c r="W6" s="241"/>
      <c r="X6" s="241"/>
      <c r="Y6" s="241"/>
      <c r="Z6" s="241"/>
      <c r="AA6" s="241"/>
      <c r="AB6" s="241"/>
      <c r="AC6" s="241"/>
      <c r="AD6" s="241"/>
      <c r="AE6" s="241"/>
      <c r="AF6" s="241"/>
    </row>
    <row r="7" spans="3:32" x14ac:dyDescent="0.25">
      <c r="C7" s="241"/>
      <c r="D7" s="241"/>
      <c r="E7" s="241"/>
      <c r="F7" s="241"/>
      <c r="G7" s="241"/>
      <c r="H7" s="241"/>
      <c r="I7" s="241"/>
      <c r="J7" s="241"/>
      <c r="K7" s="241"/>
      <c r="L7" s="241"/>
      <c r="M7" s="241"/>
      <c r="N7" s="245" t="s">
        <v>313</v>
      </c>
      <c r="O7" s="241"/>
      <c r="P7" s="241"/>
      <c r="Q7" s="241"/>
      <c r="R7" s="241"/>
      <c r="S7" s="241"/>
      <c r="T7" s="241"/>
      <c r="U7" s="241"/>
      <c r="V7" s="241"/>
      <c r="W7" s="241"/>
      <c r="X7" s="241"/>
      <c r="Y7" s="241"/>
      <c r="Z7" s="241"/>
      <c r="AA7" s="241"/>
      <c r="AB7" s="241"/>
      <c r="AC7" s="241"/>
      <c r="AD7" s="241"/>
      <c r="AE7" s="241"/>
      <c r="AF7" s="241"/>
    </row>
    <row r="8" spans="3:32" ht="19.3" x14ac:dyDescent="0.25">
      <c r="C8" s="246"/>
      <c r="D8" s="247" t="s">
        <v>327</v>
      </c>
      <c r="E8" s="246"/>
      <c r="F8" s="246"/>
      <c r="G8" s="246"/>
      <c r="H8" s="246"/>
      <c r="I8" s="246"/>
      <c r="J8" s="246"/>
      <c r="K8" s="246"/>
      <c r="L8" s="246"/>
      <c r="M8" s="246"/>
      <c r="N8" s="246"/>
      <c r="O8" s="246"/>
      <c r="P8" s="246"/>
      <c r="Q8" s="246"/>
      <c r="R8" s="246"/>
      <c r="S8" s="246"/>
      <c r="T8" s="246"/>
      <c r="U8" s="246"/>
      <c r="V8" s="246"/>
      <c r="W8" s="246"/>
      <c r="X8" s="246"/>
      <c r="Y8" s="246"/>
      <c r="Z8" s="112"/>
      <c r="AA8" s="112"/>
      <c r="AB8" s="112"/>
      <c r="AC8" s="112"/>
      <c r="AD8" s="112"/>
      <c r="AE8" s="112"/>
      <c r="AF8" s="112"/>
    </row>
    <row r="9" spans="3:32" x14ac:dyDescent="0.25">
      <c r="C9" s="246"/>
      <c r="D9" s="489"/>
      <c r="E9" s="490"/>
      <c r="F9" s="490"/>
      <c r="G9" s="490"/>
      <c r="H9" s="490"/>
      <c r="I9" s="490"/>
      <c r="J9" s="490"/>
      <c r="K9" s="490"/>
      <c r="L9" s="490"/>
      <c r="M9" s="490"/>
      <c r="N9" s="490"/>
      <c r="O9" s="490"/>
      <c r="P9" s="490"/>
      <c r="Q9" s="490"/>
      <c r="R9" s="490"/>
      <c r="S9" s="490"/>
      <c r="T9" s="490"/>
      <c r="U9" s="490"/>
      <c r="V9" s="490"/>
      <c r="W9" s="490"/>
      <c r="X9" s="490"/>
      <c r="Y9" s="491"/>
      <c r="Z9" s="483" t="s">
        <v>310</v>
      </c>
      <c r="AA9" s="484"/>
      <c r="AB9" s="484"/>
      <c r="AC9" s="484"/>
      <c r="AD9" s="484"/>
      <c r="AE9" s="485"/>
      <c r="AF9" s="112"/>
    </row>
    <row r="10" spans="3:32" x14ac:dyDescent="0.25">
      <c r="C10" s="246"/>
      <c r="D10" s="477" t="s">
        <v>309</v>
      </c>
      <c r="E10" s="478"/>
      <c r="F10" s="478"/>
      <c r="G10" s="478"/>
      <c r="H10" s="478"/>
      <c r="I10" s="478"/>
      <c r="J10" s="478"/>
      <c r="K10" s="478"/>
      <c r="L10" s="478"/>
      <c r="M10" s="478"/>
      <c r="N10" s="478"/>
      <c r="O10" s="478"/>
      <c r="P10" s="478"/>
      <c r="Q10" s="478"/>
      <c r="R10" s="478"/>
      <c r="S10" s="478"/>
      <c r="T10" s="478"/>
      <c r="U10" s="478"/>
      <c r="V10" s="478"/>
      <c r="W10" s="478"/>
      <c r="X10" s="478"/>
      <c r="Y10" s="479"/>
      <c r="Z10" s="486" t="s">
        <v>311</v>
      </c>
      <c r="AA10" s="487"/>
      <c r="AB10" s="487"/>
      <c r="AC10" s="487"/>
      <c r="AD10" s="487"/>
      <c r="AE10" s="488"/>
      <c r="AF10" s="112"/>
    </row>
    <row r="11" spans="3:32" x14ac:dyDescent="0.25">
      <c r="C11" s="246"/>
      <c r="D11" s="471">
        <f>'１次波及効果'!$W$114</f>
        <v>-875239.06253594148</v>
      </c>
      <c r="E11" s="472"/>
      <c r="F11" s="472"/>
      <c r="G11" s="472"/>
      <c r="H11" s="472"/>
      <c r="I11" s="472"/>
      <c r="J11" s="472"/>
      <c r="K11" s="472"/>
      <c r="L11" s="472"/>
      <c r="M11" s="472"/>
      <c r="N11" s="472"/>
      <c r="O11" s="472"/>
      <c r="P11" s="472"/>
      <c r="Q11" s="472"/>
      <c r="R11" s="472"/>
      <c r="S11" s="472"/>
      <c r="T11" s="472"/>
      <c r="U11" s="472"/>
      <c r="V11" s="472"/>
      <c r="W11" s="472"/>
      <c r="X11" s="472"/>
      <c r="Y11" s="473"/>
      <c r="Z11" s="504"/>
      <c r="AA11" s="505"/>
      <c r="AB11" s="505"/>
      <c r="AC11" s="505"/>
      <c r="AD11" s="505"/>
      <c r="AE11" s="506"/>
      <c r="AF11" s="112"/>
    </row>
    <row r="12" spans="3:32" x14ac:dyDescent="0.25">
      <c r="C12" s="246"/>
      <c r="D12" s="248"/>
      <c r="E12" s="248"/>
      <c r="F12" s="248"/>
      <c r="G12" s="248"/>
      <c r="H12" s="248"/>
      <c r="I12" s="248"/>
      <c r="J12" s="246"/>
      <c r="K12" s="246"/>
      <c r="L12" s="246"/>
      <c r="M12" s="246"/>
      <c r="N12" s="246"/>
      <c r="O12" s="246"/>
      <c r="P12" s="246"/>
      <c r="Q12" s="246"/>
      <c r="R12" s="246"/>
      <c r="S12" s="246"/>
      <c r="T12" s="246"/>
      <c r="U12" s="246"/>
      <c r="V12" s="246"/>
      <c r="W12" s="246"/>
      <c r="X12" s="246"/>
      <c r="Y12" s="246"/>
      <c r="Z12" s="112"/>
      <c r="AA12" s="112"/>
      <c r="AB12" s="112"/>
      <c r="AC12" s="112"/>
      <c r="AD12" s="112"/>
      <c r="AE12" s="112"/>
      <c r="AF12" s="112"/>
    </row>
    <row r="13" spans="3:32" x14ac:dyDescent="0.25">
      <c r="C13" s="246"/>
      <c r="D13" s="246"/>
      <c r="E13" s="246"/>
      <c r="F13" s="246"/>
      <c r="G13" s="246"/>
      <c r="H13" s="249" t="s">
        <v>330</v>
      </c>
      <c r="I13" s="112"/>
      <c r="J13" s="112"/>
      <c r="K13" s="112"/>
      <c r="L13" s="112"/>
      <c r="M13" s="246"/>
      <c r="N13" s="246"/>
      <c r="O13" s="246"/>
      <c r="P13" s="246"/>
      <c r="Q13" s="246"/>
      <c r="R13" s="250" t="s">
        <v>331</v>
      </c>
      <c r="S13" s="112"/>
      <c r="T13" s="112"/>
      <c r="U13" s="112"/>
      <c r="V13" s="112"/>
      <c r="W13" s="112"/>
      <c r="X13" s="246"/>
      <c r="Y13" s="246"/>
      <c r="Z13" s="251" t="s">
        <v>332</v>
      </c>
      <c r="AA13" s="241"/>
      <c r="AB13" s="241"/>
      <c r="AC13" s="241"/>
      <c r="AD13" s="241"/>
      <c r="AE13" s="241"/>
      <c r="AF13" s="241"/>
    </row>
    <row r="14" spans="3:32" x14ac:dyDescent="0.25">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1"/>
      <c r="AA14" s="241"/>
      <c r="AB14" s="241"/>
      <c r="AC14" s="241"/>
      <c r="AD14" s="241"/>
      <c r="AE14" s="241"/>
      <c r="AF14" s="241"/>
    </row>
    <row r="15" spans="3:32" x14ac:dyDescent="0.25">
      <c r="C15" s="246"/>
      <c r="D15" s="465" t="s">
        <v>314</v>
      </c>
      <c r="E15" s="466"/>
      <c r="F15" s="466"/>
      <c r="G15" s="466"/>
      <c r="H15" s="466"/>
      <c r="I15" s="466"/>
      <c r="J15" s="466"/>
      <c r="K15" s="466"/>
      <c r="L15" s="466"/>
      <c r="M15" s="466"/>
      <c r="N15" s="466"/>
      <c r="O15" s="466"/>
      <c r="P15" s="467"/>
      <c r="Q15" s="252" t="s">
        <v>320</v>
      </c>
      <c r="R15" s="229"/>
      <c r="S15" s="229"/>
      <c r="T15" s="229"/>
      <c r="U15" s="229"/>
      <c r="V15" s="229"/>
      <c r="W15" s="229"/>
      <c r="X15" s="229"/>
      <c r="Y15" s="230"/>
      <c r="Z15" s="241"/>
      <c r="AA15" s="241"/>
      <c r="AB15" s="241"/>
      <c r="AC15" s="241"/>
      <c r="AD15" s="241"/>
      <c r="AE15" s="241"/>
      <c r="AF15" s="241"/>
    </row>
    <row r="16" spans="3:32" x14ac:dyDescent="0.25">
      <c r="C16" s="246"/>
      <c r="D16" s="468"/>
      <c r="E16" s="469"/>
      <c r="F16" s="469"/>
      <c r="G16" s="469"/>
      <c r="H16" s="469"/>
      <c r="I16" s="469"/>
      <c r="J16" s="469"/>
      <c r="K16" s="469"/>
      <c r="L16" s="469"/>
      <c r="M16" s="469"/>
      <c r="N16" s="469"/>
      <c r="O16" s="469"/>
      <c r="P16" s="470"/>
      <c r="Q16" s="480">
        <f>'１次波及効果'!$AC$114</f>
        <v>-244250.85539150302</v>
      </c>
      <c r="R16" s="481"/>
      <c r="S16" s="481"/>
      <c r="T16" s="481"/>
      <c r="U16" s="481"/>
      <c r="V16" s="481"/>
      <c r="W16" s="481"/>
      <c r="X16" s="481"/>
      <c r="Y16" s="482"/>
      <c r="Z16" s="241"/>
      <c r="AA16" s="241"/>
      <c r="AB16" s="241"/>
      <c r="AC16" s="241"/>
      <c r="AD16" s="241"/>
      <c r="AE16" s="241"/>
      <c r="AF16" s="241"/>
    </row>
    <row r="17" spans="3:32" x14ac:dyDescent="0.25">
      <c r="C17" s="246"/>
      <c r="D17" s="468"/>
      <c r="E17" s="469"/>
      <c r="F17" s="469"/>
      <c r="G17" s="469"/>
      <c r="H17" s="469"/>
      <c r="I17" s="469"/>
      <c r="J17" s="469"/>
      <c r="K17" s="469"/>
      <c r="L17" s="469"/>
      <c r="M17" s="469"/>
      <c r="N17" s="469"/>
      <c r="O17" s="469"/>
      <c r="P17" s="470"/>
      <c r="Q17" s="233"/>
      <c r="R17" s="223"/>
      <c r="S17" s="253" t="s">
        <v>348</v>
      </c>
      <c r="T17" s="254"/>
      <c r="U17" s="255"/>
      <c r="V17" s="254"/>
      <c r="W17" s="254"/>
      <c r="X17" s="229"/>
      <c r="Y17" s="230"/>
      <c r="Z17" s="241"/>
      <c r="AA17" s="241"/>
      <c r="AB17" s="241"/>
      <c r="AC17" s="241"/>
      <c r="AD17" s="241"/>
      <c r="AE17" s="241"/>
      <c r="AF17" s="241"/>
    </row>
    <row r="18" spans="3:32" x14ac:dyDescent="0.25">
      <c r="C18" s="246"/>
      <c r="D18" s="471">
        <f>'１次波及効果'!$X$114</f>
        <v>-630988.22702517931</v>
      </c>
      <c r="E18" s="472"/>
      <c r="F18" s="472"/>
      <c r="G18" s="472"/>
      <c r="H18" s="472"/>
      <c r="I18" s="472"/>
      <c r="J18" s="472"/>
      <c r="K18" s="472"/>
      <c r="L18" s="472"/>
      <c r="M18" s="472"/>
      <c r="N18" s="472"/>
      <c r="O18" s="472"/>
      <c r="P18" s="472"/>
      <c r="Q18" s="502"/>
      <c r="R18" s="503"/>
      <c r="S18" s="471">
        <f>'１次波及効果'!$AF$114</f>
        <v>-116482.27154329098</v>
      </c>
      <c r="T18" s="472"/>
      <c r="U18" s="472"/>
      <c r="V18" s="472"/>
      <c r="W18" s="472"/>
      <c r="X18" s="472"/>
      <c r="Y18" s="473"/>
      <c r="Z18" s="241"/>
      <c r="AA18" s="241"/>
      <c r="AB18" s="241"/>
      <c r="AC18" s="241"/>
      <c r="AD18" s="241"/>
      <c r="AE18" s="241"/>
      <c r="AF18" s="241"/>
    </row>
    <row r="19" spans="3:32" x14ac:dyDescent="0.25">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1"/>
      <c r="AA19" s="241"/>
      <c r="AB19" s="241"/>
      <c r="AC19" s="241"/>
      <c r="AD19" s="241"/>
      <c r="AE19" s="241"/>
      <c r="AF19" s="241"/>
    </row>
    <row r="20" spans="3:32" x14ac:dyDescent="0.25">
      <c r="C20" s="241"/>
      <c r="D20" s="241"/>
      <c r="E20" s="241"/>
      <c r="F20" s="244" t="s">
        <v>313</v>
      </c>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row>
    <row r="21" spans="3:32" ht="13.3" customHeight="1" x14ac:dyDescent="0.25">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row>
    <row r="22" spans="3:32" x14ac:dyDescent="0.25">
      <c r="C22" s="241"/>
      <c r="D22" s="474" t="s">
        <v>315</v>
      </c>
      <c r="E22" s="475"/>
      <c r="F22" s="475"/>
      <c r="G22" s="475"/>
      <c r="H22" s="475"/>
      <c r="I22" s="475"/>
      <c r="J22" s="475"/>
      <c r="K22" s="476"/>
      <c r="L22" s="483" t="s">
        <v>310</v>
      </c>
      <c r="M22" s="484"/>
      <c r="N22" s="484"/>
      <c r="O22" s="484"/>
      <c r="P22" s="485"/>
      <c r="Q22" s="241"/>
      <c r="R22" s="241"/>
      <c r="S22" s="241"/>
      <c r="T22" s="241"/>
      <c r="U22" s="241"/>
      <c r="V22" s="241"/>
      <c r="W22" s="241"/>
      <c r="X22" s="241"/>
      <c r="Y22" s="241"/>
      <c r="Z22" s="241"/>
      <c r="AA22" s="241"/>
      <c r="AB22" s="241"/>
      <c r="AC22" s="241"/>
      <c r="AD22" s="241"/>
      <c r="AE22" s="241"/>
      <c r="AF22" s="241"/>
    </row>
    <row r="23" spans="3:32" x14ac:dyDescent="0.25">
      <c r="C23" s="241"/>
      <c r="D23" s="477" t="s">
        <v>316</v>
      </c>
      <c r="E23" s="478"/>
      <c r="F23" s="478"/>
      <c r="G23" s="478"/>
      <c r="H23" s="478"/>
      <c r="I23" s="478"/>
      <c r="J23" s="478"/>
      <c r="K23" s="479"/>
      <c r="L23" s="486" t="s">
        <v>311</v>
      </c>
      <c r="M23" s="487"/>
      <c r="N23" s="487"/>
      <c r="O23" s="487"/>
      <c r="P23" s="488"/>
      <c r="Q23" s="241"/>
      <c r="R23" s="241"/>
      <c r="S23" s="241"/>
      <c r="T23" s="241"/>
      <c r="U23" s="241"/>
      <c r="V23" s="241"/>
      <c r="W23" s="241"/>
      <c r="X23" s="241"/>
      <c r="Y23" s="241"/>
      <c r="Z23" s="241"/>
      <c r="AA23" s="241"/>
      <c r="AB23" s="241"/>
      <c r="AC23" s="241"/>
      <c r="AD23" s="241"/>
      <c r="AE23" s="241"/>
      <c r="AF23" s="241"/>
    </row>
    <row r="24" spans="3:32" x14ac:dyDescent="0.25">
      <c r="C24" s="241"/>
      <c r="D24" s="471">
        <f>'１次波及効果'!$Z$114</f>
        <v>-574039.28547644056</v>
      </c>
      <c r="E24" s="472"/>
      <c r="F24" s="472"/>
      <c r="G24" s="472"/>
      <c r="H24" s="472"/>
      <c r="I24" s="472"/>
      <c r="J24" s="472"/>
      <c r="K24" s="473"/>
      <c r="L24" s="256"/>
      <c r="M24" s="257"/>
      <c r="N24" s="257"/>
      <c r="O24" s="257"/>
      <c r="P24" s="258"/>
      <c r="Q24" s="241"/>
      <c r="R24" s="241"/>
      <c r="S24" s="241"/>
      <c r="T24" s="241"/>
      <c r="U24" s="241"/>
      <c r="V24" s="241"/>
      <c r="W24" s="241"/>
      <c r="X24" s="241"/>
      <c r="Y24" s="241"/>
      <c r="Z24" s="241"/>
      <c r="AA24" s="241"/>
      <c r="AB24" s="241"/>
      <c r="AC24" s="241"/>
      <c r="AD24" s="241"/>
      <c r="AE24" s="241"/>
      <c r="AF24" s="241"/>
    </row>
    <row r="25" spans="3:32" x14ac:dyDescent="0.25">
      <c r="C25" s="241"/>
      <c r="D25" s="259"/>
      <c r="E25" s="259"/>
      <c r="F25" s="259"/>
      <c r="G25" s="259"/>
      <c r="H25" s="259"/>
      <c r="I25" s="259"/>
      <c r="J25" s="259"/>
      <c r="K25" s="259"/>
      <c r="L25" s="241"/>
      <c r="M25" s="241"/>
      <c r="N25" s="241"/>
      <c r="O25" s="241"/>
      <c r="P25" s="241"/>
      <c r="Q25" s="241"/>
      <c r="R25" s="241"/>
      <c r="S25" s="241"/>
      <c r="T25" s="241"/>
      <c r="U25" s="241"/>
      <c r="V25" s="241"/>
      <c r="W25" s="241"/>
      <c r="X25" s="241"/>
      <c r="Y25" s="241"/>
      <c r="Z25" s="241"/>
      <c r="AA25" s="241"/>
      <c r="AB25" s="241"/>
      <c r="AC25" s="241"/>
      <c r="AD25" s="241"/>
      <c r="AE25" s="241"/>
      <c r="AF25" s="241"/>
    </row>
    <row r="26" spans="3:32" x14ac:dyDescent="0.25">
      <c r="C26" s="241"/>
      <c r="D26" s="259"/>
      <c r="E26" s="259"/>
      <c r="F26" s="259"/>
      <c r="G26" s="241"/>
      <c r="H26" s="241"/>
      <c r="I26" s="241"/>
      <c r="J26" s="260" t="s">
        <v>333</v>
      </c>
      <c r="K26" s="241"/>
      <c r="L26" s="241"/>
      <c r="M26" s="241"/>
      <c r="N26" s="241"/>
      <c r="O26" s="241"/>
      <c r="P26" s="241"/>
      <c r="Q26" s="260" t="s">
        <v>334</v>
      </c>
      <c r="R26" s="241"/>
      <c r="S26" s="241"/>
      <c r="T26" s="241"/>
      <c r="U26" s="241"/>
      <c r="V26" s="241"/>
      <c r="W26" s="241"/>
      <c r="X26" s="241"/>
      <c r="Y26" s="241"/>
      <c r="Z26" s="241"/>
      <c r="AA26" s="241"/>
      <c r="AB26" s="241"/>
      <c r="AC26" s="241"/>
      <c r="AD26" s="241"/>
      <c r="AE26" s="241"/>
      <c r="AF26" s="241"/>
    </row>
    <row r="27" spans="3:32" ht="9.9" customHeight="1" x14ac:dyDescent="0.25">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row>
    <row r="28" spans="3:32" ht="19.3" x14ac:dyDescent="0.25">
      <c r="C28" s="246"/>
      <c r="D28" s="247" t="s">
        <v>328</v>
      </c>
      <c r="E28" s="246"/>
      <c r="F28" s="246"/>
      <c r="G28" s="246"/>
      <c r="H28" s="246"/>
      <c r="I28" s="246"/>
      <c r="J28" s="246"/>
      <c r="K28" s="246"/>
      <c r="L28" s="246"/>
      <c r="M28" s="246"/>
      <c r="N28" s="246"/>
      <c r="O28" s="246"/>
      <c r="P28" s="246"/>
      <c r="Q28" s="246"/>
      <c r="R28" s="246"/>
      <c r="S28" s="246"/>
      <c r="T28" s="246"/>
      <c r="U28" s="241"/>
      <c r="V28" s="241"/>
      <c r="W28" s="241"/>
      <c r="X28" s="241"/>
      <c r="Y28" s="241"/>
      <c r="Z28" s="241"/>
      <c r="AA28" s="241"/>
      <c r="AB28" s="241"/>
      <c r="AC28" s="241"/>
      <c r="AD28" s="241"/>
      <c r="AE28" s="241"/>
      <c r="AF28" s="241"/>
    </row>
    <row r="29" spans="3:32" x14ac:dyDescent="0.25">
      <c r="C29" s="246"/>
      <c r="D29" s="261" t="s">
        <v>319</v>
      </c>
      <c r="E29" s="262"/>
      <c r="F29" s="262"/>
      <c r="G29" s="262"/>
      <c r="H29" s="262"/>
      <c r="I29" s="262"/>
      <c r="J29" s="262"/>
      <c r="K29" s="262"/>
      <c r="L29" s="262"/>
      <c r="M29" s="262"/>
      <c r="N29" s="262"/>
      <c r="O29" s="262"/>
      <c r="P29" s="262"/>
      <c r="Q29" s="262"/>
      <c r="R29" s="262"/>
      <c r="S29" s="263"/>
      <c r="T29" s="246"/>
      <c r="U29" s="241"/>
      <c r="V29" s="241"/>
      <c r="W29" s="264"/>
      <c r="X29" s="241"/>
      <c r="Y29" s="241"/>
      <c r="Z29" s="241"/>
      <c r="AA29" s="241"/>
      <c r="AB29" s="241"/>
      <c r="AC29" s="241"/>
      <c r="AD29" s="241"/>
      <c r="AE29" s="241"/>
      <c r="AF29" s="241"/>
    </row>
    <row r="30" spans="3:32" x14ac:dyDescent="0.25">
      <c r="C30" s="246"/>
      <c r="D30" s="480">
        <f>'１次波及効果'!$AA$114</f>
        <v>-1297042.5281834584</v>
      </c>
      <c r="E30" s="481"/>
      <c r="F30" s="481"/>
      <c r="G30" s="481"/>
      <c r="H30" s="481"/>
      <c r="I30" s="481"/>
      <c r="J30" s="481"/>
      <c r="K30" s="481"/>
      <c r="L30" s="481"/>
      <c r="M30" s="481"/>
      <c r="N30" s="481"/>
      <c r="O30" s="481"/>
      <c r="P30" s="481"/>
      <c r="Q30" s="481"/>
      <c r="R30" s="481"/>
      <c r="S30" s="482"/>
      <c r="T30" s="246"/>
      <c r="U30" s="241"/>
      <c r="V30" s="264"/>
      <c r="W30" s="264"/>
      <c r="X30" s="241"/>
      <c r="Y30" s="241"/>
      <c r="Z30" s="241"/>
      <c r="AA30" s="241"/>
      <c r="AB30" s="241"/>
      <c r="AC30" s="241"/>
      <c r="AD30" s="241"/>
      <c r="AE30" s="241"/>
      <c r="AF30" s="241"/>
    </row>
    <row r="31" spans="3:32" x14ac:dyDescent="0.25">
      <c r="C31" s="246"/>
      <c r="D31" s="265"/>
      <c r="E31" s="264"/>
      <c r="F31" s="264"/>
      <c r="G31" s="261" t="s">
        <v>322</v>
      </c>
      <c r="H31" s="262"/>
      <c r="I31" s="262"/>
      <c r="J31" s="262"/>
      <c r="K31" s="262"/>
      <c r="L31" s="262"/>
      <c r="M31" s="262"/>
      <c r="N31" s="262"/>
      <c r="O31" s="262"/>
      <c r="P31" s="262"/>
      <c r="Q31" s="262"/>
      <c r="R31" s="262"/>
      <c r="S31" s="263"/>
      <c r="T31" s="250" t="s">
        <v>331</v>
      </c>
      <c r="U31" s="241"/>
      <c r="V31" s="241"/>
      <c r="W31" s="241"/>
      <c r="X31" s="241"/>
      <c r="Y31" s="241"/>
      <c r="Z31" s="241"/>
      <c r="AA31" s="241"/>
      <c r="AB31" s="241"/>
      <c r="AC31" s="241"/>
      <c r="AD31" s="241"/>
      <c r="AE31" s="241"/>
      <c r="AF31" s="241"/>
    </row>
    <row r="32" spans="3:32" x14ac:dyDescent="0.25">
      <c r="C32" s="246"/>
      <c r="D32" s="265"/>
      <c r="E32" s="264"/>
      <c r="F32" s="264"/>
      <c r="G32" s="480">
        <f>'１次波及効果'!$AD$114</f>
        <v>-462457.44291679445</v>
      </c>
      <c r="H32" s="481"/>
      <c r="I32" s="481"/>
      <c r="J32" s="481"/>
      <c r="K32" s="481"/>
      <c r="L32" s="481"/>
      <c r="M32" s="481"/>
      <c r="N32" s="481"/>
      <c r="O32" s="481"/>
      <c r="P32" s="481"/>
      <c r="Q32" s="481"/>
      <c r="R32" s="481"/>
      <c r="S32" s="482"/>
      <c r="T32" s="246"/>
      <c r="U32" s="241"/>
      <c r="V32" s="241"/>
      <c r="W32" s="241"/>
      <c r="X32" s="241"/>
      <c r="Y32" s="241"/>
      <c r="Z32" s="241"/>
      <c r="AA32" s="241"/>
      <c r="AB32" s="241"/>
      <c r="AC32" s="241"/>
      <c r="AD32" s="241"/>
      <c r="AE32" s="241"/>
      <c r="AF32" s="241"/>
    </row>
    <row r="33" spans="3:32" x14ac:dyDescent="0.25">
      <c r="C33" s="246"/>
      <c r="D33" s="265"/>
      <c r="E33" s="264"/>
      <c r="F33" s="264"/>
      <c r="G33" s="265"/>
      <c r="H33" s="264"/>
      <c r="I33" s="264"/>
      <c r="J33" s="261" t="s">
        <v>321</v>
      </c>
      <c r="K33" s="262"/>
      <c r="L33" s="262"/>
      <c r="M33" s="262"/>
      <c r="N33" s="262"/>
      <c r="O33" s="262"/>
      <c r="P33" s="262"/>
      <c r="Q33" s="262"/>
      <c r="R33" s="262"/>
      <c r="S33" s="263"/>
      <c r="T33" s="266" t="s">
        <v>332</v>
      </c>
      <c r="U33" s="241"/>
      <c r="V33" s="241"/>
      <c r="W33" s="241"/>
      <c r="X33" s="241"/>
      <c r="Y33" s="241"/>
      <c r="Z33" s="241"/>
      <c r="AA33" s="241"/>
      <c r="AB33" s="241"/>
      <c r="AC33" s="241"/>
      <c r="AD33" s="241"/>
      <c r="AE33" s="241"/>
      <c r="AF33" s="241"/>
    </row>
    <row r="34" spans="3:32" x14ac:dyDescent="0.25">
      <c r="C34" s="246"/>
      <c r="D34" s="267"/>
      <c r="E34" s="268"/>
      <c r="F34" s="268"/>
      <c r="G34" s="269"/>
      <c r="H34" s="270"/>
      <c r="I34" s="270"/>
      <c r="J34" s="471">
        <f>'１次波及効果'!$AG$114</f>
        <v>-239356.2053654308</v>
      </c>
      <c r="K34" s="472"/>
      <c r="L34" s="472"/>
      <c r="M34" s="472"/>
      <c r="N34" s="472"/>
      <c r="O34" s="472"/>
      <c r="P34" s="472"/>
      <c r="Q34" s="472"/>
      <c r="R34" s="472"/>
      <c r="S34" s="473"/>
      <c r="T34" s="246"/>
      <c r="U34" s="241"/>
      <c r="V34" s="241"/>
      <c r="W34" s="241"/>
      <c r="X34" s="241"/>
      <c r="Y34" s="241"/>
      <c r="Z34" s="241"/>
      <c r="AA34" s="241"/>
      <c r="AB34" s="241"/>
      <c r="AC34" s="241"/>
      <c r="AD34" s="241"/>
      <c r="AE34" s="241"/>
      <c r="AF34" s="241"/>
    </row>
    <row r="35" spans="3:32" x14ac:dyDescent="0.25">
      <c r="C35" s="246"/>
      <c r="D35" s="246"/>
      <c r="E35" s="246"/>
      <c r="F35" s="246"/>
      <c r="G35" s="246"/>
      <c r="H35" s="246"/>
      <c r="I35" s="246"/>
      <c r="J35" s="246"/>
      <c r="K35" s="246"/>
      <c r="L35" s="246"/>
      <c r="M35" s="246"/>
      <c r="N35" s="246"/>
      <c r="O35" s="246"/>
      <c r="P35" s="246"/>
      <c r="Q35" s="246"/>
      <c r="R35" s="246"/>
      <c r="S35" s="246"/>
      <c r="T35" s="246"/>
      <c r="U35" s="241"/>
      <c r="V35" s="271"/>
      <c r="W35" s="271"/>
      <c r="X35" s="474" t="s">
        <v>276</v>
      </c>
      <c r="Y35" s="475"/>
      <c r="Z35" s="475"/>
      <c r="AA35" s="475"/>
      <c r="AB35" s="475"/>
      <c r="AC35" s="475"/>
      <c r="AD35" s="475"/>
      <c r="AE35" s="475"/>
      <c r="AF35" s="476"/>
    </row>
    <row r="36" spans="3:32" x14ac:dyDescent="0.25">
      <c r="C36" s="241"/>
      <c r="D36" s="241"/>
      <c r="E36" s="241"/>
      <c r="F36" s="241"/>
      <c r="G36" s="241"/>
      <c r="H36" s="241"/>
      <c r="I36" s="241"/>
      <c r="J36" s="241"/>
      <c r="K36" s="241"/>
      <c r="L36" s="241"/>
      <c r="M36" s="241"/>
      <c r="N36" s="241"/>
      <c r="O36" s="241"/>
      <c r="P36" s="241"/>
      <c r="Q36" s="241"/>
      <c r="R36" s="241"/>
      <c r="S36" s="241"/>
      <c r="T36" s="241"/>
      <c r="U36" s="241"/>
      <c r="V36" s="271"/>
      <c r="W36" s="272"/>
      <c r="X36" s="477" t="s">
        <v>323</v>
      </c>
      <c r="Y36" s="478"/>
      <c r="Z36" s="478"/>
      <c r="AA36" s="478"/>
      <c r="AB36" s="478"/>
      <c r="AC36" s="478"/>
      <c r="AD36" s="478"/>
      <c r="AE36" s="478"/>
      <c r="AF36" s="479"/>
    </row>
    <row r="37" spans="3:32" x14ac:dyDescent="0.25">
      <c r="C37" s="241"/>
      <c r="D37" s="241"/>
      <c r="E37" s="241"/>
      <c r="F37" s="241"/>
      <c r="G37" s="241"/>
      <c r="H37" s="241"/>
      <c r="I37" s="241"/>
      <c r="J37" s="241"/>
      <c r="K37" s="241"/>
      <c r="L37" s="241"/>
      <c r="M37" s="241"/>
      <c r="N37" s="241"/>
      <c r="O37" s="241"/>
      <c r="P37" s="241"/>
      <c r="Q37" s="241"/>
      <c r="R37" s="241"/>
      <c r="S37" s="241"/>
      <c r="T37" s="241"/>
      <c r="U37" s="241"/>
      <c r="V37" s="264"/>
      <c r="W37" s="264"/>
      <c r="X37" s="471">
        <f>J34+S18</f>
        <v>-355838.47690872179</v>
      </c>
      <c r="Y37" s="472"/>
      <c r="Z37" s="472"/>
      <c r="AA37" s="472"/>
      <c r="AB37" s="472"/>
      <c r="AC37" s="472"/>
      <c r="AD37" s="472"/>
      <c r="AE37" s="472"/>
      <c r="AF37" s="473"/>
    </row>
    <row r="38" spans="3:32" x14ac:dyDescent="0.25">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row>
    <row r="39" spans="3:32" x14ac:dyDescent="0.25">
      <c r="C39" s="241"/>
      <c r="D39" s="241"/>
      <c r="E39" s="241"/>
      <c r="F39" s="241"/>
      <c r="G39" s="241"/>
      <c r="H39" s="241"/>
      <c r="I39" s="241"/>
      <c r="J39" s="241"/>
      <c r="K39" s="241"/>
      <c r="L39" s="241"/>
      <c r="M39" s="241"/>
      <c r="N39" s="241"/>
      <c r="O39" s="241"/>
      <c r="P39" s="241"/>
      <c r="Q39" s="241"/>
      <c r="R39" s="241"/>
      <c r="S39" s="241"/>
      <c r="T39" s="241"/>
      <c r="U39" s="241"/>
      <c r="V39" s="241"/>
      <c r="W39" s="241"/>
      <c r="X39" s="241"/>
      <c r="Y39" s="273" t="s">
        <v>335</v>
      </c>
      <c r="Z39" s="241"/>
      <c r="AA39" s="241"/>
      <c r="AB39" s="241"/>
      <c r="AC39" s="241"/>
      <c r="AD39" s="241"/>
      <c r="AE39" s="241"/>
      <c r="AF39" s="241"/>
    </row>
    <row r="40" spans="3:32" ht="10.3" customHeight="1" x14ac:dyDescent="0.25">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row>
    <row r="41" spans="3:32" x14ac:dyDescent="0.25">
      <c r="C41" s="241"/>
      <c r="D41" s="241"/>
      <c r="E41" s="241"/>
      <c r="F41" s="241"/>
      <c r="G41" s="241"/>
      <c r="H41" s="241"/>
      <c r="I41" s="241"/>
      <c r="J41" s="241"/>
      <c r="K41" s="241"/>
      <c r="L41" s="241"/>
      <c r="M41" s="241"/>
      <c r="N41" s="241"/>
      <c r="O41" s="241"/>
      <c r="P41" s="241"/>
      <c r="Q41" s="241"/>
      <c r="R41" s="241"/>
      <c r="S41" s="241"/>
      <c r="T41" s="241"/>
      <c r="U41" s="241"/>
      <c r="V41" s="241"/>
      <c r="W41" s="241"/>
      <c r="X41" s="474" t="s">
        <v>458</v>
      </c>
      <c r="Y41" s="475"/>
      <c r="Z41" s="475"/>
      <c r="AA41" s="475"/>
      <c r="AB41" s="475"/>
      <c r="AC41" s="475"/>
      <c r="AD41" s="475"/>
      <c r="AE41" s="475"/>
      <c r="AF41" s="476"/>
    </row>
    <row r="42" spans="3:32" x14ac:dyDescent="0.25">
      <c r="C42" s="241"/>
      <c r="D42" s="241"/>
      <c r="E42" s="241"/>
      <c r="F42" s="241"/>
      <c r="G42" s="241"/>
      <c r="H42" s="241"/>
      <c r="I42" s="241"/>
      <c r="J42" s="241"/>
      <c r="K42" s="241"/>
      <c r="L42" s="241"/>
      <c r="M42" s="241"/>
      <c r="N42" s="241"/>
      <c r="O42" s="241"/>
      <c r="P42" s="241"/>
      <c r="Q42" s="241"/>
      <c r="R42" s="241"/>
      <c r="S42" s="241"/>
      <c r="T42" s="241"/>
      <c r="U42" s="241"/>
      <c r="V42" s="241"/>
      <c r="W42" s="241"/>
      <c r="X42" s="471">
        <f>'２次波及効果'!$J$114</f>
        <v>-223822.40197558599</v>
      </c>
      <c r="Y42" s="472"/>
      <c r="Z42" s="472"/>
      <c r="AA42" s="472"/>
      <c r="AB42" s="472"/>
      <c r="AC42" s="472"/>
      <c r="AD42" s="472"/>
      <c r="AE42" s="472"/>
      <c r="AF42" s="473"/>
    </row>
    <row r="43" spans="3:32" x14ac:dyDescent="0.25">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row>
    <row r="44" spans="3:32" x14ac:dyDescent="0.25">
      <c r="C44" s="241"/>
      <c r="D44" s="241"/>
      <c r="E44" s="241"/>
      <c r="F44" s="241"/>
      <c r="G44" s="241"/>
      <c r="H44" s="241"/>
      <c r="I44" s="241"/>
      <c r="J44" s="241"/>
      <c r="K44" s="241"/>
      <c r="L44" s="241"/>
      <c r="M44" s="241"/>
      <c r="N44" s="241"/>
      <c r="O44" s="241"/>
      <c r="P44" s="241"/>
      <c r="Q44" s="241"/>
      <c r="R44" s="241"/>
      <c r="S44" s="241"/>
      <c r="T44" s="241"/>
      <c r="U44" s="241"/>
      <c r="V44" s="241"/>
      <c r="W44" s="241"/>
      <c r="X44" s="241"/>
      <c r="Y44" s="274" t="s">
        <v>336</v>
      </c>
      <c r="Z44" s="241"/>
      <c r="AA44" s="241"/>
      <c r="AB44" s="241"/>
      <c r="AC44" s="241"/>
      <c r="AD44" s="241"/>
      <c r="AE44" s="241"/>
      <c r="AF44" s="241"/>
    </row>
    <row r="45" spans="3:32" x14ac:dyDescent="0.25">
      <c r="C45" s="241"/>
      <c r="D45" s="241"/>
      <c r="E45" s="241"/>
      <c r="F45" s="241"/>
      <c r="G45" s="241"/>
      <c r="H45" s="241"/>
      <c r="I45" s="241"/>
      <c r="J45" s="241"/>
      <c r="K45" s="241"/>
      <c r="L45" s="241"/>
      <c r="M45" s="241"/>
      <c r="N45" s="241"/>
      <c r="O45" s="241"/>
      <c r="P45" s="241"/>
      <c r="Q45" s="241"/>
      <c r="R45" s="241"/>
      <c r="S45" s="241"/>
      <c r="T45" s="241"/>
      <c r="U45" s="241"/>
      <c r="V45" s="241"/>
      <c r="W45" s="241"/>
      <c r="X45" s="241"/>
      <c r="Y45" s="274" t="s">
        <v>313</v>
      </c>
      <c r="Z45" s="241"/>
      <c r="AA45" s="241"/>
      <c r="AB45" s="241"/>
      <c r="AC45" s="241"/>
      <c r="AD45" s="241"/>
      <c r="AE45" s="241"/>
      <c r="AF45" s="241"/>
    </row>
    <row r="46" spans="3:32" ht="10.75" customHeight="1" x14ac:dyDescent="0.25">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row>
    <row r="47" spans="3:32" x14ac:dyDescent="0.25">
      <c r="C47" s="241"/>
      <c r="D47" s="241"/>
      <c r="E47" s="241"/>
      <c r="F47" s="241"/>
      <c r="G47" s="241"/>
      <c r="H47" s="241"/>
      <c r="I47" s="241"/>
      <c r="J47" s="241"/>
      <c r="K47" s="241"/>
      <c r="L47" s="241"/>
      <c r="M47" s="241"/>
      <c r="N47" s="260" t="s">
        <v>333</v>
      </c>
      <c r="O47" s="241"/>
      <c r="P47" s="241"/>
      <c r="Q47" s="241"/>
      <c r="R47" s="241"/>
      <c r="S47" s="241"/>
      <c r="T47" s="260" t="s">
        <v>334</v>
      </c>
      <c r="U47" s="241"/>
      <c r="V47" s="241"/>
      <c r="W47" s="241"/>
      <c r="X47" s="275"/>
      <c r="Y47" s="276"/>
      <c r="Z47" s="276"/>
      <c r="AA47" s="276"/>
      <c r="AB47" s="277"/>
      <c r="AC47" s="507" t="s">
        <v>310</v>
      </c>
      <c r="AD47" s="508"/>
      <c r="AE47" s="508"/>
      <c r="AF47" s="509"/>
    </row>
    <row r="48" spans="3:32" ht="19.3" x14ac:dyDescent="0.25">
      <c r="C48" s="246"/>
      <c r="D48" s="247" t="s">
        <v>329</v>
      </c>
      <c r="E48" s="246"/>
      <c r="F48" s="246"/>
      <c r="G48" s="246"/>
      <c r="H48" s="246"/>
      <c r="I48" s="246"/>
      <c r="J48" s="246"/>
      <c r="K48" s="246"/>
      <c r="L48" s="246"/>
      <c r="M48" s="246"/>
      <c r="N48" s="246"/>
      <c r="O48" s="246"/>
      <c r="P48" s="246"/>
      <c r="Q48" s="246"/>
      <c r="R48" s="246"/>
      <c r="S48" s="246"/>
      <c r="T48" s="241"/>
      <c r="U48" s="241"/>
      <c r="V48" s="241"/>
      <c r="W48" s="241"/>
      <c r="X48" s="499" t="s">
        <v>315</v>
      </c>
      <c r="Y48" s="500"/>
      <c r="Z48" s="500"/>
      <c r="AA48" s="500"/>
      <c r="AB48" s="501"/>
      <c r="AC48" s="496" t="s">
        <v>311</v>
      </c>
      <c r="AD48" s="497"/>
      <c r="AE48" s="497"/>
      <c r="AF48" s="498"/>
    </row>
    <row r="49" spans="3:32" x14ac:dyDescent="0.25">
      <c r="C49" s="246"/>
      <c r="D49" s="278" t="s">
        <v>324</v>
      </c>
      <c r="E49" s="254"/>
      <c r="F49" s="254"/>
      <c r="G49" s="254"/>
      <c r="H49" s="254"/>
      <c r="I49" s="254"/>
      <c r="J49" s="254"/>
      <c r="K49" s="254"/>
      <c r="L49" s="254"/>
      <c r="M49" s="255"/>
      <c r="N49" s="255"/>
      <c r="O49" s="255"/>
      <c r="P49" s="255"/>
      <c r="Q49" s="255"/>
      <c r="R49" s="279"/>
      <c r="S49" s="246"/>
      <c r="T49" s="241"/>
      <c r="U49" s="241"/>
      <c r="V49" s="241"/>
      <c r="W49" s="241"/>
      <c r="X49" s="471">
        <f>'２次波及効果'!$N$114</f>
        <v>-209521.15429924417</v>
      </c>
      <c r="Y49" s="472"/>
      <c r="Z49" s="472"/>
      <c r="AA49" s="472"/>
      <c r="AB49" s="473"/>
      <c r="AC49" s="257"/>
      <c r="AD49" s="257"/>
      <c r="AE49" s="257"/>
      <c r="AF49" s="258"/>
    </row>
    <row r="50" spans="3:32" x14ac:dyDescent="0.25">
      <c r="C50" s="246"/>
      <c r="D50" s="480">
        <f>'２次波及効果'!$O$114</f>
        <v>-325199.99553300446</v>
      </c>
      <c r="E50" s="481"/>
      <c r="F50" s="481"/>
      <c r="G50" s="481"/>
      <c r="H50" s="481"/>
      <c r="I50" s="481"/>
      <c r="J50" s="481"/>
      <c r="K50" s="481"/>
      <c r="L50" s="481"/>
      <c r="M50" s="481"/>
      <c r="N50" s="481"/>
      <c r="O50" s="481"/>
      <c r="P50" s="481"/>
      <c r="Q50" s="481"/>
      <c r="R50" s="482"/>
      <c r="S50" s="246"/>
      <c r="T50" s="241"/>
      <c r="U50" s="241"/>
      <c r="V50" s="241"/>
      <c r="W50" s="241"/>
      <c r="X50" s="241"/>
      <c r="Y50" s="241"/>
      <c r="Z50" s="241"/>
      <c r="AA50" s="241"/>
      <c r="AB50" s="241"/>
      <c r="AC50" s="241"/>
      <c r="AD50" s="241"/>
      <c r="AE50" s="241"/>
      <c r="AF50" s="241"/>
    </row>
    <row r="51" spans="3:32" x14ac:dyDescent="0.25">
      <c r="C51" s="246"/>
      <c r="D51" s="280"/>
      <c r="E51" s="281"/>
      <c r="F51" s="281"/>
      <c r="G51" s="278" t="s">
        <v>325</v>
      </c>
      <c r="H51" s="255"/>
      <c r="I51" s="255"/>
      <c r="J51" s="255"/>
      <c r="K51" s="255"/>
      <c r="L51" s="255"/>
      <c r="M51" s="255"/>
      <c r="N51" s="255"/>
      <c r="O51" s="255"/>
      <c r="P51" s="255"/>
      <c r="Q51" s="255"/>
      <c r="R51" s="279"/>
      <c r="S51" s="250" t="s">
        <v>331</v>
      </c>
      <c r="T51" s="241"/>
      <c r="U51" s="241"/>
      <c r="V51" s="241"/>
      <c r="W51" s="241"/>
      <c r="X51" s="241"/>
      <c r="Y51" s="241"/>
      <c r="Z51" s="241"/>
      <c r="AA51" s="241"/>
      <c r="AB51" s="241"/>
      <c r="AC51" s="241"/>
      <c r="AD51" s="241"/>
      <c r="AE51" s="241"/>
      <c r="AF51" s="241"/>
    </row>
    <row r="52" spans="3:32" x14ac:dyDescent="0.25">
      <c r="C52" s="246"/>
      <c r="D52" s="280"/>
      <c r="E52" s="281"/>
      <c r="F52" s="281"/>
      <c r="G52" s="480">
        <f>'２次波及効果'!$Q$114</f>
        <v>-191303.68466696126</v>
      </c>
      <c r="H52" s="481"/>
      <c r="I52" s="481"/>
      <c r="J52" s="481"/>
      <c r="K52" s="481"/>
      <c r="L52" s="481"/>
      <c r="M52" s="481"/>
      <c r="N52" s="481"/>
      <c r="O52" s="481"/>
      <c r="P52" s="481"/>
      <c r="Q52" s="481"/>
      <c r="R52" s="482"/>
      <c r="S52" s="246"/>
      <c r="T52" s="241"/>
      <c r="U52" s="241"/>
      <c r="V52" s="241"/>
      <c r="W52" s="241"/>
      <c r="X52" s="241"/>
      <c r="Y52" s="241"/>
      <c r="Z52" s="241"/>
      <c r="AA52" s="241"/>
      <c r="AB52" s="241"/>
      <c r="AC52" s="241"/>
      <c r="AD52" s="241"/>
      <c r="AE52" s="241"/>
      <c r="AF52" s="241"/>
    </row>
    <row r="53" spans="3:32" x14ac:dyDescent="0.25">
      <c r="C53" s="246"/>
      <c r="D53" s="280"/>
      <c r="E53" s="281"/>
      <c r="F53" s="281"/>
      <c r="G53" s="280"/>
      <c r="H53" s="281"/>
      <c r="I53" s="281"/>
      <c r="J53" s="278" t="s">
        <v>326</v>
      </c>
      <c r="K53" s="255"/>
      <c r="L53" s="255"/>
      <c r="M53" s="255"/>
      <c r="N53" s="255"/>
      <c r="O53" s="255"/>
      <c r="P53" s="255"/>
      <c r="Q53" s="255"/>
      <c r="R53" s="279"/>
      <c r="S53" s="266" t="s">
        <v>332</v>
      </c>
      <c r="T53" s="241"/>
      <c r="U53" s="241"/>
      <c r="V53" s="241"/>
      <c r="W53" s="241"/>
      <c r="X53" s="241"/>
      <c r="Y53" s="241"/>
      <c r="Z53" s="241"/>
      <c r="AA53" s="241"/>
      <c r="AB53" s="241"/>
      <c r="AC53" s="241"/>
      <c r="AD53" s="241"/>
      <c r="AE53" s="241"/>
      <c r="AF53" s="241"/>
    </row>
    <row r="54" spans="3:32" x14ac:dyDescent="0.25">
      <c r="C54" s="246"/>
      <c r="D54" s="282"/>
      <c r="E54" s="283"/>
      <c r="F54" s="283"/>
      <c r="G54" s="238"/>
      <c r="H54" s="239"/>
      <c r="I54" s="239"/>
      <c r="J54" s="471">
        <f>'２次波及効果'!$S$114</f>
        <v>-75693.959367194839</v>
      </c>
      <c r="K54" s="472"/>
      <c r="L54" s="472"/>
      <c r="M54" s="472"/>
      <c r="N54" s="472"/>
      <c r="O54" s="472"/>
      <c r="P54" s="472"/>
      <c r="Q54" s="472"/>
      <c r="R54" s="473"/>
      <c r="S54" s="246"/>
      <c r="T54" s="241"/>
      <c r="U54" s="241"/>
      <c r="V54" s="241"/>
      <c r="W54" s="241"/>
      <c r="X54" s="241"/>
      <c r="Y54" s="241"/>
      <c r="Z54" s="241"/>
      <c r="AA54" s="241"/>
      <c r="AB54" s="241"/>
      <c r="AC54" s="241"/>
      <c r="AD54" s="241"/>
      <c r="AE54" s="241"/>
      <c r="AF54" s="241"/>
    </row>
    <row r="55" spans="3:32" ht="5.6" customHeight="1" x14ac:dyDescent="0.25">
      <c r="C55" s="246"/>
      <c r="D55" s="246"/>
      <c r="E55" s="246"/>
      <c r="F55" s="246"/>
      <c r="G55" s="246"/>
      <c r="H55" s="246"/>
      <c r="I55" s="246"/>
      <c r="J55" s="246"/>
      <c r="K55" s="246"/>
      <c r="L55" s="246"/>
      <c r="M55" s="246"/>
      <c r="N55" s="246"/>
      <c r="O55" s="246"/>
      <c r="P55" s="246"/>
      <c r="Q55" s="246"/>
      <c r="R55" s="246"/>
      <c r="S55" s="246"/>
      <c r="T55" s="241"/>
      <c r="U55" s="241"/>
      <c r="V55" s="241"/>
      <c r="W55" s="241"/>
      <c r="X55" s="241"/>
      <c r="Y55" s="241"/>
      <c r="Z55" s="241"/>
      <c r="AA55" s="241"/>
      <c r="AB55" s="241"/>
      <c r="AC55" s="241"/>
      <c r="AD55" s="241"/>
      <c r="AE55" s="241"/>
      <c r="AF55" s="241"/>
    </row>
    <row r="56" spans="3:32" ht="9" customHeight="1" x14ac:dyDescent="0.25"/>
  </sheetData>
  <mergeCells count="34">
    <mergeCell ref="J54:R54"/>
    <mergeCell ref="AC48:AF48"/>
    <mergeCell ref="X48:AB48"/>
    <mergeCell ref="D50:R50"/>
    <mergeCell ref="D11:Y11"/>
    <mergeCell ref="J34:S34"/>
    <mergeCell ref="D18:P18"/>
    <mergeCell ref="Q18:R18"/>
    <mergeCell ref="G52:R52"/>
    <mergeCell ref="X49:AB49"/>
    <mergeCell ref="Z11:AE11"/>
    <mergeCell ref="D23:K23"/>
    <mergeCell ref="AC47:AF47"/>
    <mergeCell ref="S18:Y18"/>
    <mergeCell ref="Q16:Y16"/>
    <mergeCell ref="X41:AF41"/>
    <mergeCell ref="D9:Y9"/>
    <mergeCell ref="D10:Y10"/>
    <mergeCell ref="D2:AE2"/>
    <mergeCell ref="Z9:AE9"/>
    <mergeCell ref="Z10:AE10"/>
    <mergeCell ref="D4:AE4"/>
    <mergeCell ref="D5:AE5"/>
    <mergeCell ref="D15:P17"/>
    <mergeCell ref="X42:AF42"/>
    <mergeCell ref="X35:AF35"/>
    <mergeCell ref="X36:AF36"/>
    <mergeCell ref="D24:K24"/>
    <mergeCell ref="D30:S30"/>
    <mergeCell ref="X37:AF37"/>
    <mergeCell ref="G32:S32"/>
    <mergeCell ref="D22:K22"/>
    <mergeCell ref="L22:P22"/>
    <mergeCell ref="L23:P23"/>
  </mergeCells>
  <phoneticPr fontId="6"/>
  <pageMargins left="0.70866141732283472" right="0.70866141732283472" top="0.74803149606299213" bottom="0.74803149606299213" header="0.31496062992125984" footer="0.31496062992125984"/>
  <pageSetup paperSize="9" scale="82" orientation="portrait" r:id="rId1"/>
  <headerFooter>
    <oddHeader>&amp;L&amp;F&amp;R７　&amp;A</oddHeader>
  </headerFooter>
  <ignoredErrors>
    <ignoredError sqref="D5 D11 D18 Q16 S18 D24 D30 G32 J34 X37 X42 X49 D50 G52 J5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119"/>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6.850000000000001" customHeight="1" x14ac:dyDescent="0.25"/>
  <cols>
    <col min="1" max="1" width="3.61328125" style="19" customWidth="1"/>
    <col min="2" max="2" width="5.23046875" style="19" customWidth="1"/>
    <col min="3" max="3" width="25" style="19" customWidth="1"/>
    <col min="4" max="4" width="16.23046875" style="331" customWidth="1"/>
    <col min="5" max="5" width="13.84375" style="331" bestFit="1" customWidth="1"/>
    <col min="6" max="6" width="13.84375" style="331" customWidth="1"/>
    <col min="7" max="12" width="11.3828125" style="331" customWidth="1"/>
    <col min="13" max="18" width="11.23046875" style="331" customWidth="1"/>
    <col min="19" max="19" width="21.4609375" style="19" bestFit="1" customWidth="1"/>
    <col min="20" max="20" width="16.84375" style="19" bestFit="1" customWidth="1"/>
    <col min="21" max="21" width="17.61328125" style="19" bestFit="1" customWidth="1"/>
    <col min="22" max="22" width="12.765625" style="19" bestFit="1" customWidth="1"/>
    <col min="23" max="23" width="16.765625" style="19" customWidth="1"/>
    <col min="24" max="24" width="15.84375" style="19" bestFit="1" customWidth="1"/>
    <col min="25" max="25" width="11.765625" style="19" customWidth="1"/>
    <col min="26" max="26" width="14.61328125" style="19" customWidth="1"/>
    <col min="27" max="27" width="16.15234375" style="19" customWidth="1"/>
    <col min="28" max="28" width="14.23046875" style="19" customWidth="1"/>
    <col min="29" max="30" width="17.61328125" style="19" customWidth="1"/>
    <col min="31" max="31" width="15.3828125" style="19" customWidth="1"/>
    <col min="32" max="33" width="17.61328125" style="19" customWidth="1"/>
    <col min="34" max="34" width="1.84375" style="19" customWidth="1"/>
    <col min="35" max="16384" width="9" style="19"/>
  </cols>
  <sheetData>
    <row r="1" spans="1:33" ht="23.6" customHeight="1" x14ac:dyDescent="0.65">
      <c r="B1" s="512" t="s">
        <v>270</v>
      </c>
      <c r="C1" s="512"/>
      <c r="D1" s="327"/>
      <c r="E1" s="326"/>
      <c r="F1" s="327"/>
      <c r="G1" s="326"/>
      <c r="H1" s="326"/>
      <c r="I1" s="326"/>
      <c r="J1" s="326"/>
      <c r="K1" s="326"/>
      <c r="L1" s="326"/>
      <c r="M1" s="327"/>
      <c r="N1" s="327"/>
      <c r="O1" s="327"/>
      <c r="P1" s="327"/>
      <c r="Q1" s="327"/>
      <c r="R1" s="327"/>
      <c r="S1" s="20"/>
      <c r="T1" s="20"/>
      <c r="U1" s="20"/>
      <c r="V1" s="20"/>
      <c r="W1" s="20"/>
      <c r="X1" s="20"/>
      <c r="Y1" s="20"/>
      <c r="Z1" s="20"/>
      <c r="AA1" s="20"/>
      <c r="AB1" s="20"/>
      <c r="AC1" s="20"/>
      <c r="AD1" s="20"/>
      <c r="AE1" s="20"/>
      <c r="AF1" s="20"/>
      <c r="AG1" s="20"/>
    </row>
    <row r="2" spans="1:33" ht="7.75" customHeight="1" x14ac:dyDescent="0.25">
      <c r="B2" s="20"/>
      <c r="C2" s="22"/>
      <c r="D2" s="332"/>
      <c r="E2" s="326"/>
      <c r="F2" s="327"/>
      <c r="G2" s="326"/>
      <c r="H2" s="326"/>
      <c r="I2" s="326"/>
      <c r="J2" s="326"/>
      <c r="K2" s="326"/>
      <c r="L2" s="326"/>
      <c r="M2" s="327"/>
      <c r="N2" s="327"/>
      <c r="O2" s="327"/>
      <c r="P2" s="327"/>
      <c r="Q2" s="327"/>
      <c r="R2" s="345"/>
      <c r="S2" s="20"/>
      <c r="T2" s="20"/>
      <c r="U2" s="20"/>
      <c r="V2" s="20"/>
      <c r="W2" s="20"/>
      <c r="X2" s="23"/>
      <c r="Y2" s="20"/>
      <c r="Z2" s="20"/>
      <c r="AA2" s="23"/>
      <c r="AB2" s="20"/>
      <c r="AC2" s="20"/>
      <c r="AD2" s="20"/>
      <c r="AE2" s="20"/>
      <c r="AF2" s="20"/>
      <c r="AG2" s="20"/>
    </row>
    <row r="3" spans="1:33" ht="16.850000000000001" customHeight="1" x14ac:dyDescent="0.25">
      <c r="B3" s="24"/>
      <c r="C3" s="25"/>
      <c r="D3" s="332"/>
      <c r="E3" s="332"/>
      <c r="F3" s="327"/>
      <c r="G3" s="327"/>
      <c r="H3" s="327"/>
      <c r="I3" s="327"/>
      <c r="J3" s="327"/>
      <c r="K3" s="327"/>
      <c r="L3" s="327"/>
      <c r="M3" s="327"/>
      <c r="N3" s="327"/>
      <c r="O3" s="327"/>
      <c r="P3" s="327"/>
      <c r="Q3" s="327"/>
      <c r="R3" s="327"/>
      <c r="S3" s="26" t="s">
        <v>382</v>
      </c>
      <c r="T3" s="20"/>
      <c r="U3" s="20"/>
      <c r="V3" s="20"/>
      <c r="W3" s="20"/>
      <c r="X3" s="20"/>
      <c r="Y3" s="20"/>
      <c r="Z3" s="20"/>
      <c r="AA3" s="20"/>
      <c r="AB3" s="20"/>
      <c r="AC3" s="20"/>
      <c r="AD3" s="20"/>
      <c r="AE3" s="20"/>
      <c r="AF3" s="20"/>
      <c r="AG3" s="27" t="s">
        <v>466</v>
      </c>
    </row>
    <row r="4" spans="1:33" ht="16.850000000000001" customHeight="1" x14ac:dyDescent="0.25">
      <c r="B4" s="515" t="s">
        <v>487</v>
      </c>
      <c r="C4" s="516"/>
      <c r="D4" s="328" t="s">
        <v>258</v>
      </c>
      <c r="E4" s="333" t="s">
        <v>0</v>
      </c>
      <c r="F4" s="333" t="s">
        <v>656</v>
      </c>
      <c r="G4" s="513" t="s">
        <v>1</v>
      </c>
      <c r="H4" s="519"/>
      <c r="I4" s="519"/>
      <c r="J4" s="519"/>
      <c r="K4" s="519"/>
      <c r="L4" s="514"/>
      <c r="M4" s="517" t="s">
        <v>657</v>
      </c>
      <c r="N4" s="518"/>
      <c r="O4" s="518"/>
      <c r="P4" s="518"/>
      <c r="Q4" s="518"/>
      <c r="R4" s="518"/>
      <c r="S4" s="346" t="s">
        <v>260</v>
      </c>
      <c r="T4" s="346" t="s">
        <v>198</v>
      </c>
      <c r="U4" s="510"/>
      <c r="V4" s="511" t="s">
        <v>629</v>
      </c>
      <c r="W4" s="30" t="s">
        <v>630</v>
      </c>
      <c r="X4" s="29" t="s">
        <v>261</v>
      </c>
      <c r="Y4" s="511"/>
      <c r="Z4" s="29" t="s">
        <v>261</v>
      </c>
      <c r="AA4" s="30" t="s">
        <v>266</v>
      </c>
      <c r="AB4" s="510" t="s">
        <v>409</v>
      </c>
      <c r="AC4" s="28" t="s">
        <v>337</v>
      </c>
      <c r="AD4" s="29" t="s">
        <v>337</v>
      </c>
      <c r="AE4" s="510" t="s">
        <v>410</v>
      </c>
      <c r="AF4" s="28" t="s">
        <v>342</v>
      </c>
      <c r="AG4" s="29" t="s">
        <v>342</v>
      </c>
    </row>
    <row r="5" spans="1:33" ht="16.850000000000001" customHeight="1" x14ac:dyDescent="0.25">
      <c r="B5" s="516"/>
      <c r="C5" s="516"/>
      <c r="D5" s="328" t="s">
        <v>398</v>
      </c>
      <c r="E5" s="328" t="s">
        <v>0</v>
      </c>
      <c r="F5" s="328" t="s">
        <v>627</v>
      </c>
      <c r="G5" s="328" t="s">
        <v>619</v>
      </c>
      <c r="H5" s="328" t="s">
        <v>620</v>
      </c>
      <c r="I5" s="328" t="s">
        <v>626</v>
      </c>
      <c r="J5" s="328" t="s">
        <v>621</v>
      </c>
      <c r="K5" s="328" t="s">
        <v>622</v>
      </c>
      <c r="L5" s="328" t="s">
        <v>623</v>
      </c>
      <c r="M5" s="328" t="s">
        <v>619</v>
      </c>
      <c r="N5" s="328" t="s">
        <v>620</v>
      </c>
      <c r="O5" s="328" t="s">
        <v>626</v>
      </c>
      <c r="P5" s="328" t="s">
        <v>621</v>
      </c>
      <c r="Q5" s="328" t="s">
        <v>622</v>
      </c>
      <c r="R5" s="328" t="s">
        <v>623</v>
      </c>
      <c r="S5" s="156" t="s">
        <v>261</v>
      </c>
      <c r="T5" s="156" t="s">
        <v>258</v>
      </c>
      <c r="U5" s="510"/>
      <c r="V5" s="511"/>
      <c r="W5" s="30" t="s">
        <v>262</v>
      </c>
      <c r="X5" s="29" t="s">
        <v>264</v>
      </c>
      <c r="Y5" s="511"/>
      <c r="Z5" s="29" t="s">
        <v>265</v>
      </c>
      <c r="AA5" s="30" t="s">
        <v>290</v>
      </c>
      <c r="AB5" s="510"/>
      <c r="AC5" s="29" t="s">
        <v>262</v>
      </c>
      <c r="AD5" s="29" t="s">
        <v>290</v>
      </c>
      <c r="AE5" s="510"/>
      <c r="AF5" s="29" t="s">
        <v>262</v>
      </c>
      <c r="AG5" s="29" t="s">
        <v>290</v>
      </c>
    </row>
    <row r="6" spans="1:33" ht="16.850000000000001" customHeight="1" x14ac:dyDescent="0.25">
      <c r="B6" s="516"/>
      <c r="C6" s="516"/>
      <c r="D6" s="328" t="s">
        <v>400</v>
      </c>
      <c r="E6" s="328" t="s">
        <v>402</v>
      </c>
      <c r="F6" s="328" t="s">
        <v>403</v>
      </c>
      <c r="G6" s="328" t="s">
        <v>644</v>
      </c>
      <c r="H6" s="328" t="s">
        <v>645</v>
      </c>
      <c r="I6" s="328" t="s">
        <v>646</v>
      </c>
      <c r="J6" s="328" t="s">
        <v>647</v>
      </c>
      <c r="K6" s="328" t="s">
        <v>648</v>
      </c>
      <c r="L6" s="328" t="s">
        <v>649</v>
      </c>
      <c r="M6" s="328" t="s">
        <v>650</v>
      </c>
      <c r="N6" s="328" t="s">
        <v>651</v>
      </c>
      <c r="O6" s="328" t="s">
        <v>652</v>
      </c>
      <c r="P6" s="328" t="s">
        <v>653</v>
      </c>
      <c r="Q6" s="328" t="s">
        <v>654</v>
      </c>
      <c r="R6" s="328" t="s">
        <v>655</v>
      </c>
      <c r="S6" s="29" t="s">
        <v>406</v>
      </c>
      <c r="T6" s="29" t="s">
        <v>263</v>
      </c>
      <c r="U6" s="29" t="s">
        <v>404</v>
      </c>
      <c r="V6" s="28" t="s">
        <v>401</v>
      </c>
      <c r="W6" s="29" t="s">
        <v>405</v>
      </c>
      <c r="X6" s="29" t="s">
        <v>407</v>
      </c>
      <c r="Y6" s="28" t="s">
        <v>254</v>
      </c>
      <c r="Z6" s="29" t="s">
        <v>408</v>
      </c>
      <c r="AA6" s="30" t="s">
        <v>268</v>
      </c>
      <c r="AB6" s="29" t="s">
        <v>339</v>
      </c>
      <c r="AC6" s="29" t="s">
        <v>341</v>
      </c>
      <c r="AD6" s="29" t="s">
        <v>340</v>
      </c>
      <c r="AE6" s="29" t="s">
        <v>275</v>
      </c>
      <c r="AF6" s="29" t="s">
        <v>343</v>
      </c>
      <c r="AG6" s="29" t="s">
        <v>344</v>
      </c>
    </row>
    <row r="7" spans="1:33" ht="16.850000000000001" customHeight="1" x14ac:dyDescent="0.25">
      <c r="A7" s="322">
        <v>1</v>
      </c>
      <c r="B7" s="336" t="s">
        <v>2</v>
      </c>
      <c r="C7" s="337" t="s">
        <v>3</v>
      </c>
      <c r="D7" s="158">
        <f>需要額入力!D7</f>
        <v>0</v>
      </c>
      <c r="E7" s="334">
        <f>各種係数表!D7</f>
        <v>0.33467949676999675</v>
      </c>
      <c r="F7" s="158">
        <f t="shared" ref="F7:F38" si="0">+$D7*E7</f>
        <v>0</v>
      </c>
      <c r="G7" s="329">
        <f>各種係数表!E7</f>
        <v>8.9944137744454975E-4</v>
      </c>
      <c r="H7" s="329">
        <f>各種係数表!F7</f>
        <v>3.1170385004119307E-2</v>
      </c>
      <c r="I7" s="329">
        <f>各種係数表!G7</f>
        <v>3.0951755418603395E-3</v>
      </c>
      <c r="J7" s="329">
        <f>各種係数表!H7</f>
        <v>3.3535492577617745E-4</v>
      </c>
      <c r="K7" s="329">
        <f>各種係数表!I7</f>
        <v>3.3159434943172161E-3</v>
      </c>
      <c r="L7" s="329">
        <f>各種係数表!J7</f>
        <v>1.1198037775505537E-2</v>
      </c>
      <c r="M7" s="158">
        <f>+$D7*G7</f>
        <v>0</v>
      </c>
      <c r="N7" s="158">
        <f t="shared" ref="N7:Q7" si="1">+$D7*H7</f>
        <v>0</v>
      </c>
      <c r="O7" s="158">
        <f t="shared" si="1"/>
        <v>0</v>
      </c>
      <c r="P7" s="158">
        <f t="shared" si="1"/>
        <v>0</v>
      </c>
      <c r="Q7" s="158">
        <f t="shared" si="1"/>
        <v>0</v>
      </c>
      <c r="R7" s="158">
        <f>+$D7*L7</f>
        <v>0</v>
      </c>
      <c r="S7" s="33">
        <f>D7-F7-SUM(M7:R7)</f>
        <v>0</v>
      </c>
      <c r="T7" s="33">
        <f>需要額入力!F7</f>
        <v>0</v>
      </c>
      <c r="U7" s="33">
        <f t="shared" ref="U7:U38" si="2">S7+T7</f>
        <v>0</v>
      </c>
      <c r="V7" s="34">
        <f>IF(OR(自給率入力!E7="",ISNUMBER(自給率入力!E7)=FALSE,自給率入力!E7&gt;1,自給率入力!E7&lt;0),自給率入力!D7,自給率入力!E7)</f>
        <v>0.7174253449780672</v>
      </c>
      <c r="W7" s="33">
        <f t="shared" ref="W7:W38" si="3">U7*V7</f>
        <v>0</v>
      </c>
      <c r="X7" s="33">
        <f t="array" ref="X7:X113">MMULT(投入係数表!D7:DF113,'１次波及効果'!W7:W113)</f>
        <v>-19.024397718468254</v>
      </c>
      <c r="Y7" s="35">
        <f>IF(OR(自給率入力!E7="",ISNUMBER(自給率入力!E7)=FALSE,自給率入力!E7&gt;1,自給率入力!E7&lt;0),自給率入力!D7,自給率入力!E7)</f>
        <v>0.7174253449780672</v>
      </c>
      <c r="Z7" s="33">
        <f>Y7*X7</f>
        <v>-13.648585096172042</v>
      </c>
      <c r="AA7" s="33">
        <f t="array" ref="AA7:AA113">MMULT(逆行列係数表!D7:DF113,'１次波及効果'!Z7:Z113)</f>
        <v>-628.41862097361457</v>
      </c>
      <c r="AB7" s="36">
        <f>各種係数表!N7</f>
        <v>0.54559981404165592</v>
      </c>
      <c r="AC7" s="33">
        <f t="shared" ref="AC7:AC38" si="4">AB7*W7</f>
        <v>0</v>
      </c>
      <c r="AD7" s="33">
        <f t="shared" ref="AD7:AD38" si="5">AB7*AA7</f>
        <v>-342.86508274351797</v>
      </c>
      <c r="AE7" s="36">
        <f>各種係数表!O7</f>
        <v>7.7991783282491609E-2</v>
      </c>
      <c r="AF7" s="33">
        <f t="shared" ref="AF7:AF38" si="6">AE7*W7</f>
        <v>0</v>
      </c>
      <c r="AG7" s="33">
        <f t="shared" ref="AG7:AG38" si="7">AE7*AA7</f>
        <v>-49.011488897656385</v>
      </c>
    </row>
    <row r="8" spans="1:33" ht="16.850000000000001" customHeight="1" x14ac:dyDescent="0.25">
      <c r="A8" s="322">
        <v>2</v>
      </c>
      <c r="B8" s="336" t="s">
        <v>4</v>
      </c>
      <c r="C8" s="337" t="s">
        <v>5</v>
      </c>
      <c r="D8" s="158">
        <f>需要額入力!D8</f>
        <v>0</v>
      </c>
      <c r="E8" s="334">
        <f>各種係数表!D8</f>
        <v>6.9923027895031437E-2</v>
      </c>
      <c r="F8" s="158">
        <f t="shared" si="0"/>
        <v>0</v>
      </c>
      <c r="G8" s="329">
        <f>各種係数表!E8</f>
        <v>1.1019269948322128E-5</v>
      </c>
      <c r="H8" s="329">
        <f>各種係数表!F8</f>
        <v>1.7081621485572896E-2</v>
      </c>
      <c r="I8" s="329">
        <f>各種係数表!G8</f>
        <v>1.9984948679002405E-4</v>
      </c>
      <c r="J8" s="329">
        <f>各種係数表!H8</f>
        <v>0</v>
      </c>
      <c r="K8" s="329">
        <f>各種係数表!I8</f>
        <v>1.1555207168535977E-3</v>
      </c>
      <c r="L8" s="329">
        <f>各種係数表!J8</f>
        <v>5.6473758485150907E-4</v>
      </c>
      <c r="M8" s="158">
        <f t="shared" ref="M8:M71" si="8">+$D8*G8</f>
        <v>0</v>
      </c>
      <c r="N8" s="158">
        <f t="shared" ref="N8:N71" si="9">+$D8*H8</f>
        <v>0</v>
      </c>
      <c r="O8" s="158">
        <f t="shared" ref="O8:O71" si="10">+$D8*I8</f>
        <v>0</v>
      </c>
      <c r="P8" s="158">
        <f t="shared" ref="P8:P71" si="11">+$D8*J8</f>
        <v>0</v>
      </c>
      <c r="Q8" s="158">
        <f t="shared" ref="Q8:Q71" si="12">+$D8*K8</f>
        <v>0</v>
      </c>
      <c r="R8" s="158">
        <f t="shared" ref="R8:R71" si="13">+$D8*L8</f>
        <v>0</v>
      </c>
      <c r="S8" s="33">
        <f t="shared" ref="S8:S53" si="14">D8-F8-SUM(M8:R8)</f>
        <v>0</v>
      </c>
      <c r="T8" s="37">
        <f>需要額入力!F8</f>
        <v>0</v>
      </c>
      <c r="U8" s="37">
        <f t="shared" si="2"/>
        <v>0</v>
      </c>
      <c r="V8" s="38">
        <f>IF(OR(自給率入力!E8="",ISNUMBER(自給率入力!E8)=FALSE,自給率入力!E8&gt;1,自給率入力!E8&lt;0),自給率入力!D8,自給率入力!E8)</f>
        <v>0.98283095408627807</v>
      </c>
      <c r="W8" s="37">
        <f t="shared" si="3"/>
        <v>0</v>
      </c>
      <c r="X8" s="37">
        <v>0</v>
      </c>
      <c r="Y8" s="39">
        <f>IF(OR(自給率入力!E8="",ISNUMBER(自給率入力!E8)=FALSE,自給率入力!E8&gt;1,自給率入力!E8&lt;0),自給率入力!D8,自給率入力!E8)</f>
        <v>0.98283095408627807</v>
      </c>
      <c r="Z8" s="37">
        <f t="shared" ref="Z8:Z38" si="15">Y8*X8</f>
        <v>0</v>
      </c>
      <c r="AA8" s="37">
        <v>-34.34712785759762</v>
      </c>
      <c r="AB8" s="40">
        <f>各種係数表!N8</f>
        <v>0.245275119165585</v>
      </c>
      <c r="AC8" s="37">
        <f t="shared" si="4"/>
        <v>0</v>
      </c>
      <c r="AD8" s="37">
        <f t="shared" si="5"/>
        <v>-8.424495878267841</v>
      </c>
      <c r="AE8" s="40">
        <f>各種係数表!O8</f>
        <v>5.4963701448222296E-2</v>
      </c>
      <c r="AF8" s="37">
        <f t="shared" si="6"/>
        <v>0</v>
      </c>
      <c r="AG8" s="37">
        <f t="shared" si="7"/>
        <v>-1.8878452811689146</v>
      </c>
    </row>
    <row r="9" spans="1:33" ht="16.850000000000001" customHeight="1" x14ac:dyDescent="0.25">
      <c r="A9" s="322">
        <v>3</v>
      </c>
      <c r="B9" s="336" t="s">
        <v>6</v>
      </c>
      <c r="C9" s="337" t="s">
        <v>7</v>
      </c>
      <c r="D9" s="158">
        <f>需要額入力!D9</f>
        <v>0</v>
      </c>
      <c r="E9" s="334">
        <f>各種係数表!D9</f>
        <v>0</v>
      </c>
      <c r="F9" s="158">
        <f t="shared" si="0"/>
        <v>0</v>
      </c>
      <c r="G9" s="329">
        <f>各種係数表!E9</f>
        <v>0</v>
      </c>
      <c r="H9" s="329">
        <f>各種係数表!F9</f>
        <v>0</v>
      </c>
      <c r="I9" s="329">
        <f>各種係数表!G9</f>
        <v>0</v>
      </c>
      <c r="J9" s="329">
        <f>各種係数表!H9</f>
        <v>0</v>
      </c>
      <c r="K9" s="329">
        <f>各種係数表!I9</f>
        <v>0</v>
      </c>
      <c r="L9" s="329">
        <f>各種係数表!J9</f>
        <v>0</v>
      </c>
      <c r="M9" s="158">
        <f t="shared" si="8"/>
        <v>0</v>
      </c>
      <c r="N9" s="158">
        <f t="shared" si="9"/>
        <v>0</v>
      </c>
      <c r="O9" s="158">
        <f t="shared" si="10"/>
        <v>0</v>
      </c>
      <c r="P9" s="158">
        <f t="shared" si="11"/>
        <v>0</v>
      </c>
      <c r="Q9" s="158">
        <f t="shared" si="12"/>
        <v>0</v>
      </c>
      <c r="R9" s="158">
        <f t="shared" si="13"/>
        <v>0</v>
      </c>
      <c r="S9" s="33">
        <f t="shared" si="14"/>
        <v>0</v>
      </c>
      <c r="T9" s="33">
        <f>需要額入力!F9</f>
        <v>0</v>
      </c>
      <c r="U9" s="33">
        <f t="shared" si="2"/>
        <v>0</v>
      </c>
      <c r="V9" s="34">
        <f>IF(OR(自給率入力!E9="",ISNUMBER(自給率入力!E9)=FALSE,自給率入力!E9&gt;1,自給率入力!E9&lt;0),自給率入力!D9,自給率入力!E9)</f>
        <v>1</v>
      </c>
      <c r="W9" s="33">
        <f t="shared" si="3"/>
        <v>0</v>
      </c>
      <c r="X9" s="33">
        <v>0</v>
      </c>
      <c r="Y9" s="35">
        <f>IF(OR(自給率入力!E9="",ISNUMBER(自給率入力!E9)=FALSE,自給率入力!E9&gt;1,自給率入力!E9&lt;0),自給率入力!D9,自給率入力!E9)</f>
        <v>1</v>
      </c>
      <c r="Z9" s="33">
        <f t="shared" si="15"/>
        <v>0</v>
      </c>
      <c r="AA9" s="33">
        <v>-36.715862913089381</v>
      </c>
      <c r="AB9" s="36">
        <f>各種係数表!N9</f>
        <v>0.63373524708375439</v>
      </c>
      <c r="AC9" s="33">
        <f t="shared" si="4"/>
        <v>0</v>
      </c>
      <c r="AD9" s="33">
        <f t="shared" si="5"/>
        <v>-23.268136455119954</v>
      </c>
      <c r="AE9" s="36">
        <f>各種係数表!O9</f>
        <v>0.37343968187005988</v>
      </c>
      <c r="AF9" s="33">
        <f t="shared" si="6"/>
        <v>0</v>
      </c>
      <c r="AG9" s="33">
        <f t="shared" si="7"/>
        <v>-13.711160165848829</v>
      </c>
    </row>
    <row r="10" spans="1:33" ht="16.850000000000001" customHeight="1" x14ac:dyDescent="0.25">
      <c r="A10" s="322">
        <v>4</v>
      </c>
      <c r="B10" s="336" t="s">
        <v>8</v>
      </c>
      <c r="C10" s="337" t="s">
        <v>9</v>
      </c>
      <c r="D10" s="158">
        <f>需要額入力!D10</f>
        <v>0</v>
      </c>
      <c r="E10" s="334">
        <f>各種係数表!D10</f>
        <v>0.21797701872036809</v>
      </c>
      <c r="F10" s="158">
        <f t="shared" si="0"/>
        <v>0</v>
      </c>
      <c r="G10" s="329">
        <f>各種係数表!E10</f>
        <v>3.080177007505365E-5</v>
      </c>
      <c r="H10" s="329">
        <f>各種係数表!F10</f>
        <v>1.9168968243375054E-2</v>
      </c>
      <c r="I10" s="329">
        <f>各種係数表!G10</f>
        <v>7.1823409503214836E-3</v>
      </c>
      <c r="J10" s="329">
        <f>各種係数表!H10</f>
        <v>8.2927842509759821E-5</v>
      </c>
      <c r="K10" s="329">
        <f>各種係数表!I10</f>
        <v>1.2589236281957824E-3</v>
      </c>
      <c r="L10" s="329">
        <f>各種係数表!J10</f>
        <v>4.0808396404564667E-3</v>
      </c>
      <c r="M10" s="158">
        <f t="shared" si="8"/>
        <v>0</v>
      </c>
      <c r="N10" s="158">
        <f t="shared" si="9"/>
        <v>0</v>
      </c>
      <c r="O10" s="158">
        <f t="shared" si="10"/>
        <v>0</v>
      </c>
      <c r="P10" s="158">
        <f t="shared" si="11"/>
        <v>0</v>
      </c>
      <c r="Q10" s="158">
        <f t="shared" si="12"/>
        <v>0</v>
      </c>
      <c r="R10" s="158">
        <f t="shared" si="13"/>
        <v>0</v>
      </c>
      <c r="S10" s="33">
        <f t="shared" si="14"/>
        <v>0</v>
      </c>
      <c r="T10" s="33">
        <f>需要額入力!F10</f>
        <v>0</v>
      </c>
      <c r="U10" s="33">
        <f t="shared" si="2"/>
        <v>0</v>
      </c>
      <c r="V10" s="34">
        <f>IF(OR(自給率入力!E10="",ISNUMBER(自給率入力!E10)=FALSE,自給率入力!E10&gt;1,自給率入力!E10&lt;0),自給率入力!D10,自給率入力!E10)</f>
        <v>0.84071757560285498</v>
      </c>
      <c r="W10" s="33">
        <f t="shared" si="3"/>
        <v>0</v>
      </c>
      <c r="X10" s="33">
        <v>0</v>
      </c>
      <c r="Y10" s="35">
        <f>IF(OR(自給率入力!E10="",ISNUMBER(自給率入力!E10)=FALSE,自給率入力!E10&gt;1,自給率入力!E10&lt;0),自給率入力!D10,自給率入力!E10)</f>
        <v>0.84071757560285498</v>
      </c>
      <c r="Z10" s="33">
        <f t="shared" si="15"/>
        <v>0</v>
      </c>
      <c r="AA10" s="33">
        <v>-126.70139487992094</v>
      </c>
      <c r="AB10" s="36">
        <f>各種係数表!N10</f>
        <v>0.66501948374937825</v>
      </c>
      <c r="AC10" s="33">
        <f t="shared" si="4"/>
        <v>0</v>
      </c>
      <c r="AD10" s="33">
        <f t="shared" si="5"/>
        <v>-84.258896213371145</v>
      </c>
      <c r="AE10" s="36">
        <f>各種係数表!O10</f>
        <v>0.25167780202311058</v>
      </c>
      <c r="AF10" s="33">
        <f t="shared" si="6"/>
        <v>0</v>
      </c>
      <c r="AG10" s="33">
        <f t="shared" si="7"/>
        <v>-31.887928576640697</v>
      </c>
    </row>
    <row r="11" spans="1:33" ht="16.850000000000001" customHeight="1" x14ac:dyDescent="0.25">
      <c r="A11" s="322">
        <v>5</v>
      </c>
      <c r="B11" s="336" t="s">
        <v>10</v>
      </c>
      <c r="C11" s="337" t="s">
        <v>11</v>
      </c>
      <c r="D11" s="158">
        <f>需要額入力!D11</f>
        <v>0</v>
      </c>
      <c r="E11" s="334">
        <f>各種係数表!D11</f>
        <v>0.24930029364152415</v>
      </c>
      <c r="F11" s="158">
        <f t="shared" si="0"/>
        <v>0</v>
      </c>
      <c r="G11" s="329">
        <f>各種係数表!E11</f>
        <v>8.9394507679182552E-6</v>
      </c>
      <c r="H11" s="329">
        <f>各種係数表!F11</f>
        <v>2.2013591851884961E-2</v>
      </c>
      <c r="I11" s="329">
        <f>各種係数表!G11</f>
        <v>4.7417956247218566E-4</v>
      </c>
      <c r="J11" s="329">
        <f>各種係数表!H11</f>
        <v>1.2934996589405196E-3</v>
      </c>
      <c r="K11" s="329">
        <f>各種係数表!I11</f>
        <v>3.2551260948397993E-3</v>
      </c>
      <c r="L11" s="329">
        <f>各種係数表!J11</f>
        <v>6.2630569423580331E-3</v>
      </c>
      <c r="M11" s="158">
        <f t="shared" si="8"/>
        <v>0</v>
      </c>
      <c r="N11" s="158">
        <f t="shared" si="9"/>
        <v>0</v>
      </c>
      <c r="O11" s="158">
        <f t="shared" si="10"/>
        <v>0</v>
      </c>
      <c r="P11" s="158">
        <f t="shared" si="11"/>
        <v>0</v>
      </c>
      <c r="Q11" s="158">
        <f t="shared" si="12"/>
        <v>0</v>
      </c>
      <c r="R11" s="158">
        <f t="shared" si="13"/>
        <v>0</v>
      </c>
      <c r="S11" s="33">
        <f t="shared" si="14"/>
        <v>0</v>
      </c>
      <c r="T11" s="33">
        <f>需要額入力!F11</f>
        <v>0</v>
      </c>
      <c r="U11" s="33">
        <f t="shared" si="2"/>
        <v>0</v>
      </c>
      <c r="V11" s="34">
        <f>IF(OR(自給率入力!E11="",ISNUMBER(自給率入力!E11)=FALSE,自給率入力!E11&gt;1,自給率入力!E11&lt;0),自給率入力!D11,自給率入力!E11)</f>
        <v>0.8608368417629102</v>
      </c>
      <c r="W11" s="33">
        <f t="shared" si="3"/>
        <v>0</v>
      </c>
      <c r="X11" s="33">
        <v>0</v>
      </c>
      <c r="Y11" s="35">
        <f>IF(OR(自給率入力!E11="",ISNUMBER(自給率入力!E11)=FALSE,自給率入力!E11&gt;1,自給率入力!E11&lt;0),自給率入力!D11,自給率入力!E11)</f>
        <v>0.8608368417629102</v>
      </c>
      <c r="Z11" s="33">
        <f t="shared" si="15"/>
        <v>0</v>
      </c>
      <c r="AA11" s="33">
        <v>-20.776000119355302</v>
      </c>
      <c r="AB11" s="36">
        <f>各種係数表!N11</f>
        <v>0.55061662090990238</v>
      </c>
      <c r="AC11" s="33">
        <f t="shared" si="4"/>
        <v>0</v>
      </c>
      <c r="AD11" s="33">
        <f t="shared" si="5"/>
        <v>-11.439610981743146</v>
      </c>
      <c r="AE11" s="36">
        <f>各種係数表!O11</f>
        <v>0.17885136124808929</v>
      </c>
      <c r="AF11" s="33">
        <f t="shared" si="6"/>
        <v>0</v>
      </c>
      <c r="AG11" s="33">
        <f t="shared" si="7"/>
        <v>-3.7158159026371611</v>
      </c>
    </row>
    <row r="12" spans="1:33" ht="16.850000000000001" customHeight="1" x14ac:dyDescent="0.25">
      <c r="A12" s="322">
        <v>6</v>
      </c>
      <c r="B12" s="336" t="s">
        <v>12</v>
      </c>
      <c r="C12" s="337" t="s">
        <v>14</v>
      </c>
      <c r="D12" s="158">
        <f>需要額入力!D12</f>
        <v>0</v>
      </c>
      <c r="E12" s="334">
        <f>各種係数表!D12</f>
        <v>2.0962594106549742E-2</v>
      </c>
      <c r="F12" s="158">
        <f t="shared" si="0"/>
        <v>0</v>
      </c>
      <c r="G12" s="329">
        <f>各種係数表!E12</f>
        <v>1.0901875849437826E-5</v>
      </c>
      <c r="H12" s="329">
        <f>各種係数表!F12</f>
        <v>1.8111597830838187E-2</v>
      </c>
      <c r="I12" s="329">
        <f>各種係数表!G12</f>
        <v>1.3357497427676437E-2</v>
      </c>
      <c r="J12" s="329">
        <f>各種係数表!H12</f>
        <v>0</v>
      </c>
      <c r="K12" s="329">
        <f>各種係数表!I12</f>
        <v>1.9899557383840512E-3</v>
      </c>
      <c r="L12" s="329">
        <f>各種係数表!J12</f>
        <v>2.0467752770374308E-2</v>
      </c>
      <c r="M12" s="158">
        <f t="shared" si="8"/>
        <v>0</v>
      </c>
      <c r="N12" s="158">
        <f t="shared" si="9"/>
        <v>0</v>
      </c>
      <c r="O12" s="158">
        <f t="shared" si="10"/>
        <v>0</v>
      </c>
      <c r="P12" s="158">
        <f t="shared" si="11"/>
        <v>0</v>
      </c>
      <c r="Q12" s="158">
        <f t="shared" si="12"/>
        <v>0</v>
      </c>
      <c r="R12" s="158">
        <f t="shared" si="13"/>
        <v>0</v>
      </c>
      <c r="S12" s="33">
        <f t="shared" si="14"/>
        <v>0</v>
      </c>
      <c r="T12" s="33">
        <f>需要額入力!F12</f>
        <v>0</v>
      </c>
      <c r="U12" s="33">
        <f t="shared" si="2"/>
        <v>0</v>
      </c>
      <c r="V12" s="34">
        <f>IF(OR(自給率入力!E12="",ISNUMBER(自給率入力!E12)=FALSE,自給率入力!E12&gt;1,自給率入力!E12&lt;0),自給率入力!D12,自給率入力!E12)</f>
        <v>1.0597331158082923E-2</v>
      </c>
      <c r="W12" s="33">
        <f t="shared" si="3"/>
        <v>0</v>
      </c>
      <c r="X12" s="33">
        <v>-31.580583687944465</v>
      </c>
      <c r="Y12" s="35">
        <f>IF(OR(自給率入力!E12="",ISNUMBER(自給率入力!E12)=FALSE,自給率入力!E12&gt;1,自給率入力!E12&lt;0),自給率入力!D12,自給率入力!E12)</f>
        <v>1.0597331158082923E-2</v>
      </c>
      <c r="Z12" s="33">
        <f t="shared" si="15"/>
        <v>-0.33466990350669917</v>
      </c>
      <c r="AA12" s="33">
        <v>-219.22624582825836</v>
      </c>
      <c r="AB12" s="36">
        <f>各種係数表!N12</f>
        <v>0.61453735166777812</v>
      </c>
      <c r="AC12" s="33">
        <f t="shared" si="4"/>
        <v>0</v>
      </c>
      <c r="AD12" s="33">
        <f t="shared" si="5"/>
        <v>-134.72271652736717</v>
      </c>
      <c r="AE12" s="36">
        <f>各種係数表!O12</f>
        <v>0.11783479945377751</v>
      </c>
      <c r="AF12" s="33">
        <f t="shared" si="6"/>
        <v>0</v>
      </c>
      <c r="AG12" s="33">
        <f t="shared" si="7"/>
        <v>-25.83248071217735</v>
      </c>
    </row>
    <row r="13" spans="1:33" ht="16.850000000000001" customHeight="1" x14ac:dyDescent="0.25">
      <c r="A13" s="322">
        <v>7</v>
      </c>
      <c r="B13" s="336" t="s">
        <v>13</v>
      </c>
      <c r="C13" s="337" t="s">
        <v>383</v>
      </c>
      <c r="D13" s="158">
        <f>需要額入力!D13</f>
        <v>0</v>
      </c>
      <c r="E13" s="334">
        <f>各種係数表!D13</f>
        <v>3.017818693951933E-2</v>
      </c>
      <c r="F13" s="158">
        <f t="shared" si="0"/>
        <v>0</v>
      </c>
      <c r="G13" s="329">
        <f>各種係数表!E13</f>
        <v>5.3600165594832466E-4</v>
      </c>
      <c r="H13" s="329">
        <f>各種係数表!F13</f>
        <v>7.3260746921985753E-2</v>
      </c>
      <c r="I13" s="329">
        <f>各種係数表!G13</f>
        <v>2.9234286247714448E-2</v>
      </c>
      <c r="J13" s="329">
        <f>各種係数表!H13</f>
        <v>0</v>
      </c>
      <c r="K13" s="329">
        <f>各種係数表!I13</f>
        <v>6.1347203253451412E-3</v>
      </c>
      <c r="L13" s="329">
        <f>各種係数表!J13</f>
        <v>1.8147448398742615E-2</v>
      </c>
      <c r="M13" s="158">
        <f t="shared" si="8"/>
        <v>0</v>
      </c>
      <c r="N13" s="158">
        <f t="shared" si="9"/>
        <v>0</v>
      </c>
      <c r="O13" s="158">
        <f t="shared" si="10"/>
        <v>0</v>
      </c>
      <c r="P13" s="158">
        <f t="shared" si="11"/>
        <v>0</v>
      </c>
      <c r="Q13" s="158">
        <f t="shared" si="12"/>
        <v>0</v>
      </c>
      <c r="R13" s="158">
        <f t="shared" si="13"/>
        <v>0</v>
      </c>
      <c r="S13" s="33">
        <f t="shared" si="14"/>
        <v>0</v>
      </c>
      <c r="T13" s="33">
        <f>需要額入力!F13</f>
        <v>0</v>
      </c>
      <c r="U13" s="33">
        <f t="shared" si="2"/>
        <v>0</v>
      </c>
      <c r="V13" s="34">
        <f>IF(OR(自給率入力!E13="",ISNUMBER(自給率入力!E13)=FALSE,自給率入力!E13&gt;1,自給率入力!E13&lt;0),自給率入力!D13,自給率入力!E13)</f>
        <v>0.1874048663848662</v>
      </c>
      <c r="W13" s="33">
        <f t="shared" si="3"/>
        <v>0</v>
      </c>
      <c r="X13" s="33">
        <v>0</v>
      </c>
      <c r="Y13" s="35">
        <f>IF(OR(自給率入力!E13="",ISNUMBER(自給率入力!E13)=FALSE,自給率入力!E13&gt;1,自給率入力!E13&lt;0),自給率入力!D13,自給率入力!E13)</f>
        <v>0.1874048663848662</v>
      </c>
      <c r="Z13" s="33">
        <f t="shared" si="15"/>
        <v>0</v>
      </c>
      <c r="AA13" s="33">
        <v>-1704.5357816317619</v>
      </c>
      <c r="AB13" s="36">
        <f>各種係数表!N13</f>
        <v>0.49308098412549073</v>
      </c>
      <c r="AC13" s="33">
        <f t="shared" si="4"/>
        <v>0</v>
      </c>
      <c r="AD13" s="33">
        <f t="shared" si="5"/>
        <v>-840.47418068410173</v>
      </c>
      <c r="AE13" s="36">
        <f>各種係数表!O13</f>
        <v>0.23031013033759698</v>
      </c>
      <c r="AF13" s="33">
        <f t="shared" si="6"/>
        <v>0</v>
      </c>
      <c r="AG13" s="33">
        <f t="shared" si="7"/>
        <v>-392.5718580327088</v>
      </c>
    </row>
    <row r="14" spans="1:33" ht="16.850000000000001" customHeight="1" x14ac:dyDescent="0.25">
      <c r="A14" s="322">
        <v>8</v>
      </c>
      <c r="B14" s="336" t="s">
        <v>15</v>
      </c>
      <c r="C14" s="337" t="s">
        <v>16</v>
      </c>
      <c r="D14" s="158">
        <f>需要額入力!D14</f>
        <v>0</v>
      </c>
      <c r="E14" s="334">
        <f>各種係数表!D14</f>
        <v>0.32972384823200612</v>
      </c>
      <c r="F14" s="158">
        <f t="shared" si="0"/>
        <v>0</v>
      </c>
      <c r="G14" s="329">
        <f>各種係数表!E14</f>
        <v>2.6196380081423988E-4</v>
      </c>
      <c r="H14" s="329">
        <f>各種係数表!F14</f>
        <v>2.2131362597948331E-2</v>
      </c>
      <c r="I14" s="329">
        <f>各種係数表!G14</f>
        <v>4.3054021127921464E-4</v>
      </c>
      <c r="J14" s="329">
        <f>各種係数表!H14</f>
        <v>1.0557759376473606E-4</v>
      </c>
      <c r="K14" s="329">
        <f>各種係数表!I14</f>
        <v>1.7558143068438796E-3</v>
      </c>
      <c r="L14" s="329">
        <f>各種係数表!J14</f>
        <v>3.7530950994087908E-3</v>
      </c>
      <c r="M14" s="158">
        <f t="shared" si="8"/>
        <v>0</v>
      </c>
      <c r="N14" s="158">
        <f t="shared" si="9"/>
        <v>0</v>
      </c>
      <c r="O14" s="158">
        <f t="shared" si="10"/>
        <v>0</v>
      </c>
      <c r="P14" s="158">
        <f t="shared" si="11"/>
        <v>0</v>
      </c>
      <c r="Q14" s="158">
        <f t="shared" si="12"/>
        <v>0</v>
      </c>
      <c r="R14" s="158">
        <f t="shared" si="13"/>
        <v>0</v>
      </c>
      <c r="S14" s="33">
        <f t="shared" si="14"/>
        <v>0</v>
      </c>
      <c r="T14" s="33">
        <f>需要額入力!F14</f>
        <v>0</v>
      </c>
      <c r="U14" s="33">
        <f t="shared" si="2"/>
        <v>0</v>
      </c>
      <c r="V14" s="34">
        <f>IF(OR(自給率入力!E14="",ISNUMBER(自給率入力!E14)=FALSE,自給率入力!E14&gt;1,自給率入力!E14&lt;0),自給率入力!D14,自給率入力!E14)</f>
        <v>0.83008504169944197</v>
      </c>
      <c r="W14" s="33">
        <f t="shared" si="3"/>
        <v>0</v>
      </c>
      <c r="X14" s="33">
        <v>0</v>
      </c>
      <c r="Y14" s="35">
        <f>IF(OR(自給率入力!E14="",ISNUMBER(自給率入力!E14)=FALSE,自給率入力!E14&gt;1,自給率入力!E14&lt;0),自給率入力!D14,自給率入力!E14)</f>
        <v>0.83008504169944197</v>
      </c>
      <c r="Z14" s="33">
        <f t="shared" si="15"/>
        <v>0</v>
      </c>
      <c r="AA14" s="33">
        <v>-237.18449143129811</v>
      </c>
      <c r="AB14" s="36">
        <f>各種係数表!N14</f>
        <v>0.30777952300776529</v>
      </c>
      <c r="AC14" s="33">
        <f t="shared" si="4"/>
        <v>0</v>
      </c>
      <c r="AD14" s="33">
        <f t="shared" si="5"/>
        <v>-73.000529637564327</v>
      </c>
      <c r="AE14" s="36">
        <f>各種係数表!O14</f>
        <v>0.15195766937978705</v>
      </c>
      <c r="AF14" s="33">
        <f t="shared" si="6"/>
        <v>0</v>
      </c>
      <c r="AG14" s="33">
        <f t="shared" si="7"/>
        <v>-36.042002530930134</v>
      </c>
    </row>
    <row r="15" spans="1:33" ht="16.850000000000001" customHeight="1" x14ac:dyDescent="0.25">
      <c r="A15" s="322">
        <v>9</v>
      </c>
      <c r="B15" s="336" t="s">
        <v>17</v>
      </c>
      <c r="C15" s="337" t="s">
        <v>18</v>
      </c>
      <c r="D15" s="158">
        <f>需要額入力!D15</f>
        <v>0</v>
      </c>
      <c r="E15" s="334">
        <f>各種係数表!D15</f>
        <v>0.31552221832351163</v>
      </c>
      <c r="F15" s="158">
        <f t="shared" si="0"/>
        <v>0</v>
      </c>
      <c r="G15" s="329">
        <f>各種係数表!E15</f>
        <v>5.0229163229706722E-4</v>
      </c>
      <c r="H15" s="329">
        <f>各種係数表!F15</f>
        <v>3.6216499585052513E-2</v>
      </c>
      <c r="I15" s="329">
        <f>各種係数表!G15</f>
        <v>3.7977535052804268E-4</v>
      </c>
      <c r="J15" s="329">
        <f>各種係数表!H15</f>
        <v>4.8822277697430841E-5</v>
      </c>
      <c r="K15" s="329">
        <f>各種係数表!I15</f>
        <v>2.8533815917402422E-3</v>
      </c>
      <c r="L15" s="329">
        <f>各種係数表!J15</f>
        <v>2.9178638453028864E-3</v>
      </c>
      <c r="M15" s="158">
        <f t="shared" si="8"/>
        <v>0</v>
      </c>
      <c r="N15" s="158">
        <f t="shared" si="9"/>
        <v>0</v>
      </c>
      <c r="O15" s="158">
        <f t="shared" si="10"/>
        <v>0</v>
      </c>
      <c r="P15" s="158">
        <f t="shared" si="11"/>
        <v>0</v>
      </c>
      <c r="Q15" s="158">
        <f t="shared" si="12"/>
        <v>0</v>
      </c>
      <c r="R15" s="158">
        <f t="shared" si="13"/>
        <v>0</v>
      </c>
      <c r="S15" s="33">
        <f t="shared" si="14"/>
        <v>0</v>
      </c>
      <c r="T15" s="33">
        <f>需要額入力!F15</f>
        <v>0</v>
      </c>
      <c r="U15" s="33">
        <f t="shared" si="2"/>
        <v>0</v>
      </c>
      <c r="V15" s="34">
        <f>IF(OR(自給率入力!E15="",ISNUMBER(自給率入力!E15)=FALSE,自給率入力!E15&gt;1,自給率入力!E15&lt;0),自給率入力!D15,自給率入力!E15)</f>
        <v>0.9132403273878229</v>
      </c>
      <c r="W15" s="33">
        <f t="shared" si="3"/>
        <v>0</v>
      </c>
      <c r="X15" s="33">
        <v>-15.807224737289573</v>
      </c>
      <c r="Y15" s="35">
        <f>IF(OR(自給率入力!E15="",ISNUMBER(自給率入力!E15)=FALSE,自給率入力!E15&gt;1,自給率入力!E15&lt;0),自給率入力!D15,自給率入力!E15)</f>
        <v>0.9132403273878229</v>
      </c>
      <c r="Z15" s="33">
        <f t="shared" si="15"/>
        <v>-14.435795094175223</v>
      </c>
      <c r="AA15" s="33">
        <v>-40.406909414427652</v>
      </c>
      <c r="AB15" s="36">
        <f>各種係数表!N15</f>
        <v>0.51437323592822781</v>
      </c>
      <c r="AC15" s="33">
        <f t="shared" si="4"/>
        <v>0</v>
      </c>
      <c r="AD15" s="33">
        <f t="shared" si="5"/>
        <v>-20.784232749357923</v>
      </c>
      <c r="AE15" s="36">
        <f>各種係数表!O15</f>
        <v>9.4288873191592168E-2</v>
      </c>
      <c r="AF15" s="33">
        <f t="shared" si="6"/>
        <v>0</v>
      </c>
      <c r="AG15" s="33">
        <f t="shared" si="7"/>
        <v>-3.8099219578411208</v>
      </c>
    </row>
    <row r="16" spans="1:33" ht="16.850000000000001" customHeight="1" x14ac:dyDescent="0.25">
      <c r="A16" s="322">
        <v>10</v>
      </c>
      <c r="B16" s="336" t="s">
        <v>19</v>
      </c>
      <c r="C16" s="337" t="s">
        <v>20</v>
      </c>
      <c r="D16" s="158">
        <f>需要額入力!D16</f>
        <v>0</v>
      </c>
      <c r="E16" s="334">
        <f>各種係数表!D16</f>
        <v>0.3100885403313326</v>
      </c>
      <c r="F16" s="158">
        <f t="shared" si="0"/>
        <v>0</v>
      </c>
      <c r="G16" s="329">
        <f>各種係数表!E16</f>
        <v>2.0932184638726648E-4</v>
      </c>
      <c r="H16" s="329">
        <f>各種係数表!F16</f>
        <v>7.0398168082632953E-2</v>
      </c>
      <c r="I16" s="329">
        <f>各種係数表!G16</f>
        <v>8.5474257978639338E-3</v>
      </c>
      <c r="J16" s="329">
        <f>各種係数表!H16</f>
        <v>0</v>
      </c>
      <c r="K16" s="329">
        <f>各種係数表!I16</f>
        <v>5.0598990619150136E-3</v>
      </c>
      <c r="L16" s="329">
        <f>各種係数表!J16</f>
        <v>8.200429180027325E-3</v>
      </c>
      <c r="M16" s="158">
        <f t="shared" si="8"/>
        <v>0</v>
      </c>
      <c r="N16" s="158">
        <f t="shared" si="9"/>
        <v>0</v>
      </c>
      <c r="O16" s="158">
        <f t="shared" si="10"/>
        <v>0</v>
      </c>
      <c r="P16" s="158">
        <f t="shared" si="11"/>
        <v>0</v>
      </c>
      <c r="Q16" s="158">
        <f t="shared" si="12"/>
        <v>0</v>
      </c>
      <c r="R16" s="158">
        <f t="shared" si="13"/>
        <v>0</v>
      </c>
      <c r="S16" s="33">
        <f t="shared" si="14"/>
        <v>0</v>
      </c>
      <c r="T16" s="33">
        <f>需要額入力!F16</f>
        <v>0</v>
      </c>
      <c r="U16" s="33">
        <f t="shared" si="2"/>
        <v>0</v>
      </c>
      <c r="V16" s="34">
        <f>IF(OR(自給率入力!E16="",ISNUMBER(自給率入力!E16)=FALSE,自給率入力!E16&gt;1,自給率入力!E16&lt;0),自給率入力!D16,自給率入力!E16)</f>
        <v>0.88621627830478666</v>
      </c>
      <c r="W16" s="33">
        <f t="shared" si="3"/>
        <v>0</v>
      </c>
      <c r="X16" s="33">
        <v>-6.7161888915198533</v>
      </c>
      <c r="Y16" s="35">
        <f>IF(OR(自給率入力!E16="",ISNUMBER(自給率入力!E16)=FALSE,自給率入力!E16&gt;1,自給率入力!E16&lt;0),自給率入力!D16,自給率入力!E16)</f>
        <v>0.88621627830478666</v>
      </c>
      <c r="Z16" s="33">
        <f t="shared" si="15"/>
        <v>-5.9519959238346747</v>
      </c>
      <c r="AA16" s="33">
        <v>-27.335910173147766</v>
      </c>
      <c r="AB16" s="36">
        <f>各種係数表!N16</f>
        <v>0.18384315254008091</v>
      </c>
      <c r="AC16" s="33">
        <f t="shared" si="4"/>
        <v>0</v>
      </c>
      <c r="AD16" s="33">
        <f t="shared" si="5"/>
        <v>-5.0255199037839544</v>
      </c>
      <c r="AE16" s="36">
        <f>各種係数表!O16</f>
        <v>5.5015531223526322E-2</v>
      </c>
      <c r="AF16" s="33">
        <f t="shared" si="6"/>
        <v>0</v>
      </c>
      <c r="AG16" s="33">
        <f t="shared" si="7"/>
        <v>-1.5038996196543217</v>
      </c>
    </row>
    <row r="17" spans="1:33" ht="16.850000000000001" customHeight="1" x14ac:dyDescent="0.25">
      <c r="A17" s="322">
        <v>11</v>
      </c>
      <c r="B17" s="336" t="s">
        <v>21</v>
      </c>
      <c r="C17" s="337" t="s">
        <v>22</v>
      </c>
      <c r="D17" s="158">
        <f>需要額入力!D17</f>
        <v>0</v>
      </c>
      <c r="E17" s="334">
        <f>各種係数表!D17</f>
        <v>0.27217783548489921</v>
      </c>
      <c r="F17" s="158">
        <f t="shared" si="0"/>
        <v>0</v>
      </c>
      <c r="G17" s="329">
        <f>各種係数表!E17</f>
        <v>2.6217898931409181E-4</v>
      </c>
      <c r="H17" s="329">
        <f>各種係数表!F17</f>
        <v>7.7419321061128182E-3</v>
      </c>
      <c r="I17" s="329">
        <f>各種係数表!G17</f>
        <v>2.255303133884661E-4</v>
      </c>
      <c r="J17" s="329">
        <f>各種係数表!H17</f>
        <v>3.7051408628105143E-5</v>
      </c>
      <c r="K17" s="329">
        <f>各種係数表!I17</f>
        <v>7.851274034835976E-4</v>
      </c>
      <c r="L17" s="329">
        <f>各種係数表!J17</f>
        <v>1.6461699213845629E-3</v>
      </c>
      <c r="M17" s="158">
        <f t="shared" si="8"/>
        <v>0</v>
      </c>
      <c r="N17" s="158">
        <f t="shared" si="9"/>
        <v>0</v>
      </c>
      <c r="O17" s="158">
        <f t="shared" si="10"/>
        <v>0</v>
      </c>
      <c r="P17" s="158">
        <f t="shared" si="11"/>
        <v>0</v>
      </c>
      <c r="Q17" s="158">
        <f t="shared" si="12"/>
        <v>0</v>
      </c>
      <c r="R17" s="158">
        <f t="shared" si="13"/>
        <v>0</v>
      </c>
      <c r="S17" s="33">
        <f t="shared" si="14"/>
        <v>0</v>
      </c>
      <c r="T17" s="33">
        <f>需要額入力!F17</f>
        <v>0</v>
      </c>
      <c r="U17" s="33">
        <f t="shared" si="2"/>
        <v>0</v>
      </c>
      <c r="V17" s="34">
        <f>IF(OR(自給率入力!E17="",ISNUMBER(自給率入力!E17)=FALSE,自給率入力!E17&gt;1,自給率入力!E17&lt;0),自給率入力!D17,自給率入力!E17)</f>
        <v>0.59801873226780033</v>
      </c>
      <c r="W17" s="33">
        <f t="shared" si="3"/>
        <v>0</v>
      </c>
      <c r="X17" s="33">
        <v>0</v>
      </c>
      <c r="Y17" s="35">
        <f>IF(OR(自給率入力!E17="",ISNUMBER(自給率入力!E17)=FALSE,自給率入力!E17&gt;1,自給率入力!E17&lt;0),自給率入力!D17,自給率入力!E17)</f>
        <v>0.59801873226780033</v>
      </c>
      <c r="Z17" s="33">
        <f t="shared" si="15"/>
        <v>0</v>
      </c>
      <c r="AA17" s="33">
        <v>0</v>
      </c>
      <c r="AB17" s="36">
        <f>各種係数表!N17</f>
        <v>0.85782760536587244</v>
      </c>
      <c r="AC17" s="33">
        <f t="shared" si="4"/>
        <v>0</v>
      </c>
      <c r="AD17" s="33">
        <f t="shared" si="5"/>
        <v>0</v>
      </c>
      <c r="AE17" s="36">
        <f>各種係数表!O17</f>
        <v>3.4045356490393398E-2</v>
      </c>
      <c r="AF17" s="33">
        <f t="shared" si="6"/>
        <v>0</v>
      </c>
      <c r="AG17" s="33">
        <f t="shared" si="7"/>
        <v>0</v>
      </c>
    </row>
    <row r="18" spans="1:33" ht="16.850000000000001" customHeight="1" x14ac:dyDescent="0.25">
      <c r="A18" s="322">
        <v>12</v>
      </c>
      <c r="B18" s="336" t="s">
        <v>23</v>
      </c>
      <c r="C18" s="337" t="s">
        <v>24</v>
      </c>
      <c r="D18" s="158">
        <f>需要額入力!D18</f>
        <v>0</v>
      </c>
      <c r="E18" s="334">
        <f>各種係数表!D18</f>
        <v>0.17392155446433646</v>
      </c>
      <c r="F18" s="158">
        <f t="shared" si="0"/>
        <v>0</v>
      </c>
      <c r="G18" s="329">
        <f>各種係数表!E18</f>
        <v>1.8592230499207799E-4</v>
      </c>
      <c r="H18" s="329">
        <f>各種係数表!F18</f>
        <v>1.143913694438615E-2</v>
      </c>
      <c r="I18" s="329">
        <f>各種係数表!G18</f>
        <v>1.7267266946390693E-4</v>
      </c>
      <c r="J18" s="329">
        <f>各種係数表!H18</f>
        <v>1.7096303907317518E-5</v>
      </c>
      <c r="K18" s="329">
        <f>各種係数表!I18</f>
        <v>8.6550038530794934E-4</v>
      </c>
      <c r="L18" s="329">
        <f>各種係数表!J18</f>
        <v>4.9074940365954932E-3</v>
      </c>
      <c r="M18" s="158">
        <f t="shared" si="8"/>
        <v>0</v>
      </c>
      <c r="N18" s="158">
        <f t="shared" si="9"/>
        <v>0</v>
      </c>
      <c r="O18" s="158">
        <f t="shared" si="10"/>
        <v>0</v>
      </c>
      <c r="P18" s="158">
        <f t="shared" si="11"/>
        <v>0</v>
      </c>
      <c r="Q18" s="158">
        <f t="shared" si="12"/>
        <v>0</v>
      </c>
      <c r="R18" s="158">
        <f t="shared" si="13"/>
        <v>0</v>
      </c>
      <c r="S18" s="33">
        <f t="shared" si="14"/>
        <v>0</v>
      </c>
      <c r="T18" s="33">
        <f>需要額入力!F18</f>
        <v>0</v>
      </c>
      <c r="U18" s="33">
        <f t="shared" si="2"/>
        <v>0</v>
      </c>
      <c r="V18" s="34">
        <f>IF(OR(自給率入力!E18="",ISNUMBER(自給率入力!E18)=FALSE,自給率入力!E18&gt;1,自給率入力!E18&lt;0),自給率入力!D18,自給率入力!E18)</f>
        <v>0.64843004853652797</v>
      </c>
      <c r="W18" s="33">
        <f t="shared" si="3"/>
        <v>0</v>
      </c>
      <c r="X18" s="33">
        <v>-575.70435278203229</v>
      </c>
      <c r="Y18" s="35">
        <f>IF(OR(自給率入力!E18="",ISNUMBER(自給率入力!E18)=FALSE,自給率入力!E18&gt;1,自給率入力!E18&lt;0),自給率入力!D18,自給率入力!E18)</f>
        <v>0.64843004853652797</v>
      </c>
      <c r="Z18" s="33">
        <f t="shared" si="15"/>
        <v>-373.30400141714364</v>
      </c>
      <c r="AA18" s="33">
        <v>-1303.3149854460164</v>
      </c>
      <c r="AB18" s="36">
        <f>各種係数表!N18</f>
        <v>0.39444752513441184</v>
      </c>
      <c r="AC18" s="33">
        <f t="shared" si="4"/>
        <v>0</v>
      </c>
      <c r="AD18" s="33">
        <f t="shared" si="5"/>
        <v>-514.08937047977315</v>
      </c>
      <c r="AE18" s="36">
        <f>各種係数表!O18</f>
        <v>0.23921407895800506</v>
      </c>
      <c r="AF18" s="33">
        <f t="shared" si="6"/>
        <v>0</v>
      </c>
      <c r="AG18" s="33">
        <f t="shared" si="7"/>
        <v>-311.77129383563459</v>
      </c>
    </row>
    <row r="19" spans="1:33" ht="16.850000000000001" customHeight="1" x14ac:dyDescent="0.25">
      <c r="A19" s="322">
        <v>13</v>
      </c>
      <c r="B19" s="336" t="s">
        <v>25</v>
      </c>
      <c r="C19" s="337" t="s">
        <v>26</v>
      </c>
      <c r="D19" s="158">
        <f>需要額入力!D19</f>
        <v>0</v>
      </c>
      <c r="E19" s="334">
        <f>各種係数表!D19</f>
        <v>0.48392850814247823</v>
      </c>
      <c r="F19" s="158">
        <f t="shared" si="0"/>
        <v>0</v>
      </c>
      <c r="G19" s="329">
        <f>各種係数表!E19</f>
        <v>2.3268826180794484E-5</v>
      </c>
      <c r="H19" s="329">
        <f>各種係数表!F19</f>
        <v>2.1835824469998787E-2</v>
      </c>
      <c r="I19" s="329">
        <f>各種係数表!G19</f>
        <v>3.5769555568999765E-4</v>
      </c>
      <c r="J19" s="329">
        <f>各種係数表!H19</f>
        <v>1.8185482615143997E-4</v>
      </c>
      <c r="K19" s="329">
        <f>各種係数表!I19</f>
        <v>1.6381969595161802E-3</v>
      </c>
      <c r="L19" s="329">
        <f>各種係数表!J19</f>
        <v>1.6777181658294065E-3</v>
      </c>
      <c r="M19" s="158">
        <f t="shared" si="8"/>
        <v>0</v>
      </c>
      <c r="N19" s="158">
        <f t="shared" si="9"/>
        <v>0</v>
      </c>
      <c r="O19" s="158">
        <f t="shared" si="10"/>
        <v>0</v>
      </c>
      <c r="P19" s="158">
        <f t="shared" si="11"/>
        <v>0</v>
      </c>
      <c r="Q19" s="158">
        <f t="shared" si="12"/>
        <v>0</v>
      </c>
      <c r="R19" s="158">
        <f t="shared" si="13"/>
        <v>0</v>
      </c>
      <c r="S19" s="33">
        <f t="shared" si="14"/>
        <v>0</v>
      </c>
      <c r="T19" s="33">
        <f>需要額入力!F19</f>
        <v>0</v>
      </c>
      <c r="U19" s="33">
        <f t="shared" si="2"/>
        <v>0</v>
      </c>
      <c r="V19" s="34">
        <f>IF(OR(自給率入力!E19="",ISNUMBER(自給率入力!E19)=FALSE,自給率入力!E19&gt;1,自給率入力!E19&lt;0),自給率入力!D19,自給率入力!E19)</f>
        <v>0.30494754746548325</v>
      </c>
      <c r="W19" s="33">
        <f t="shared" si="3"/>
        <v>0</v>
      </c>
      <c r="X19" s="33">
        <v>-2144.5674944769926</v>
      </c>
      <c r="Y19" s="35">
        <f>IF(OR(自給率入力!E19="",ISNUMBER(自給率入力!E19)=FALSE,自給率入力!E19&gt;1,自給率入力!E19&lt;0),自給率入力!D19,自給率入力!E19)</f>
        <v>0.30494754746548325</v>
      </c>
      <c r="Z19" s="33">
        <f t="shared" si="15"/>
        <v>-653.98059781495522</v>
      </c>
      <c r="AA19" s="33">
        <v>-1016.0656869890729</v>
      </c>
      <c r="AB19" s="36">
        <f>各種係数表!N19</f>
        <v>0.40814704782004813</v>
      </c>
      <c r="AC19" s="33">
        <f t="shared" si="4"/>
        <v>0</v>
      </c>
      <c r="AD19" s="33">
        <f t="shared" si="5"/>
        <v>-414.7042105358392</v>
      </c>
      <c r="AE19" s="36">
        <f>各種係数表!O19</f>
        <v>0.26323087515201432</v>
      </c>
      <c r="AF19" s="33">
        <f t="shared" si="6"/>
        <v>0</v>
      </c>
      <c r="AG19" s="33">
        <f t="shared" si="7"/>
        <v>-267.45985999806629</v>
      </c>
    </row>
    <row r="20" spans="1:33" ht="16.850000000000001" customHeight="1" x14ac:dyDescent="0.25">
      <c r="A20" s="322">
        <v>14</v>
      </c>
      <c r="B20" s="336" t="s">
        <v>27</v>
      </c>
      <c r="C20" s="337" t="s">
        <v>28</v>
      </c>
      <c r="D20" s="158">
        <f>需要額入力!D20</f>
        <v>0</v>
      </c>
      <c r="E20" s="334">
        <f>各種係数表!D20</f>
        <v>0.13671131953196264</v>
      </c>
      <c r="F20" s="158">
        <f t="shared" si="0"/>
        <v>0</v>
      </c>
      <c r="G20" s="329">
        <f>各種係数表!E20</f>
        <v>8.7020175562110982E-5</v>
      </c>
      <c r="H20" s="329">
        <f>各種係数表!F20</f>
        <v>5.9580615228268352E-2</v>
      </c>
      <c r="I20" s="329">
        <f>各種係数表!G20</f>
        <v>2.9315741556200604E-3</v>
      </c>
      <c r="J20" s="329">
        <f>各種係数表!H20</f>
        <v>2.0771147433167195E-5</v>
      </c>
      <c r="K20" s="329">
        <f>各種係数表!I20</f>
        <v>3.9016960625775639E-3</v>
      </c>
      <c r="L20" s="329">
        <f>各種係数表!J20</f>
        <v>3.608057630969737E-3</v>
      </c>
      <c r="M20" s="158">
        <f t="shared" si="8"/>
        <v>0</v>
      </c>
      <c r="N20" s="158">
        <f t="shared" si="9"/>
        <v>0</v>
      </c>
      <c r="O20" s="158">
        <f t="shared" si="10"/>
        <v>0</v>
      </c>
      <c r="P20" s="158">
        <f t="shared" si="11"/>
        <v>0</v>
      </c>
      <c r="Q20" s="158">
        <f t="shared" si="12"/>
        <v>0</v>
      </c>
      <c r="R20" s="158">
        <f t="shared" si="13"/>
        <v>0</v>
      </c>
      <c r="S20" s="33">
        <f t="shared" si="14"/>
        <v>0</v>
      </c>
      <c r="T20" s="33">
        <f>需要額入力!F20</f>
        <v>0</v>
      </c>
      <c r="U20" s="33">
        <f t="shared" si="2"/>
        <v>0</v>
      </c>
      <c r="V20" s="34">
        <f>IF(OR(自給率入力!E20="",ISNUMBER(自給率入力!E20)=FALSE,自給率入力!E20&gt;1,自給率入力!E20&lt;0),自給率入力!D20,自給率入力!E20)</f>
        <v>0.6601385506663745</v>
      </c>
      <c r="W20" s="33">
        <f t="shared" si="3"/>
        <v>0</v>
      </c>
      <c r="X20" s="33">
        <v>-156.58941620504609</v>
      </c>
      <c r="Y20" s="35">
        <f>IF(OR(自給率入力!E20="",ISNUMBER(自給率入力!E20)=FALSE,自給率入力!E20&gt;1,自給率入力!E20&lt;0),自給率入力!D20,自給率入力!E20)</f>
        <v>0.6601385506663745</v>
      </c>
      <c r="Z20" s="33">
        <f t="shared" si="15"/>
        <v>-103.37071026329282</v>
      </c>
      <c r="AA20" s="33">
        <v>-832.28486257003215</v>
      </c>
      <c r="AB20" s="36">
        <f>各種係数表!N20</f>
        <v>0.41872960278534288</v>
      </c>
      <c r="AC20" s="33">
        <f t="shared" si="4"/>
        <v>0</v>
      </c>
      <c r="AD20" s="33">
        <f t="shared" si="5"/>
        <v>-348.50230990820324</v>
      </c>
      <c r="AE20" s="36">
        <f>各種係数表!O20</f>
        <v>0.16401614534969472</v>
      </c>
      <c r="AF20" s="33">
        <f t="shared" si="6"/>
        <v>0</v>
      </c>
      <c r="AG20" s="33">
        <f t="shared" si="7"/>
        <v>-136.5081549916371</v>
      </c>
    </row>
    <row r="21" spans="1:33" ht="16.850000000000001" customHeight="1" x14ac:dyDescent="0.25">
      <c r="A21" s="322">
        <v>15</v>
      </c>
      <c r="B21" s="336" t="s">
        <v>29</v>
      </c>
      <c r="C21" s="337" t="s">
        <v>30</v>
      </c>
      <c r="D21" s="158">
        <f>需要額入力!D21</f>
        <v>0</v>
      </c>
      <c r="E21" s="334">
        <f>各種係数表!D21</f>
        <v>0.40920737376117189</v>
      </c>
      <c r="F21" s="158">
        <f t="shared" si="0"/>
        <v>0</v>
      </c>
      <c r="G21" s="329">
        <f>各種係数表!E21</f>
        <v>1.0836798256986555E-4</v>
      </c>
      <c r="H21" s="329">
        <f>各種係数表!F21</f>
        <v>1.8181251812531288E-2</v>
      </c>
      <c r="I21" s="329">
        <f>各種係数表!G21</f>
        <v>4.5957676818596824E-4</v>
      </c>
      <c r="J21" s="329">
        <f>各種係数表!H21</f>
        <v>8.2043776277590508E-5</v>
      </c>
      <c r="K21" s="329">
        <f>各種係数表!I21</f>
        <v>1.3252044184302789E-3</v>
      </c>
      <c r="L21" s="329">
        <f>各種係数表!J21</f>
        <v>1.4579222918204987E-3</v>
      </c>
      <c r="M21" s="158">
        <f t="shared" si="8"/>
        <v>0</v>
      </c>
      <c r="N21" s="158">
        <f t="shared" si="9"/>
        <v>0</v>
      </c>
      <c r="O21" s="158">
        <f t="shared" si="10"/>
        <v>0</v>
      </c>
      <c r="P21" s="158">
        <f t="shared" si="11"/>
        <v>0</v>
      </c>
      <c r="Q21" s="158">
        <f t="shared" si="12"/>
        <v>0</v>
      </c>
      <c r="R21" s="158">
        <f t="shared" si="13"/>
        <v>0</v>
      </c>
      <c r="S21" s="33">
        <f t="shared" si="14"/>
        <v>0</v>
      </c>
      <c r="T21" s="33">
        <f>需要額入力!F21</f>
        <v>0</v>
      </c>
      <c r="U21" s="33">
        <f t="shared" si="2"/>
        <v>0</v>
      </c>
      <c r="V21" s="34">
        <f>IF(OR(自給率入力!E21="",ISNUMBER(自給率入力!E21)=FALSE,自給率入力!E21&gt;1,自給率入力!E21&lt;0),自給率入力!D21,自給率入力!E21)</f>
        <v>0.70137061969972736</v>
      </c>
      <c r="W21" s="33">
        <f t="shared" si="3"/>
        <v>0</v>
      </c>
      <c r="X21" s="33">
        <v>-381.74080606282121</v>
      </c>
      <c r="Y21" s="35">
        <f>IF(OR(自給率入力!E21="",ISNUMBER(自給率入力!E21)=FALSE,自給率入力!E21&gt;1,自給率入力!E21&lt;0),自給率入力!D21,自給率入力!E21)</f>
        <v>0.70137061969972736</v>
      </c>
      <c r="Z21" s="33">
        <f t="shared" si="15"/>
        <v>-267.74178571295437</v>
      </c>
      <c r="AA21" s="33">
        <v>-900.1824294842653</v>
      </c>
      <c r="AB21" s="36">
        <f>各種係数表!N21</f>
        <v>0.39630840112459159</v>
      </c>
      <c r="AC21" s="33">
        <f t="shared" si="4"/>
        <v>0</v>
      </c>
      <c r="AD21" s="33">
        <f t="shared" si="5"/>
        <v>-356.74985934935961</v>
      </c>
      <c r="AE21" s="36">
        <f>各種係数表!O21</f>
        <v>0.25201963152372181</v>
      </c>
      <c r="AF21" s="33">
        <f t="shared" si="6"/>
        <v>0</v>
      </c>
      <c r="AG21" s="33">
        <f t="shared" si="7"/>
        <v>-226.86364418275323</v>
      </c>
    </row>
    <row r="22" spans="1:33" ht="16.850000000000001" customHeight="1" x14ac:dyDescent="0.25">
      <c r="A22" s="322">
        <v>16</v>
      </c>
      <c r="B22" s="336" t="s">
        <v>31</v>
      </c>
      <c r="C22" s="337" t="s">
        <v>32</v>
      </c>
      <c r="D22" s="158">
        <f>需要額入力!D22</f>
        <v>0</v>
      </c>
      <c r="E22" s="334">
        <f>各種係数表!D22</f>
        <v>0.21016415162458235</v>
      </c>
      <c r="F22" s="158">
        <f t="shared" si="0"/>
        <v>0</v>
      </c>
      <c r="G22" s="329">
        <f>各種係数表!E22</f>
        <v>1.9628410564387425E-3</v>
      </c>
      <c r="H22" s="329">
        <f>各種係数表!F22</f>
        <v>4.7206901700559793E-2</v>
      </c>
      <c r="I22" s="329">
        <f>各種係数表!G22</f>
        <v>3.5185547926941214E-3</v>
      </c>
      <c r="J22" s="329">
        <f>各種係数表!H22</f>
        <v>0</v>
      </c>
      <c r="K22" s="329">
        <f>各種係数表!I22</f>
        <v>4.8149052990499952E-3</v>
      </c>
      <c r="L22" s="329">
        <f>各種係数表!J22</f>
        <v>7.8338250007527893E-3</v>
      </c>
      <c r="M22" s="158">
        <f t="shared" si="8"/>
        <v>0</v>
      </c>
      <c r="N22" s="158">
        <f t="shared" si="9"/>
        <v>0</v>
      </c>
      <c r="O22" s="158">
        <f t="shared" si="10"/>
        <v>0</v>
      </c>
      <c r="P22" s="158">
        <f t="shared" si="11"/>
        <v>0</v>
      </c>
      <c r="Q22" s="158">
        <f t="shared" si="12"/>
        <v>0</v>
      </c>
      <c r="R22" s="158">
        <f t="shared" si="13"/>
        <v>0</v>
      </c>
      <c r="S22" s="33">
        <f t="shared" si="14"/>
        <v>0</v>
      </c>
      <c r="T22" s="33">
        <f>需要額入力!F22</f>
        <v>0</v>
      </c>
      <c r="U22" s="33">
        <f t="shared" si="2"/>
        <v>0</v>
      </c>
      <c r="V22" s="34">
        <f>IF(OR(自給率入力!E22="",ISNUMBER(自給率入力!E22)=FALSE,自給率入力!E22&gt;1,自給率入力!E22&lt;0),自給率入力!D22,自給率入力!E22)</f>
        <v>0.90363016425363918</v>
      </c>
      <c r="W22" s="33">
        <f t="shared" si="3"/>
        <v>0</v>
      </c>
      <c r="X22" s="33">
        <v>64.977554874942101</v>
      </c>
      <c r="Y22" s="35">
        <f>IF(OR(自給率入力!E22="",ISNUMBER(自給率入力!E22)=FALSE,自給率入力!E22&gt;1,自給率入力!E22&lt;0),自給率入力!D22,自給率入力!E22)</f>
        <v>0.90363016425363918</v>
      </c>
      <c r="Z22" s="33">
        <f t="shared" si="15"/>
        <v>58.715678584443786</v>
      </c>
      <c r="AA22" s="33">
        <v>-3883.0244449418719</v>
      </c>
      <c r="AB22" s="36">
        <f>各種係数表!N22</f>
        <v>0.25215610100653363</v>
      </c>
      <c r="AC22" s="33">
        <f t="shared" si="4"/>
        <v>0</v>
      </c>
      <c r="AD22" s="33">
        <f t="shared" si="5"/>
        <v>-979.12830414960183</v>
      </c>
      <c r="AE22" s="36">
        <f>各種係数表!O22</f>
        <v>8.7329448466654899E-2</v>
      </c>
      <c r="AF22" s="33">
        <f t="shared" si="6"/>
        <v>0</v>
      </c>
      <c r="AG22" s="33">
        <f t="shared" si="7"/>
        <v>-339.10238315931247</v>
      </c>
    </row>
    <row r="23" spans="1:33" ht="16.850000000000001" customHeight="1" x14ac:dyDescent="0.25">
      <c r="A23" s="322">
        <v>17</v>
      </c>
      <c r="B23" s="336" t="s">
        <v>33</v>
      </c>
      <c r="C23" s="337" t="s">
        <v>34</v>
      </c>
      <c r="D23" s="158">
        <f>需要額入力!D23</f>
        <v>0</v>
      </c>
      <c r="E23" s="334">
        <f>各種係数表!D23</f>
        <v>0.19121492412733784</v>
      </c>
      <c r="F23" s="158">
        <f t="shared" si="0"/>
        <v>0</v>
      </c>
      <c r="G23" s="329">
        <f>各種係数表!E23</f>
        <v>6.2408153798085026E-4</v>
      </c>
      <c r="H23" s="329">
        <f>各種係数表!F23</f>
        <v>5.422069190110889E-2</v>
      </c>
      <c r="I23" s="329">
        <f>各種係数表!G23</f>
        <v>3.6324798052702976E-3</v>
      </c>
      <c r="J23" s="329">
        <f>各種係数表!H23</f>
        <v>0</v>
      </c>
      <c r="K23" s="329">
        <f>各種係数表!I23</f>
        <v>4.088852135161831E-3</v>
      </c>
      <c r="L23" s="329">
        <f>各種係数表!J23</f>
        <v>8.2811757696175554E-3</v>
      </c>
      <c r="M23" s="158">
        <f t="shared" si="8"/>
        <v>0</v>
      </c>
      <c r="N23" s="158">
        <f t="shared" si="9"/>
        <v>0</v>
      </c>
      <c r="O23" s="158">
        <f t="shared" si="10"/>
        <v>0</v>
      </c>
      <c r="P23" s="158">
        <f t="shared" si="11"/>
        <v>0</v>
      </c>
      <c r="Q23" s="158">
        <f t="shared" si="12"/>
        <v>0</v>
      </c>
      <c r="R23" s="158">
        <f t="shared" si="13"/>
        <v>0</v>
      </c>
      <c r="S23" s="33">
        <f>D23-F23-SUM(M23:R23)</f>
        <v>0</v>
      </c>
      <c r="T23" s="33">
        <f>需要額入力!F23</f>
        <v>0</v>
      </c>
      <c r="U23" s="33">
        <f t="shared" si="2"/>
        <v>0</v>
      </c>
      <c r="V23" s="34">
        <f>IF(OR(自給率入力!E23="",ISNUMBER(自給率入力!E23)=FALSE,自給率入力!E23&gt;1,自給率入力!E23&lt;0),自給率入力!D23,自給率入力!E23)</f>
        <v>0.94974596620479934</v>
      </c>
      <c r="W23" s="33">
        <f t="shared" si="3"/>
        <v>0</v>
      </c>
      <c r="X23" s="33">
        <v>-1084.8410688212366</v>
      </c>
      <c r="Y23" s="35">
        <f>IF(OR(自給率入力!E23="",ISNUMBER(自給率入力!E23)=FALSE,自給率入力!E23&gt;1,自給率入力!E23&lt;0),自給率入力!D23,自給率入力!E23)</f>
        <v>0.94974596620479934</v>
      </c>
      <c r="Z23" s="33">
        <f t="shared" si="15"/>
        <v>-1030.3234290862727</v>
      </c>
      <c r="AA23" s="33">
        <v>-2872.8530067561542</v>
      </c>
      <c r="AB23" s="36">
        <f>各種係数表!N23</f>
        <v>0.42068739844737318</v>
      </c>
      <c r="AC23" s="33">
        <f t="shared" si="4"/>
        <v>0</v>
      </c>
      <c r="AD23" s="33">
        <f t="shared" si="5"/>
        <v>-1208.5730575339603</v>
      </c>
      <c r="AE23" s="36">
        <f>各種係数表!O23</f>
        <v>0.21769527036723282</v>
      </c>
      <c r="AF23" s="33">
        <f t="shared" si="6"/>
        <v>0</v>
      </c>
      <c r="AG23" s="33">
        <f t="shared" si="7"/>
        <v>-625.40651203109871</v>
      </c>
    </row>
    <row r="24" spans="1:33" ht="16.850000000000001" customHeight="1" x14ac:dyDescent="0.25">
      <c r="A24" s="322">
        <v>18</v>
      </c>
      <c r="B24" s="336" t="s">
        <v>35</v>
      </c>
      <c r="C24" s="337" t="s">
        <v>36</v>
      </c>
      <c r="D24" s="158">
        <f>需要額入力!D24</f>
        <v>0</v>
      </c>
      <c r="E24" s="334">
        <f>各種係数表!D24</f>
        <v>5.5435777480309159E-2</v>
      </c>
      <c r="F24" s="158">
        <f t="shared" si="0"/>
        <v>0</v>
      </c>
      <c r="G24" s="329">
        <f>各種係数表!E24</f>
        <v>5.3638263550614652E-5</v>
      </c>
      <c r="H24" s="329">
        <f>各種係数表!F24</f>
        <v>2.6833399192211362E-2</v>
      </c>
      <c r="I24" s="329">
        <f>各種係数表!G24</f>
        <v>0</v>
      </c>
      <c r="J24" s="329">
        <f>各種係数表!H24</f>
        <v>0</v>
      </c>
      <c r="K24" s="329">
        <f>各種係数表!I24</f>
        <v>1.6884314004535232E-3</v>
      </c>
      <c r="L24" s="329">
        <f>各種係数表!J24</f>
        <v>6.3432213154486147E-3</v>
      </c>
      <c r="M24" s="158">
        <f t="shared" si="8"/>
        <v>0</v>
      </c>
      <c r="N24" s="158">
        <f t="shared" si="9"/>
        <v>0</v>
      </c>
      <c r="O24" s="158">
        <f t="shared" si="10"/>
        <v>0</v>
      </c>
      <c r="P24" s="158">
        <f t="shared" si="11"/>
        <v>0</v>
      </c>
      <c r="Q24" s="158">
        <f t="shared" si="12"/>
        <v>0</v>
      </c>
      <c r="R24" s="158">
        <f t="shared" si="13"/>
        <v>0</v>
      </c>
      <c r="S24" s="33">
        <f t="shared" si="14"/>
        <v>0</v>
      </c>
      <c r="T24" s="33">
        <f>需要額入力!F24</f>
        <v>0</v>
      </c>
      <c r="U24" s="33">
        <f t="shared" si="2"/>
        <v>0</v>
      </c>
      <c r="V24" s="34">
        <f>IF(OR(自給率入力!E24="",ISNUMBER(自給率入力!E24)=FALSE,自給率入力!E24&gt;1,自給率入力!E24&lt;0),自給率入力!D24,自給率入力!E24)</f>
        <v>0.9871315221312702</v>
      </c>
      <c r="W24" s="33">
        <f t="shared" si="3"/>
        <v>0</v>
      </c>
      <c r="X24" s="33">
        <v>-1862.3747359155182</v>
      </c>
      <c r="Y24" s="35">
        <f>IF(OR(自給率入力!E24="",ISNUMBER(自給率入力!E24)=FALSE,自給率入力!E24&gt;1,自給率入力!E24&lt;0),自給率入力!D24,自給率入力!E24)</f>
        <v>0.9871315221312702</v>
      </c>
      <c r="Z24" s="33">
        <f t="shared" si="15"/>
        <v>-1838.4088078431078</v>
      </c>
      <c r="AA24" s="33">
        <v>-4880.1531920069438</v>
      </c>
      <c r="AB24" s="36">
        <f>各種係数表!N24</f>
        <v>0.53631444342348422</v>
      </c>
      <c r="AC24" s="33">
        <f t="shared" si="4"/>
        <v>0</v>
      </c>
      <c r="AD24" s="33">
        <f t="shared" si="5"/>
        <v>-2617.2966429925441</v>
      </c>
      <c r="AE24" s="36">
        <f>各種係数表!O24</f>
        <v>0.26802740624678856</v>
      </c>
      <c r="AF24" s="33">
        <f t="shared" si="6"/>
        <v>0</v>
      </c>
      <c r="AG24" s="33">
        <f t="shared" si="7"/>
        <v>-1308.0148021406071</v>
      </c>
    </row>
    <row r="25" spans="1:33" ht="16.850000000000001" customHeight="1" x14ac:dyDescent="0.25">
      <c r="A25" s="322">
        <v>19</v>
      </c>
      <c r="B25" s="336" t="s">
        <v>37</v>
      </c>
      <c r="C25" s="337" t="s">
        <v>38</v>
      </c>
      <c r="D25" s="158">
        <f>需要額入力!D25</f>
        <v>0</v>
      </c>
      <c r="E25" s="334">
        <f>各種係数表!D25</f>
        <v>0.24450448909310923</v>
      </c>
      <c r="F25" s="158">
        <f t="shared" si="0"/>
        <v>0</v>
      </c>
      <c r="G25" s="329">
        <f>各種係数表!E25</f>
        <v>3.827963201074634E-4</v>
      </c>
      <c r="H25" s="329">
        <f>各種係数表!F25</f>
        <v>1.9744157448473233E-2</v>
      </c>
      <c r="I25" s="329">
        <f>各種係数表!G25</f>
        <v>1.6747689550782208E-2</v>
      </c>
      <c r="J25" s="329">
        <f>各種係数表!H25</f>
        <v>0</v>
      </c>
      <c r="K25" s="329">
        <f>各種係数表!I25</f>
        <v>1.7681544309725691E-3</v>
      </c>
      <c r="L25" s="329">
        <f>各種係数表!J25</f>
        <v>3.3428074254072994E-3</v>
      </c>
      <c r="M25" s="158">
        <f t="shared" si="8"/>
        <v>0</v>
      </c>
      <c r="N25" s="158">
        <f t="shared" si="9"/>
        <v>0</v>
      </c>
      <c r="O25" s="158">
        <f t="shared" si="10"/>
        <v>0</v>
      </c>
      <c r="P25" s="158">
        <f t="shared" si="11"/>
        <v>0</v>
      </c>
      <c r="Q25" s="158">
        <f t="shared" si="12"/>
        <v>0</v>
      </c>
      <c r="R25" s="158">
        <f t="shared" si="13"/>
        <v>0</v>
      </c>
      <c r="S25" s="33">
        <f t="shared" si="14"/>
        <v>0</v>
      </c>
      <c r="T25" s="33">
        <f>需要額入力!F25</f>
        <v>0</v>
      </c>
      <c r="U25" s="33">
        <f t="shared" si="2"/>
        <v>0</v>
      </c>
      <c r="V25" s="34">
        <f>IF(OR(自給率入力!E25="",ISNUMBER(自給率入力!E25)=FALSE,自給率入力!E25&gt;1,自給率入力!E25&lt;0),自給率入力!D25,自給率入力!E25)</f>
        <v>0.75799749636569214</v>
      </c>
      <c r="W25" s="33">
        <f t="shared" si="3"/>
        <v>0</v>
      </c>
      <c r="X25" s="33">
        <v>-9.5608183450961327E-3</v>
      </c>
      <c r="Y25" s="35">
        <f>IF(OR(自給率入力!E25="",ISNUMBER(自給率入力!E25)=FALSE,自給率入力!E25&gt;1,自給率入力!E25&lt;0),自給率入力!D25,自給率入力!E25)</f>
        <v>0.75799749636569214</v>
      </c>
      <c r="Z25" s="33">
        <f t="shared" si="15"/>
        <v>-7.2470763687900487E-3</v>
      </c>
      <c r="AA25" s="33">
        <v>-86.898988841164382</v>
      </c>
      <c r="AB25" s="36">
        <f>各種係数表!N25</f>
        <v>0.31633662984547439</v>
      </c>
      <c r="AC25" s="33">
        <f t="shared" si="4"/>
        <v>0</v>
      </c>
      <c r="AD25" s="33">
        <f t="shared" si="5"/>
        <v>-27.489333266993427</v>
      </c>
      <c r="AE25" s="36">
        <f>各種係数表!O25</f>
        <v>7.9088013532238044E-2</v>
      </c>
      <c r="AF25" s="33">
        <f t="shared" si="6"/>
        <v>0</v>
      </c>
      <c r="AG25" s="33">
        <f t="shared" si="7"/>
        <v>-6.8726684054078113</v>
      </c>
    </row>
    <row r="26" spans="1:33" ht="16.850000000000001" customHeight="1" x14ac:dyDescent="0.25">
      <c r="A26" s="322">
        <v>20</v>
      </c>
      <c r="B26" s="336" t="s">
        <v>39</v>
      </c>
      <c r="C26" s="337" t="s">
        <v>40</v>
      </c>
      <c r="D26" s="158">
        <f>需要額入力!D26</f>
        <v>0</v>
      </c>
      <c r="E26" s="334">
        <f>各種係数表!D26</f>
        <v>0.12378639028889656</v>
      </c>
      <c r="F26" s="158">
        <f t="shared" si="0"/>
        <v>0</v>
      </c>
      <c r="G26" s="329">
        <f>各種係数表!E26</f>
        <v>7.217340470590238E-4</v>
      </c>
      <c r="H26" s="329">
        <f>各種係数表!F26</f>
        <v>2.727107283393047E-2</v>
      </c>
      <c r="I26" s="329">
        <f>各種係数表!G26</f>
        <v>6.0295069754531866E-3</v>
      </c>
      <c r="J26" s="329">
        <f>各種係数表!H26</f>
        <v>1.8984387632391554E-5</v>
      </c>
      <c r="K26" s="329">
        <f>各種係数表!I26</f>
        <v>2.866642532491125E-3</v>
      </c>
      <c r="L26" s="329">
        <f>各種係数表!J26</f>
        <v>4.453802801964688E-3</v>
      </c>
      <c r="M26" s="158">
        <f t="shared" si="8"/>
        <v>0</v>
      </c>
      <c r="N26" s="158">
        <f t="shared" si="9"/>
        <v>0</v>
      </c>
      <c r="O26" s="158">
        <f t="shared" si="10"/>
        <v>0</v>
      </c>
      <c r="P26" s="158">
        <f t="shared" si="11"/>
        <v>0</v>
      </c>
      <c r="Q26" s="158">
        <f t="shared" si="12"/>
        <v>0</v>
      </c>
      <c r="R26" s="158">
        <f t="shared" si="13"/>
        <v>0</v>
      </c>
      <c r="S26" s="33">
        <f t="shared" si="14"/>
        <v>0</v>
      </c>
      <c r="T26" s="33">
        <f>需要額入力!F26</f>
        <v>0</v>
      </c>
      <c r="U26" s="33">
        <f t="shared" si="2"/>
        <v>0</v>
      </c>
      <c r="V26" s="34">
        <f>IF(OR(自給率入力!E26="",ISNUMBER(自給率入力!E26)=FALSE,自給率入力!E26&gt;1,自給率入力!E26&lt;0),自給率入力!D26,自給率入力!E26)</f>
        <v>0.74897332828449104</v>
      </c>
      <c r="W26" s="33">
        <f t="shared" si="3"/>
        <v>0</v>
      </c>
      <c r="X26" s="33">
        <v>-85.028167808200138</v>
      </c>
      <c r="Y26" s="35">
        <f>IF(OR(自給率入力!E26="",ISNUMBER(自給率入力!E26)=FALSE,自給率入力!E26&gt;1,自給率入力!E26&lt;0),自給率入力!D26,自給率入力!E26)</f>
        <v>0.74897332828449104</v>
      </c>
      <c r="Z26" s="33">
        <f t="shared" si="15"/>
        <v>-63.683829841239877</v>
      </c>
      <c r="AA26" s="33">
        <v>-2387.591091660709</v>
      </c>
      <c r="AB26" s="36">
        <f>各種係数表!N26</f>
        <v>0.37306433593744148</v>
      </c>
      <c r="AC26" s="33">
        <f t="shared" si="4"/>
        <v>0</v>
      </c>
      <c r="AD26" s="33">
        <f t="shared" si="5"/>
        <v>-890.72508510055343</v>
      </c>
      <c r="AE26" s="36">
        <f>各種係数表!O26</f>
        <v>0.11681130512213406</v>
      </c>
      <c r="AF26" s="33">
        <f t="shared" si="6"/>
        <v>0</v>
      </c>
      <c r="AG26" s="33">
        <f t="shared" si="7"/>
        <v>-278.89763151486824</v>
      </c>
    </row>
    <row r="27" spans="1:33" ht="16.850000000000001" customHeight="1" x14ac:dyDescent="0.25">
      <c r="A27" s="322">
        <v>21</v>
      </c>
      <c r="B27" s="336" t="s">
        <v>41</v>
      </c>
      <c r="C27" s="337" t="s">
        <v>384</v>
      </c>
      <c r="D27" s="158">
        <f>需要額入力!D27</f>
        <v>0</v>
      </c>
      <c r="E27" s="334">
        <f>各種係数表!D27</f>
        <v>2.1810981916768953E-2</v>
      </c>
      <c r="F27" s="158">
        <f t="shared" si="0"/>
        <v>0</v>
      </c>
      <c r="G27" s="329">
        <f>各種係数表!E27</f>
        <v>3.937087211143671E-4</v>
      </c>
      <c r="H27" s="329">
        <f>各種係数表!F27</f>
        <v>3.5625375775273832E-2</v>
      </c>
      <c r="I27" s="329">
        <f>各種係数表!G27</f>
        <v>6.221139180694858E-3</v>
      </c>
      <c r="J27" s="329">
        <f>各種係数表!H27</f>
        <v>0</v>
      </c>
      <c r="K27" s="329">
        <f>各種係数表!I27</f>
        <v>3.3614122743882099E-3</v>
      </c>
      <c r="L27" s="329">
        <f>各種係数表!J27</f>
        <v>3.8585860834042902E-3</v>
      </c>
      <c r="M27" s="158">
        <f t="shared" si="8"/>
        <v>0</v>
      </c>
      <c r="N27" s="158">
        <f t="shared" si="9"/>
        <v>0</v>
      </c>
      <c r="O27" s="158">
        <f t="shared" si="10"/>
        <v>0</v>
      </c>
      <c r="P27" s="158">
        <f t="shared" si="11"/>
        <v>0</v>
      </c>
      <c r="Q27" s="158">
        <f t="shared" si="12"/>
        <v>0</v>
      </c>
      <c r="R27" s="158">
        <f t="shared" si="13"/>
        <v>0</v>
      </c>
      <c r="S27" s="33">
        <f t="shared" si="14"/>
        <v>0</v>
      </c>
      <c r="T27" s="33">
        <f>需要額入力!F27</f>
        <v>0</v>
      </c>
      <c r="U27" s="33">
        <f t="shared" si="2"/>
        <v>0</v>
      </c>
      <c r="V27" s="34">
        <f>IF(OR(自給率入力!E27="",ISNUMBER(自給率入力!E27)=FALSE,自給率入力!E27&gt;1,自給率入力!E27&lt;0),自給率入力!D27,自給率入力!E27)</f>
        <v>0.98129341062553366</v>
      </c>
      <c r="W27" s="33">
        <f t="shared" si="3"/>
        <v>0</v>
      </c>
      <c r="X27" s="33">
        <v>0</v>
      </c>
      <c r="Y27" s="35">
        <f>IF(OR(自給率入力!E27="",ISNUMBER(自給率入力!E27)=FALSE,自給率入力!E27&gt;1,自給率入力!E27&lt;0),自給率入力!D27,自給率入力!E27)</f>
        <v>0.98129341062553366</v>
      </c>
      <c r="Z27" s="33">
        <f t="shared" si="15"/>
        <v>0</v>
      </c>
      <c r="AA27" s="33">
        <v>-3732.7546399578682</v>
      </c>
      <c r="AB27" s="36">
        <f>各種係数表!N27</f>
        <v>9.2467249805611218E-2</v>
      </c>
      <c r="AC27" s="33">
        <f t="shared" si="4"/>
        <v>0</v>
      </c>
      <c r="AD27" s="33">
        <f t="shared" si="5"/>
        <v>-345.15755575603856</v>
      </c>
      <c r="AE27" s="36">
        <f>各種係数表!O27</f>
        <v>1.9135417882452734E-2</v>
      </c>
      <c r="AF27" s="33">
        <f t="shared" si="6"/>
        <v>0</v>
      </c>
      <c r="AG27" s="33">
        <f t="shared" si="7"/>
        <v>-71.427819888258213</v>
      </c>
    </row>
    <row r="28" spans="1:33" ht="16.850000000000001" customHeight="1" x14ac:dyDescent="0.25">
      <c r="A28" s="322">
        <v>22</v>
      </c>
      <c r="B28" s="336" t="s">
        <v>42</v>
      </c>
      <c r="C28" s="337" t="s">
        <v>385</v>
      </c>
      <c r="D28" s="158">
        <f>需要額入力!D28</f>
        <v>0</v>
      </c>
      <c r="E28" s="334">
        <f>各種係数表!D28</f>
        <v>7.8009712011464866E-2</v>
      </c>
      <c r="F28" s="158">
        <f t="shared" si="0"/>
        <v>0</v>
      </c>
      <c r="G28" s="329">
        <f>各種係数表!E28</f>
        <v>2.8453017720808698E-4</v>
      </c>
      <c r="H28" s="329">
        <f>各種係数表!F28</f>
        <v>1.7019760963397301E-2</v>
      </c>
      <c r="I28" s="329">
        <f>各種係数表!G28</f>
        <v>2.9002364112798965E-3</v>
      </c>
      <c r="J28" s="329">
        <f>各種係数表!H28</f>
        <v>2.7166801879606109E-5</v>
      </c>
      <c r="K28" s="329">
        <f>各種係数表!I28</f>
        <v>1.719923014572585E-3</v>
      </c>
      <c r="L28" s="329">
        <f>各種係数表!J28</f>
        <v>2.2561668339748987E-3</v>
      </c>
      <c r="M28" s="158">
        <f t="shared" si="8"/>
        <v>0</v>
      </c>
      <c r="N28" s="158">
        <f t="shared" si="9"/>
        <v>0</v>
      </c>
      <c r="O28" s="158">
        <f t="shared" si="10"/>
        <v>0</v>
      </c>
      <c r="P28" s="158">
        <f t="shared" si="11"/>
        <v>0</v>
      </c>
      <c r="Q28" s="158">
        <f t="shared" si="12"/>
        <v>0</v>
      </c>
      <c r="R28" s="158">
        <f t="shared" si="13"/>
        <v>0</v>
      </c>
      <c r="S28" s="33">
        <f t="shared" si="14"/>
        <v>0</v>
      </c>
      <c r="T28" s="33">
        <f>需要額入力!F28</f>
        <v>0</v>
      </c>
      <c r="U28" s="33">
        <f t="shared" si="2"/>
        <v>0</v>
      </c>
      <c r="V28" s="34">
        <f>IF(OR(自給率入力!E28="",ISNUMBER(自給率入力!E28)=FALSE,自給率入力!E28&gt;1,自給率入力!E28&lt;0),自給率入力!D28,自給率入力!E28)</f>
        <v>0.67763407072940918</v>
      </c>
      <c r="W28" s="33">
        <f t="shared" si="3"/>
        <v>0</v>
      </c>
      <c r="X28" s="33">
        <v>-20.529847692871492</v>
      </c>
      <c r="Y28" s="35">
        <f>IF(OR(自給率入力!E28="",ISNUMBER(自給率入力!E28)=FALSE,自給率入力!E28&gt;1,自給率入力!E28&lt;0),自給率入力!D28,自給率入力!E28)</f>
        <v>0.67763407072940918</v>
      </c>
      <c r="Z28" s="33">
        <f t="shared" si="15"/>
        <v>-13.911724263575278</v>
      </c>
      <c r="AA28" s="33">
        <v>-6975.4792457750445</v>
      </c>
      <c r="AB28" s="36">
        <f>各種係数表!N28</f>
        <v>0.24127192409278772</v>
      </c>
      <c r="AC28" s="33">
        <f t="shared" si="4"/>
        <v>0</v>
      </c>
      <c r="AD28" s="33">
        <f t="shared" si="5"/>
        <v>-1682.9872990974527</v>
      </c>
      <c r="AE28" s="36">
        <f>各種係数表!O28</f>
        <v>7.4864937187012995E-2</v>
      </c>
      <c r="AF28" s="33">
        <f t="shared" si="6"/>
        <v>0</v>
      </c>
      <c r="AG28" s="33">
        <f t="shared" si="7"/>
        <v>-522.21881558426151</v>
      </c>
    </row>
    <row r="29" spans="1:33" ht="16.850000000000001" customHeight="1" x14ac:dyDescent="0.25">
      <c r="A29" s="322">
        <v>23</v>
      </c>
      <c r="B29" s="336" t="s">
        <v>43</v>
      </c>
      <c r="C29" s="338" t="s">
        <v>44</v>
      </c>
      <c r="D29" s="158">
        <f>需要額入力!D29</f>
        <v>0</v>
      </c>
      <c r="E29" s="334">
        <f>各種係数表!D29</f>
        <v>0.1350226522105252</v>
      </c>
      <c r="F29" s="158">
        <f t="shared" si="0"/>
        <v>0</v>
      </c>
      <c r="G29" s="329">
        <f>各種係数表!E29</f>
        <v>1.7392490536438974E-4</v>
      </c>
      <c r="H29" s="329">
        <f>各種係数表!F29</f>
        <v>2.1669259363219735E-2</v>
      </c>
      <c r="I29" s="329">
        <f>各種係数表!G29</f>
        <v>6.0388406055629734E-4</v>
      </c>
      <c r="J29" s="329">
        <f>各種係数表!H29</f>
        <v>1.1017867308151386E-5</v>
      </c>
      <c r="K29" s="329">
        <f>各種係数表!I29</f>
        <v>1.4782305305103109E-3</v>
      </c>
      <c r="L29" s="329">
        <f>各種係数表!J29</f>
        <v>5.1642318054349566E-3</v>
      </c>
      <c r="M29" s="158">
        <f t="shared" si="8"/>
        <v>0</v>
      </c>
      <c r="N29" s="158">
        <f t="shared" si="9"/>
        <v>0</v>
      </c>
      <c r="O29" s="158">
        <f t="shared" si="10"/>
        <v>0</v>
      </c>
      <c r="P29" s="158">
        <f t="shared" si="11"/>
        <v>0</v>
      </c>
      <c r="Q29" s="158">
        <f t="shared" si="12"/>
        <v>0</v>
      </c>
      <c r="R29" s="158">
        <f t="shared" si="13"/>
        <v>0</v>
      </c>
      <c r="S29" s="33">
        <f t="shared" si="14"/>
        <v>0</v>
      </c>
      <c r="T29" s="33">
        <f>需要額入力!F29</f>
        <v>0</v>
      </c>
      <c r="U29" s="33">
        <f t="shared" si="2"/>
        <v>0</v>
      </c>
      <c r="V29" s="34">
        <f>IF(OR(自給率入力!E29="",ISNUMBER(自給率入力!E29)=FALSE,自給率入力!E29&gt;1,自給率入力!E29&lt;0),自給率入力!D29,自給率入力!E29)</f>
        <v>0.68688266140316601</v>
      </c>
      <c r="W29" s="33">
        <f t="shared" si="3"/>
        <v>0</v>
      </c>
      <c r="X29" s="33">
        <v>0</v>
      </c>
      <c r="Y29" s="35">
        <f>IF(OR(自給率入力!E29="",ISNUMBER(自給率入力!E29)=FALSE,自給率入力!E29&gt;1,自給率入力!E29&lt;0),自給率入力!D29,自給率入力!E29)</f>
        <v>0.68688266140316601</v>
      </c>
      <c r="Z29" s="33">
        <f t="shared" si="15"/>
        <v>0</v>
      </c>
      <c r="AA29" s="33">
        <v>-6342.0097868632938</v>
      </c>
      <c r="AB29" s="36">
        <f>各種係数表!N29</f>
        <v>0.25891755146762563</v>
      </c>
      <c r="AC29" s="33">
        <f t="shared" si="4"/>
        <v>0</v>
      </c>
      <c r="AD29" s="33">
        <f t="shared" si="5"/>
        <v>-1642.0576453983624</v>
      </c>
      <c r="AE29" s="36">
        <f>各種係数表!O29</f>
        <v>7.5796798631670645E-2</v>
      </c>
      <c r="AF29" s="33">
        <f t="shared" si="6"/>
        <v>0</v>
      </c>
      <c r="AG29" s="33">
        <f t="shared" si="7"/>
        <v>-480.70403873496156</v>
      </c>
    </row>
    <row r="30" spans="1:33" ht="16.850000000000001" customHeight="1" x14ac:dyDescent="0.25">
      <c r="A30" s="322">
        <v>24</v>
      </c>
      <c r="B30" s="336" t="s">
        <v>45</v>
      </c>
      <c r="C30" s="337" t="s">
        <v>46</v>
      </c>
      <c r="D30" s="158">
        <f>需要額入力!D30</f>
        <v>0</v>
      </c>
      <c r="E30" s="334">
        <f>各種係数表!D30</f>
        <v>0.17117289410564732</v>
      </c>
      <c r="F30" s="158">
        <f t="shared" si="0"/>
        <v>0</v>
      </c>
      <c r="G30" s="329">
        <f>各種係数表!E30</f>
        <v>0</v>
      </c>
      <c r="H30" s="329">
        <f>各種係数表!F30</f>
        <v>2.7674850390061598E-2</v>
      </c>
      <c r="I30" s="329">
        <f>各種係数表!G30</f>
        <v>4.6483336387952584E-5</v>
      </c>
      <c r="J30" s="329">
        <f>各種係数表!H30</f>
        <v>2.3905715856661328E-5</v>
      </c>
      <c r="K30" s="329">
        <f>各種係数表!I30</f>
        <v>1.7265239229810958E-3</v>
      </c>
      <c r="L30" s="329">
        <f>各種係数表!J30</f>
        <v>5.1941808175223585E-3</v>
      </c>
      <c r="M30" s="158">
        <f t="shared" si="8"/>
        <v>0</v>
      </c>
      <c r="N30" s="158">
        <f t="shared" si="9"/>
        <v>0</v>
      </c>
      <c r="O30" s="158">
        <f t="shared" si="10"/>
        <v>0</v>
      </c>
      <c r="P30" s="158">
        <f t="shared" si="11"/>
        <v>0</v>
      </c>
      <c r="Q30" s="158">
        <f t="shared" si="12"/>
        <v>0</v>
      </c>
      <c r="R30" s="158">
        <f t="shared" si="13"/>
        <v>0</v>
      </c>
      <c r="S30" s="33">
        <f t="shared" si="14"/>
        <v>0</v>
      </c>
      <c r="T30" s="33">
        <f>需要額入力!F30</f>
        <v>0</v>
      </c>
      <c r="U30" s="33">
        <f t="shared" si="2"/>
        <v>0</v>
      </c>
      <c r="V30" s="34">
        <f>IF(OR(自給率入力!E30="",ISNUMBER(自給率入力!E30)=FALSE,自給率入力!E30&gt;1,自給率入力!E30&lt;0),自給率入力!D30,自給率入力!E30)</f>
        <v>0.70962063394796948</v>
      </c>
      <c r="W30" s="33">
        <f t="shared" si="3"/>
        <v>0</v>
      </c>
      <c r="X30" s="33">
        <v>0</v>
      </c>
      <c r="Y30" s="35">
        <f>IF(OR(自給率入力!E30="",ISNUMBER(自給率入力!E30)=FALSE,自給率入力!E30&gt;1,自給率入力!E30&lt;0),自給率入力!D30,自給率入力!E30)</f>
        <v>0.70962063394796948</v>
      </c>
      <c r="Z30" s="33">
        <f t="shared" si="15"/>
        <v>0</v>
      </c>
      <c r="AA30" s="33">
        <v>-204.54590508830711</v>
      </c>
      <c r="AB30" s="36">
        <f>各種係数表!N30</f>
        <v>0.3457621557245229</v>
      </c>
      <c r="AC30" s="33">
        <f t="shared" si="4"/>
        <v>0</v>
      </c>
      <c r="AD30" s="33">
        <f t="shared" si="5"/>
        <v>-70.724233087956719</v>
      </c>
      <c r="AE30" s="36">
        <f>各種係数表!O30</f>
        <v>0.13229616906817251</v>
      </c>
      <c r="AF30" s="33">
        <f t="shared" si="6"/>
        <v>0</v>
      </c>
      <c r="AG30" s="33">
        <f t="shared" si="7"/>
        <v>-27.060639641765047</v>
      </c>
    </row>
    <row r="31" spans="1:33" ht="16.850000000000001" customHeight="1" x14ac:dyDescent="0.25">
      <c r="A31" s="322">
        <v>25</v>
      </c>
      <c r="B31" s="336" t="s">
        <v>47</v>
      </c>
      <c r="C31" s="337" t="s">
        <v>48</v>
      </c>
      <c r="D31" s="158">
        <f>需要額入力!D31</f>
        <v>0</v>
      </c>
      <c r="E31" s="334">
        <f>各種係数表!D31</f>
        <v>0.24267267285750335</v>
      </c>
      <c r="F31" s="158">
        <f t="shared" si="0"/>
        <v>0</v>
      </c>
      <c r="G31" s="329">
        <f>各種係数表!E31</f>
        <v>4.6311756344195328E-4</v>
      </c>
      <c r="H31" s="329">
        <f>各種係数表!F31</f>
        <v>2.2603443544959904E-2</v>
      </c>
      <c r="I31" s="329">
        <f>各種係数表!G31</f>
        <v>3.9956503735070705E-4</v>
      </c>
      <c r="J31" s="329">
        <f>各種係数表!H31</f>
        <v>7.7579885453728538E-5</v>
      </c>
      <c r="K31" s="329">
        <f>各種係数表!I31</f>
        <v>1.9415726129835807E-3</v>
      </c>
      <c r="L31" s="329">
        <f>各種係数表!J31</f>
        <v>1.5485918463540387E-3</v>
      </c>
      <c r="M31" s="158">
        <f t="shared" si="8"/>
        <v>0</v>
      </c>
      <c r="N31" s="158">
        <f t="shared" si="9"/>
        <v>0</v>
      </c>
      <c r="O31" s="158">
        <f t="shared" si="10"/>
        <v>0</v>
      </c>
      <c r="P31" s="158">
        <f t="shared" si="11"/>
        <v>0</v>
      </c>
      <c r="Q31" s="158">
        <f t="shared" si="12"/>
        <v>0</v>
      </c>
      <c r="R31" s="158">
        <f t="shared" si="13"/>
        <v>0</v>
      </c>
      <c r="S31" s="33">
        <f t="shared" si="14"/>
        <v>0</v>
      </c>
      <c r="T31" s="33">
        <f>需要額入力!F31</f>
        <v>0</v>
      </c>
      <c r="U31" s="33">
        <f t="shared" si="2"/>
        <v>0</v>
      </c>
      <c r="V31" s="34">
        <f>IF(OR(自給率入力!E31="",ISNUMBER(自給率入力!E31)=FALSE,自給率入力!E31&gt;1,自給率入力!E31&lt;0),自給率入力!D31,自給率入力!E31)</f>
        <v>0.67559409743428711</v>
      </c>
      <c r="W31" s="33">
        <f t="shared" si="3"/>
        <v>0</v>
      </c>
      <c r="X31" s="33">
        <v>-0.23551158906165948</v>
      </c>
      <c r="Y31" s="35">
        <f>IF(OR(自給率入力!E31="",ISNUMBER(自給率入力!E31)=FALSE,自給率入力!E31&gt;1,自給率入力!E31&lt;0),自給率入力!D31,自給率入力!E31)</f>
        <v>0.67559409743428711</v>
      </c>
      <c r="Z31" s="33">
        <f t="shared" si="15"/>
        <v>-0.15911023944742655</v>
      </c>
      <c r="AA31" s="33">
        <v>-23.792271089235339</v>
      </c>
      <c r="AB31" s="36">
        <f>各種係数表!N31</f>
        <v>0.52830966883114494</v>
      </c>
      <c r="AC31" s="33">
        <f t="shared" si="4"/>
        <v>0</v>
      </c>
      <c r="AD31" s="33">
        <f t="shared" si="5"/>
        <v>-12.569686859894746</v>
      </c>
      <c r="AE31" s="36">
        <f>各種係数表!O31</f>
        <v>8.6284557406390586E-2</v>
      </c>
      <c r="AF31" s="33">
        <f t="shared" si="6"/>
        <v>0</v>
      </c>
      <c r="AG31" s="33">
        <f t="shared" si="7"/>
        <v>-2.0529055806275336</v>
      </c>
    </row>
    <row r="32" spans="1:33" ht="16.850000000000001" customHeight="1" x14ac:dyDescent="0.25">
      <c r="A32" s="322">
        <v>26</v>
      </c>
      <c r="B32" s="336" t="s">
        <v>49</v>
      </c>
      <c r="C32" s="337" t="s">
        <v>50</v>
      </c>
      <c r="D32" s="158">
        <f>需要額入力!D32</f>
        <v>0</v>
      </c>
      <c r="E32" s="334">
        <f>各種係数表!D32</f>
        <v>0.32165024028340139</v>
      </c>
      <c r="F32" s="158">
        <f t="shared" si="0"/>
        <v>0</v>
      </c>
      <c r="G32" s="329">
        <f>各種係数表!E32</f>
        <v>2.5767460668416227E-4</v>
      </c>
      <c r="H32" s="329">
        <f>各種係数表!F32</f>
        <v>1.3755202614660929E-2</v>
      </c>
      <c r="I32" s="329">
        <f>各種係数表!G32</f>
        <v>3.7524322261678448E-4</v>
      </c>
      <c r="J32" s="329">
        <f>各種係数表!H32</f>
        <v>2.009650389990151E-5</v>
      </c>
      <c r="K32" s="329">
        <f>各種係数表!I32</f>
        <v>1.1193020410969437E-3</v>
      </c>
      <c r="L32" s="329">
        <f>各種係数表!J32</f>
        <v>1.4585830988402201E-3</v>
      </c>
      <c r="M32" s="158">
        <f t="shared" si="8"/>
        <v>0</v>
      </c>
      <c r="N32" s="158">
        <f t="shared" si="9"/>
        <v>0</v>
      </c>
      <c r="O32" s="158">
        <f t="shared" si="10"/>
        <v>0</v>
      </c>
      <c r="P32" s="158">
        <f t="shared" si="11"/>
        <v>0</v>
      </c>
      <c r="Q32" s="158">
        <f t="shared" si="12"/>
        <v>0</v>
      </c>
      <c r="R32" s="158">
        <f t="shared" si="13"/>
        <v>0</v>
      </c>
      <c r="S32" s="33">
        <f t="shared" si="14"/>
        <v>0</v>
      </c>
      <c r="T32" s="33">
        <f>需要額入力!F32</f>
        <v>0</v>
      </c>
      <c r="U32" s="33">
        <f t="shared" si="2"/>
        <v>0</v>
      </c>
      <c r="V32" s="34">
        <f>IF(OR(自給率入力!E32="",ISNUMBER(自給率入力!E32)=FALSE,自給率入力!E32&gt;1,自給率入力!E32&lt;0),自給率入力!D32,自給率入力!E32)</f>
        <v>0.80293558468479065</v>
      </c>
      <c r="W32" s="33">
        <f t="shared" si="3"/>
        <v>0</v>
      </c>
      <c r="X32" s="33">
        <v>-3540.5868235096823</v>
      </c>
      <c r="Y32" s="35">
        <f>IF(OR(自給率入力!E32="",ISNUMBER(自給率入力!E32)=FALSE,自給率入力!E32&gt;1,自給率入力!E32&lt;0),自給率入力!D32,自給率入力!E32)</f>
        <v>0.80293558468479065</v>
      </c>
      <c r="Z32" s="33">
        <f t="shared" si="15"/>
        <v>-2842.8631512620123</v>
      </c>
      <c r="AA32" s="33">
        <v>-9885.2795434018499</v>
      </c>
      <c r="AB32" s="36">
        <f>各種係数表!N32</f>
        <v>0.33641876295010931</v>
      </c>
      <c r="AC32" s="33">
        <f t="shared" si="4"/>
        <v>0</v>
      </c>
      <c r="AD32" s="33">
        <f t="shared" si="5"/>
        <v>-3325.5935154072718</v>
      </c>
      <c r="AE32" s="36">
        <f>各種係数表!O32</f>
        <v>0.1290406445812112</v>
      </c>
      <c r="AF32" s="33">
        <f t="shared" si="6"/>
        <v>0</v>
      </c>
      <c r="AG32" s="33">
        <f t="shared" si="7"/>
        <v>-1275.6028441460357</v>
      </c>
    </row>
    <row r="33" spans="1:33" ht="16.850000000000001" customHeight="1" x14ac:dyDescent="0.25">
      <c r="A33" s="322">
        <v>27</v>
      </c>
      <c r="B33" s="336" t="s">
        <v>51</v>
      </c>
      <c r="C33" s="337" t="s">
        <v>52</v>
      </c>
      <c r="D33" s="158">
        <f>需要額入力!D33</f>
        <v>0</v>
      </c>
      <c r="E33" s="334">
        <f>各種係数表!D33</f>
        <v>0.2065839169718969</v>
      </c>
      <c r="F33" s="158">
        <f t="shared" si="0"/>
        <v>0</v>
      </c>
      <c r="G33" s="329">
        <f>各種係数表!E33</f>
        <v>6.4766874323252566E-4</v>
      </c>
      <c r="H33" s="329">
        <f>各種係数表!F33</f>
        <v>9.3324894755385628E-3</v>
      </c>
      <c r="I33" s="329">
        <f>各種係数表!G33</f>
        <v>5.9526588804474055E-3</v>
      </c>
      <c r="J33" s="329">
        <f>各種係数表!H33</f>
        <v>1.1206059639396472E-6</v>
      </c>
      <c r="K33" s="329">
        <f>各種係数表!I33</f>
        <v>1.8940315986809555E-3</v>
      </c>
      <c r="L33" s="329">
        <f>各種係数表!J33</f>
        <v>1.6153327450567061E-3</v>
      </c>
      <c r="M33" s="158">
        <f t="shared" si="8"/>
        <v>0</v>
      </c>
      <c r="N33" s="158">
        <f t="shared" si="9"/>
        <v>0</v>
      </c>
      <c r="O33" s="158">
        <f t="shared" si="10"/>
        <v>0</v>
      </c>
      <c r="P33" s="158">
        <f t="shared" si="11"/>
        <v>0</v>
      </c>
      <c r="Q33" s="158">
        <f t="shared" si="12"/>
        <v>0</v>
      </c>
      <c r="R33" s="158">
        <f t="shared" si="13"/>
        <v>0</v>
      </c>
      <c r="S33" s="33">
        <f t="shared" si="14"/>
        <v>0</v>
      </c>
      <c r="T33" s="33">
        <f>需要額入力!F33</f>
        <v>0</v>
      </c>
      <c r="U33" s="33">
        <f t="shared" si="2"/>
        <v>0</v>
      </c>
      <c r="V33" s="34">
        <f>IF(OR(自給率入力!E33="",ISNUMBER(自給率入力!E33)=FALSE,自給率入力!E33&gt;1,自給率入力!E33&lt;0),自給率入力!D33,自給率入力!E33)</f>
        <v>0.81038359919697989</v>
      </c>
      <c r="W33" s="33">
        <f t="shared" si="3"/>
        <v>0</v>
      </c>
      <c r="X33" s="33">
        <v>-1684.0633729642775</v>
      </c>
      <c r="Y33" s="35">
        <f>IF(OR(自給率入力!E33="",ISNUMBER(自給率入力!E33)=FALSE,自給率入力!E33&gt;1,自給率入力!E33&lt;0),自給率入力!D33,自給率入力!E33)</f>
        <v>0.81038359919697989</v>
      </c>
      <c r="Z33" s="33">
        <f t="shared" si="15"/>
        <v>-1364.737337458597</v>
      </c>
      <c r="AA33" s="33">
        <v>-12269.701427332067</v>
      </c>
      <c r="AB33" s="36">
        <f>各種係数表!N33</f>
        <v>0.31406772789952708</v>
      </c>
      <c r="AC33" s="33">
        <f t="shared" si="4"/>
        <v>0</v>
      </c>
      <c r="AD33" s="33">
        <f t="shared" si="5"/>
        <v>-3853.5172492877668</v>
      </c>
      <c r="AE33" s="36">
        <f>各種係数表!O33</f>
        <v>9.2596107865166206E-3</v>
      </c>
      <c r="AF33" s="33">
        <f t="shared" si="6"/>
        <v>0</v>
      </c>
      <c r="AG33" s="33">
        <f t="shared" si="7"/>
        <v>-113.61265968386239</v>
      </c>
    </row>
    <row r="34" spans="1:33" ht="16.850000000000001" customHeight="1" x14ac:dyDescent="0.25">
      <c r="A34" s="322">
        <v>28</v>
      </c>
      <c r="B34" s="336" t="s">
        <v>53</v>
      </c>
      <c r="C34" s="337" t="s">
        <v>54</v>
      </c>
      <c r="D34" s="158">
        <f>需要額入力!D34</f>
        <v>0</v>
      </c>
      <c r="E34" s="334">
        <f>各種係数表!D34</f>
        <v>5.2012779552715653E-2</v>
      </c>
      <c r="F34" s="158">
        <f t="shared" si="0"/>
        <v>0</v>
      </c>
      <c r="G34" s="329">
        <f>各種係数表!E34</f>
        <v>5.9208019462438083E-5</v>
      </c>
      <c r="H34" s="329">
        <f>各種係数表!F34</f>
        <v>3.2918486385086612E-2</v>
      </c>
      <c r="I34" s="329">
        <f>各種係数表!G34</f>
        <v>1.0153296010786411E-2</v>
      </c>
      <c r="J34" s="329">
        <f>各種係数表!H34</f>
        <v>0</v>
      </c>
      <c r="K34" s="329">
        <f>各種係数表!I34</f>
        <v>2.5095993199871032E-3</v>
      </c>
      <c r="L34" s="329">
        <f>各種係数表!J34</f>
        <v>6.6652988246328811E-4</v>
      </c>
      <c r="M34" s="158">
        <f t="shared" si="8"/>
        <v>0</v>
      </c>
      <c r="N34" s="158">
        <f t="shared" si="9"/>
        <v>0</v>
      </c>
      <c r="O34" s="158">
        <f t="shared" si="10"/>
        <v>0</v>
      </c>
      <c r="P34" s="158">
        <f t="shared" si="11"/>
        <v>0</v>
      </c>
      <c r="Q34" s="158">
        <f t="shared" si="12"/>
        <v>0</v>
      </c>
      <c r="R34" s="158">
        <f t="shared" si="13"/>
        <v>0</v>
      </c>
      <c r="S34" s="33">
        <f t="shared" si="14"/>
        <v>0</v>
      </c>
      <c r="T34" s="33">
        <f>需要額入力!F34</f>
        <v>0</v>
      </c>
      <c r="U34" s="33">
        <f t="shared" si="2"/>
        <v>0</v>
      </c>
      <c r="V34" s="34">
        <f>IF(OR(自給率入力!E34="",ISNUMBER(自給率入力!E34)=FALSE,自給率入力!E34&gt;1,自給率入力!E34&lt;0),自給率入力!D34,自給率入力!E34)</f>
        <v>0.94334019891549681</v>
      </c>
      <c r="W34" s="33">
        <f t="shared" si="3"/>
        <v>0</v>
      </c>
      <c r="X34" s="33">
        <v>0.8116485691062495</v>
      </c>
      <c r="Y34" s="35">
        <f>IF(OR(自給率入力!E34="",ISNUMBER(自給率入力!E34)=FALSE,自給率入力!E34&gt;1,自給率入力!E34&lt;0),自給率入力!D34,自給率入力!E34)</f>
        <v>0.94334019891549681</v>
      </c>
      <c r="Z34" s="33">
        <f t="shared" si="15"/>
        <v>0.76566072263016771</v>
      </c>
      <c r="AA34" s="33">
        <v>-2937.8528935391546</v>
      </c>
      <c r="AB34" s="36">
        <f>各種係数表!N34</f>
        <v>0.1630034435261708</v>
      </c>
      <c r="AC34" s="33">
        <f t="shared" si="4"/>
        <v>0</v>
      </c>
      <c r="AD34" s="33">
        <f t="shared" si="5"/>
        <v>-478.88013822020707</v>
      </c>
      <c r="AE34" s="36">
        <f>各種係数表!O34</f>
        <v>3.653305785123967E-2</v>
      </c>
      <c r="AF34" s="33">
        <f t="shared" si="6"/>
        <v>0</v>
      </c>
      <c r="AG34" s="33">
        <f t="shared" si="7"/>
        <v>-107.3287497180978</v>
      </c>
    </row>
    <row r="35" spans="1:33" ht="16.850000000000001" customHeight="1" x14ac:dyDescent="0.25">
      <c r="A35" s="322">
        <v>29</v>
      </c>
      <c r="B35" s="336" t="s">
        <v>55</v>
      </c>
      <c r="C35" s="337" t="s">
        <v>56</v>
      </c>
      <c r="D35" s="158">
        <f>需要額入力!D35</f>
        <v>0</v>
      </c>
      <c r="E35" s="334">
        <f>各種係数表!D35</f>
        <v>0.17252148642986123</v>
      </c>
      <c r="F35" s="158">
        <f t="shared" si="0"/>
        <v>0</v>
      </c>
      <c r="G35" s="329">
        <f>各種係数表!E35</f>
        <v>1.3619209449440277E-4</v>
      </c>
      <c r="H35" s="329">
        <f>各種係数表!F35</f>
        <v>2.4500575952549147E-2</v>
      </c>
      <c r="I35" s="329">
        <f>各種係数表!G35</f>
        <v>4.7871554710132914E-4</v>
      </c>
      <c r="J35" s="329">
        <f>各種係数表!H35</f>
        <v>1.7484572879015799E-5</v>
      </c>
      <c r="K35" s="329">
        <f>各種係数表!I35</f>
        <v>1.64884211598167E-3</v>
      </c>
      <c r="L35" s="329">
        <f>各種係数表!J35</f>
        <v>4.2098296125023405E-3</v>
      </c>
      <c r="M35" s="158">
        <f t="shared" si="8"/>
        <v>0</v>
      </c>
      <c r="N35" s="158">
        <f t="shared" si="9"/>
        <v>0</v>
      </c>
      <c r="O35" s="158">
        <f t="shared" si="10"/>
        <v>0</v>
      </c>
      <c r="P35" s="158">
        <f t="shared" si="11"/>
        <v>0</v>
      </c>
      <c r="Q35" s="158">
        <f t="shared" si="12"/>
        <v>0</v>
      </c>
      <c r="R35" s="158">
        <f t="shared" si="13"/>
        <v>0</v>
      </c>
      <c r="S35" s="33">
        <f t="shared" si="14"/>
        <v>0</v>
      </c>
      <c r="T35" s="33">
        <f>需要額入力!F35</f>
        <v>0</v>
      </c>
      <c r="U35" s="33">
        <f t="shared" si="2"/>
        <v>0</v>
      </c>
      <c r="V35" s="34">
        <f>IF(OR(自給率入力!E35="",ISNUMBER(自給率入力!E35)=FALSE,自給率入力!E35&gt;1,自給率入力!E35&lt;0),自給率入力!D35,自給率入力!E35)</f>
        <v>0.89680111500645221</v>
      </c>
      <c r="W35" s="33">
        <f t="shared" si="3"/>
        <v>0</v>
      </c>
      <c r="X35" s="33">
        <v>-17010.991438310532</v>
      </c>
      <c r="Y35" s="35">
        <f>IF(OR(自給率入力!E35="",ISNUMBER(自給率入力!E35)=FALSE,自給率入力!E35&gt;1,自給率入力!E35&lt;0),自給率入力!D35,自給率入力!E35)</f>
        <v>0.89680111500645221</v>
      </c>
      <c r="Z35" s="33">
        <f t="shared" si="15"/>
        <v>-15255.476089242096</v>
      </c>
      <c r="AA35" s="33">
        <v>-44043.366190928959</v>
      </c>
      <c r="AB35" s="36">
        <f>各種係数表!N35</f>
        <v>0.35777451918698527</v>
      </c>
      <c r="AC35" s="33">
        <f t="shared" si="4"/>
        <v>0</v>
      </c>
      <c r="AD35" s="33">
        <f t="shared" si="5"/>
        <v>-15757.59416233593</v>
      </c>
      <c r="AE35" s="36">
        <f>各種係数表!O35</f>
        <v>0.22356020255725487</v>
      </c>
      <c r="AF35" s="33">
        <f t="shared" si="6"/>
        <v>0</v>
      </c>
      <c r="AG35" s="33">
        <f t="shared" si="7"/>
        <v>-9846.343866947429</v>
      </c>
    </row>
    <row r="36" spans="1:33" ht="16.850000000000001" customHeight="1" x14ac:dyDescent="0.25">
      <c r="A36" s="322">
        <v>30</v>
      </c>
      <c r="B36" s="336" t="s">
        <v>57</v>
      </c>
      <c r="C36" s="337" t="s">
        <v>58</v>
      </c>
      <c r="D36" s="158">
        <f>需要額入力!D36</f>
        <v>0</v>
      </c>
      <c r="E36" s="334">
        <f>各種係数表!D36</f>
        <v>0.20865009614368171</v>
      </c>
      <c r="F36" s="158">
        <f t="shared" si="0"/>
        <v>0</v>
      </c>
      <c r="G36" s="329">
        <f>各種係数表!E36</f>
        <v>9.895072798257115E-5</v>
      </c>
      <c r="H36" s="329">
        <f>各種係数表!F36</f>
        <v>2.2992994776640793E-2</v>
      </c>
      <c r="I36" s="329">
        <f>各種係数表!G36</f>
        <v>2.0879166891199074E-3</v>
      </c>
      <c r="J36" s="329">
        <f>各種係数表!H36</f>
        <v>7.8296875841996527E-5</v>
      </c>
      <c r="K36" s="329">
        <f>各種係数表!I36</f>
        <v>1.8838190775125928E-3</v>
      </c>
      <c r="L36" s="329">
        <f>各種係数表!J36</f>
        <v>1.6162578111460579E-3</v>
      </c>
      <c r="M36" s="158">
        <f t="shared" si="8"/>
        <v>0</v>
      </c>
      <c r="N36" s="158">
        <f t="shared" si="9"/>
        <v>0</v>
      </c>
      <c r="O36" s="158">
        <f t="shared" si="10"/>
        <v>0</v>
      </c>
      <c r="P36" s="158">
        <f t="shared" si="11"/>
        <v>0</v>
      </c>
      <c r="Q36" s="158">
        <f t="shared" si="12"/>
        <v>0</v>
      </c>
      <c r="R36" s="158">
        <f t="shared" si="13"/>
        <v>0</v>
      </c>
      <c r="S36" s="33">
        <f t="shared" si="14"/>
        <v>0</v>
      </c>
      <c r="T36" s="33">
        <f>需要額入力!F36</f>
        <v>0</v>
      </c>
      <c r="U36" s="33">
        <f t="shared" si="2"/>
        <v>0</v>
      </c>
      <c r="V36" s="34">
        <f>IF(OR(自給率入力!E36="",ISNUMBER(自給率入力!E36)=FALSE,自給率入力!E36&gt;1,自給率入力!E36&lt;0),自給率入力!D36,自給率入力!E36)</f>
        <v>0.72094595632384006</v>
      </c>
      <c r="W36" s="33">
        <f t="shared" si="3"/>
        <v>0</v>
      </c>
      <c r="X36" s="33">
        <v>-9520.4039559610555</v>
      </c>
      <c r="Y36" s="35">
        <f>IF(OR(自給率入力!E36="",ISNUMBER(自給率入力!E36)=FALSE,自給率入力!E36&gt;1,自給率入力!E36&lt;0),自給率入力!D36,自給率入力!E36)</f>
        <v>0.72094595632384006</v>
      </c>
      <c r="Z36" s="33">
        <f t="shared" si="15"/>
        <v>-6863.6967346196134</v>
      </c>
      <c r="AA36" s="33">
        <v>-15062.645139974547</v>
      </c>
      <c r="AB36" s="36">
        <f>各種係数表!N36</f>
        <v>0.46756280940369654</v>
      </c>
      <c r="AC36" s="33">
        <f t="shared" si="4"/>
        <v>0</v>
      </c>
      <c r="AD36" s="33">
        <f t="shared" si="5"/>
        <v>-7042.7326786974354</v>
      </c>
      <c r="AE36" s="36">
        <f>各種係数表!O36</f>
        <v>0.23022709549413301</v>
      </c>
      <c r="AF36" s="33">
        <f t="shared" si="6"/>
        <v>0</v>
      </c>
      <c r="AG36" s="33">
        <f t="shared" si="7"/>
        <v>-3467.8290410351588</v>
      </c>
    </row>
    <row r="37" spans="1:33" ht="16.850000000000001" customHeight="1" x14ac:dyDescent="0.25">
      <c r="A37" s="322">
        <v>31</v>
      </c>
      <c r="B37" s="336" t="s">
        <v>59</v>
      </c>
      <c r="C37" s="337" t="s">
        <v>386</v>
      </c>
      <c r="D37" s="158">
        <f>需要額入力!D37</f>
        <v>0</v>
      </c>
      <c r="E37" s="334">
        <f>各種係数表!D37</f>
        <v>0.405784057769148</v>
      </c>
      <c r="F37" s="158">
        <f t="shared" si="0"/>
        <v>0</v>
      </c>
      <c r="G37" s="329">
        <f>各種係数表!E37</f>
        <v>1.19049461479761E-5</v>
      </c>
      <c r="H37" s="329">
        <f>各種係数表!F37</f>
        <v>1.3535923770248825E-2</v>
      </c>
      <c r="I37" s="329">
        <f>各種係数表!G37</f>
        <v>6.8532806658515744E-4</v>
      </c>
      <c r="J37" s="329">
        <f>各種係数表!H37</f>
        <v>9.0477590724618358E-5</v>
      </c>
      <c r="K37" s="329">
        <f>各種係数表!I37</f>
        <v>1.0095394333483733E-3</v>
      </c>
      <c r="L37" s="329">
        <f>各種係数表!J37</f>
        <v>1.75836054605607E-3</v>
      </c>
      <c r="M37" s="158">
        <f t="shared" si="8"/>
        <v>0</v>
      </c>
      <c r="N37" s="158">
        <f t="shared" si="9"/>
        <v>0</v>
      </c>
      <c r="O37" s="158">
        <f t="shared" si="10"/>
        <v>0</v>
      </c>
      <c r="P37" s="158">
        <f t="shared" si="11"/>
        <v>0</v>
      </c>
      <c r="Q37" s="158">
        <f t="shared" si="12"/>
        <v>0</v>
      </c>
      <c r="R37" s="158">
        <f t="shared" si="13"/>
        <v>0</v>
      </c>
      <c r="S37" s="33">
        <f t="shared" si="14"/>
        <v>0</v>
      </c>
      <c r="T37" s="33">
        <f>需要額入力!F37</f>
        <v>0</v>
      </c>
      <c r="U37" s="33">
        <f t="shared" si="2"/>
        <v>0</v>
      </c>
      <c r="V37" s="34">
        <f>IF(OR(自給率入力!E37="",ISNUMBER(自給率入力!E37)=FALSE,自給率入力!E37&gt;1,自給率入力!E37&lt;0),自給率入力!D37,自給率入力!E37)</f>
        <v>0.22221825513504434</v>
      </c>
      <c r="W37" s="33">
        <f t="shared" si="3"/>
        <v>0</v>
      </c>
      <c r="X37" s="33">
        <v>-84.230053978736123</v>
      </c>
      <c r="Y37" s="35">
        <f>IF(OR(自給率入力!E37="",ISNUMBER(自給率入力!E37)=FALSE,自給率入力!E37&gt;1,自給率入力!E37&lt;0),自給率入力!D37,自給率入力!E37)</f>
        <v>0.22221825513504434</v>
      </c>
      <c r="Z37" s="33">
        <f t="shared" si="15"/>
        <v>-18.717455625085339</v>
      </c>
      <c r="AA37" s="33">
        <v>-63.052261778233799</v>
      </c>
      <c r="AB37" s="36">
        <f>各種係数表!N37</f>
        <v>0.40135786935094891</v>
      </c>
      <c r="AC37" s="33">
        <f t="shared" si="4"/>
        <v>0</v>
      </c>
      <c r="AD37" s="33">
        <f t="shared" si="5"/>
        <v>-25.306521445070192</v>
      </c>
      <c r="AE37" s="36">
        <f>各種係数表!O37</f>
        <v>0.24356308179837591</v>
      </c>
      <c r="AF37" s="33">
        <f t="shared" si="6"/>
        <v>0</v>
      </c>
      <c r="AG37" s="33">
        <f t="shared" si="7"/>
        <v>-15.357203193064569</v>
      </c>
    </row>
    <row r="38" spans="1:33" ht="16.850000000000001" customHeight="1" x14ac:dyDescent="0.25">
      <c r="A38" s="322">
        <v>32</v>
      </c>
      <c r="B38" s="336" t="s">
        <v>60</v>
      </c>
      <c r="C38" s="337" t="s">
        <v>61</v>
      </c>
      <c r="D38" s="158">
        <f>需要額入力!D38</f>
        <v>0</v>
      </c>
      <c r="E38" s="334">
        <f>各種係数表!D38</f>
        <v>0.15224680107028374</v>
      </c>
      <c r="F38" s="158">
        <f t="shared" si="0"/>
        <v>0</v>
      </c>
      <c r="G38" s="329">
        <f>各種係数表!E38</f>
        <v>2.5061594298884677E-4</v>
      </c>
      <c r="H38" s="329">
        <f>各種係数表!F38</f>
        <v>3.7306275995443346E-2</v>
      </c>
      <c r="I38" s="329">
        <f>各種係数表!G38</f>
        <v>4.7145468514054097E-3</v>
      </c>
      <c r="J38" s="329">
        <f>各種係数表!H38</f>
        <v>3.020107558216547E-5</v>
      </c>
      <c r="K38" s="329">
        <f>各種係数表!I38</f>
        <v>2.9024823164754813E-3</v>
      </c>
      <c r="L38" s="329">
        <f>各種係数表!J38</f>
        <v>6.2627493575648395E-3</v>
      </c>
      <c r="M38" s="158">
        <f t="shared" si="8"/>
        <v>0</v>
      </c>
      <c r="N38" s="158">
        <f t="shared" si="9"/>
        <v>0</v>
      </c>
      <c r="O38" s="158">
        <f t="shared" si="10"/>
        <v>0</v>
      </c>
      <c r="P38" s="158">
        <f t="shared" si="11"/>
        <v>0</v>
      </c>
      <c r="Q38" s="158">
        <f t="shared" si="12"/>
        <v>0</v>
      </c>
      <c r="R38" s="158">
        <f t="shared" si="13"/>
        <v>0</v>
      </c>
      <c r="S38" s="33">
        <f>D38-F38-SUM(M38:R38)</f>
        <v>0</v>
      </c>
      <c r="T38" s="33">
        <f>需要額入力!F38</f>
        <v>0</v>
      </c>
      <c r="U38" s="33">
        <f t="shared" si="2"/>
        <v>0</v>
      </c>
      <c r="V38" s="34">
        <f>IF(OR(自給率入力!E38="",ISNUMBER(自給率入力!E38)=FALSE,自給率入力!E38&gt;1,自給率入力!E38&lt;0),自給率入力!D38,自給率入力!E38)</f>
        <v>0.78076165609661807</v>
      </c>
      <c r="W38" s="33">
        <f t="shared" si="3"/>
        <v>0</v>
      </c>
      <c r="X38" s="33">
        <v>-7685.162989830983</v>
      </c>
      <c r="Y38" s="35">
        <f>IF(OR(自給率入力!E38="",ISNUMBER(自給率入力!E38)=FALSE,自給率入力!E38&gt;1,自給率入力!E38&lt;0),自給率入力!D38,自給率入力!E38)</f>
        <v>0.78076165609661807</v>
      </c>
      <c r="Z38" s="33">
        <f t="shared" si="15"/>
        <v>-6000.280583312875</v>
      </c>
      <c r="AA38" s="33">
        <v>-6816.7734653269308</v>
      </c>
      <c r="AB38" s="36">
        <f>各種係数表!N38</f>
        <v>0.47880798392939788</v>
      </c>
      <c r="AC38" s="33">
        <f t="shared" si="4"/>
        <v>0</v>
      </c>
      <c r="AD38" s="33">
        <f t="shared" si="5"/>
        <v>-3263.925559836603</v>
      </c>
      <c r="AE38" s="36">
        <f>各種係数表!O38</f>
        <v>0.22826216017776529</v>
      </c>
      <c r="AF38" s="33">
        <f t="shared" si="6"/>
        <v>0</v>
      </c>
      <c r="AG38" s="33">
        <f t="shared" si="7"/>
        <v>-1556.011436637996</v>
      </c>
    </row>
    <row r="39" spans="1:33" ht="16.850000000000001" customHeight="1" x14ac:dyDescent="0.25">
      <c r="A39" s="322">
        <v>33</v>
      </c>
      <c r="B39" s="336" t="s">
        <v>62</v>
      </c>
      <c r="C39" s="337" t="s">
        <v>63</v>
      </c>
      <c r="D39" s="158">
        <f>需要額入力!D39</f>
        <v>0</v>
      </c>
      <c r="E39" s="334">
        <f>各種係数表!D39</f>
        <v>0.20181090496584311</v>
      </c>
      <c r="F39" s="158">
        <f t="shared" ref="F39:F70" si="16">+$D39*E39</f>
        <v>0</v>
      </c>
      <c r="G39" s="329">
        <f>各種係数表!E39</f>
        <v>3.1975260001754105E-4</v>
      </c>
      <c r="H39" s="329">
        <f>各種係数表!F39</f>
        <v>4.8012378797130863E-2</v>
      </c>
      <c r="I39" s="329">
        <f>各種係数表!G39</f>
        <v>8.3663556479224195E-3</v>
      </c>
      <c r="J39" s="329">
        <f>各種係数表!H39</f>
        <v>0</v>
      </c>
      <c r="K39" s="329">
        <f>各種係数表!I39</f>
        <v>2.9357852648214128E-3</v>
      </c>
      <c r="L39" s="329">
        <f>各種係数表!J39</f>
        <v>3.4202255754240844E-4</v>
      </c>
      <c r="M39" s="158">
        <f t="shared" si="8"/>
        <v>0</v>
      </c>
      <c r="N39" s="158">
        <f t="shared" si="9"/>
        <v>0</v>
      </c>
      <c r="O39" s="158">
        <f t="shared" si="10"/>
        <v>0</v>
      </c>
      <c r="P39" s="158">
        <f t="shared" si="11"/>
        <v>0</v>
      </c>
      <c r="Q39" s="158">
        <f t="shared" si="12"/>
        <v>0</v>
      </c>
      <c r="R39" s="158">
        <f t="shared" si="13"/>
        <v>0</v>
      </c>
      <c r="S39" s="33">
        <f t="shared" si="14"/>
        <v>0</v>
      </c>
      <c r="T39" s="33">
        <f>需要額入力!F39</f>
        <v>0</v>
      </c>
      <c r="U39" s="33">
        <f t="shared" ref="U39:U70" si="17">S39+T39</f>
        <v>0</v>
      </c>
      <c r="V39" s="34">
        <f>IF(OR(自給率入力!E39="",ISNUMBER(自給率入力!E39)=FALSE,自給率入力!E39&gt;1,自給率入力!E39&lt;0),自給率入力!D39,自給率入力!E39)</f>
        <v>0.99308810367882339</v>
      </c>
      <c r="W39" s="33">
        <f t="shared" ref="W39:W70" si="18">U39*V39</f>
        <v>0</v>
      </c>
      <c r="X39" s="33">
        <v>0</v>
      </c>
      <c r="Y39" s="35">
        <f>IF(OR(自給率入力!E39="",ISNUMBER(自給率入力!E39)=FALSE,自給率入力!E39&gt;1,自給率入力!E39&lt;0),自給率入力!D39,自給率入力!E39)</f>
        <v>0.99308810367882339</v>
      </c>
      <c r="Z39" s="33">
        <f t="shared" ref="Z39:Z70" si="19">Y39*X39</f>
        <v>0</v>
      </c>
      <c r="AA39" s="33">
        <v>-151.88154370252536</v>
      </c>
      <c r="AB39" s="36">
        <f>各種係数表!N39</f>
        <v>0.47938154187795606</v>
      </c>
      <c r="AC39" s="33">
        <f t="shared" ref="AC39:AC70" si="20">AB39*W39</f>
        <v>0</v>
      </c>
      <c r="AD39" s="33">
        <f t="shared" ref="AD39:AD70" si="21">AB39*AA39</f>
        <v>-72.809208602920776</v>
      </c>
      <c r="AE39" s="36">
        <f>各種係数表!O39</f>
        <v>0.20153437072163571</v>
      </c>
      <c r="AF39" s="33">
        <f t="shared" ref="AF39:AF70" si="22">AE39*W39</f>
        <v>0</v>
      </c>
      <c r="AG39" s="33">
        <f t="shared" ref="AG39:AG70" si="23">AE39*AA39</f>
        <v>-30.609351334319062</v>
      </c>
    </row>
    <row r="40" spans="1:33" ht="16.850000000000001" customHeight="1" x14ac:dyDescent="0.25">
      <c r="A40" s="322">
        <v>34</v>
      </c>
      <c r="B40" s="336" t="s">
        <v>64</v>
      </c>
      <c r="C40" s="337" t="s">
        <v>65</v>
      </c>
      <c r="D40" s="158">
        <f>需要額入力!D40</f>
        <v>0</v>
      </c>
      <c r="E40" s="334">
        <f>各種係数表!D40</f>
        <v>0.18243827307546082</v>
      </c>
      <c r="F40" s="158">
        <f t="shared" si="16"/>
        <v>0</v>
      </c>
      <c r="G40" s="329">
        <f>各種係数表!E40</f>
        <v>3.6949129799375947E-5</v>
      </c>
      <c r="H40" s="329">
        <f>各種係数表!F40</f>
        <v>2.6382651022275463E-2</v>
      </c>
      <c r="I40" s="329">
        <f>各種係数表!G40</f>
        <v>3.4586330183257962E-3</v>
      </c>
      <c r="J40" s="329">
        <f>各種係数表!H40</f>
        <v>7.7787641682896738E-6</v>
      </c>
      <c r="K40" s="329">
        <f>各種係数表!I40</f>
        <v>1.9067695667520062E-3</v>
      </c>
      <c r="L40" s="329">
        <f>各種係数表!J40</f>
        <v>7.6329123401342423E-4</v>
      </c>
      <c r="M40" s="158">
        <f t="shared" si="8"/>
        <v>0</v>
      </c>
      <c r="N40" s="158">
        <f t="shared" si="9"/>
        <v>0</v>
      </c>
      <c r="O40" s="158">
        <f t="shared" si="10"/>
        <v>0</v>
      </c>
      <c r="P40" s="158">
        <f t="shared" si="11"/>
        <v>0</v>
      </c>
      <c r="Q40" s="158">
        <f t="shared" si="12"/>
        <v>0</v>
      </c>
      <c r="R40" s="158">
        <f t="shared" si="13"/>
        <v>0</v>
      </c>
      <c r="S40" s="33">
        <f t="shared" si="14"/>
        <v>0</v>
      </c>
      <c r="T40" s="33">
        <f>需要額入力!F40</f>
        <v>0</v>
      </c>
      <c r="U40" s="33">
        <f t="shared" si="17"/>
        <v>0</v>
      </c>
      <c r="V40" s="34">
        <f>IF(OR(自給率入力!E40="",ISNUMBER(自給率入力!E40)=FALSE,自給率入力!E40&gt;1,自給率入力!E40&lt;0),自給率入力!D40,自給率入力!E40)</f>
        <v>0.78434324132498268</v>
      </c>
      <c r="W40" s="33">
        <f t="shared" si="18"/>
        <v>0</v>
      </c>
      <c r="X40" s="33">
        <v>-10.123503898885792</v>
      </c>
      <c r="Y40" s="35">
        <f>IF(OR(自給率入力!E40="",ISNUMBER(自給率入力!E40)=FALSE,自給率入力!E40&gt;1,自給率入力!E40&lt;0),自給率入力!D40,自給率入力!E40)</f>
        <v>0.78434324132498268</v>
      </c>
      <c r="Z40" s="33">
        <f t="shared" si="19"/>
        <v>-7.940301861618182</v>
      </c>
      <c r="AA40" s="33">
        <v>-449.80106361885368</v>
      </c>
      <c r="AB40" s="36">
        <f>各種係数表!N40</f>
        <v>0.47596109296020517</v>
      </c>
      <c r="AC40" s="33">
        <f t="shared" si="20"/>
        <v>0</v>
      </c>
      <c r="AD40" s="33">
        <f t="shared" si="21"/>
        <v>-214.08780585469236</v>
      </c>
      <c r="AE40" s="36">
        <f>各種係数表!O40</f>
        <v>0.29342890706968655</v>
      </c>
      <c r="AF40" s="33">
        <f t="shared" si="22"/>
        <v>0</v>
      </c>
      <c r="AG40" s="33">
        <f t="shared" si="23"/>
        <v>-131.98463449646277</v>
      </c>
    </row>
    <row r="41" spans="1:33" ht="16.850000000000001" customHeight="1" x14ac:dyDescent="0.25">
      <c r="A41" s="322">
        <v>35</v>
      </c>
      <c r="B41" s="336" t="s">
        <v>66</v>
      </c>
      <c r="C41" s="337" t="s">
        <v>67</v>
      </c>
      <c r="D41" s="158">
        <f>需要額入力!D41</f>
        <v>0</v>
      </c>
      <c r="E41" s="334">
        <f>各種係数表!D41</f>
        <v>0.14865258501176068</v>
      </c>
      <c r="F41" s="158">
        <f t="shared" si="16"/>
        <v>0</v>
      </c>
      <c r="G41" s="329">
        <f>各種係数表!E41</f>
        <v>1.5732822406031434E-4</v>
      </c>
      <c r="H41" s="329">
        <f>各種係数表!F41</f>
        <v>3.902440924030718E-2</v>
      </c>
      <c r="I41" s="329">
        <f>各種係数表!G41</f>
        <v>4.0247207813449227E-3</v>
      </c>
      <c r="J41" s="329">
        <f>各種係数表!H41</f>
        <v>1.0125083726653893E-5</v>
      </c>
      <c r="K41" s="329">
        <f>各種係数表!I41</f>
        <v>2.8420331168123123E-3</v>
      </c>
      <c r="L41" s="329">
        <f>各種係数表!J41</f>
        <v>4.7950059971649762E-3</v>
      </c>
      <c r="M41" s="158">
        <f t="shared" si="8"/>
        <v>0</v>
      </c>
      <c r="N41" s="158">
        <f t="shared" si="9"/>
        <v>0</v>
      </c>
      <c r="O41" s="158">
        <f t="shared" si="10"/>
        <v>0</v>
      </c>
      <c r="P41" s="158">
        <f t="shared" si="11"/>
        <v>0</v>
      </c>
      <c r="Q41" s="158">
        <f t="shared" si="12"/>
        <v>0</v>
      </c>
      <c r="R41" s="158">
        <f t="shared" si="13"/>
        <v>0</v>
      </c>
      <c r="S41" s="33">
        <f t="shared" si="14"/>
        <v>0</v>
      </c>
      <c r="T41" s="33">
        <f>需要額入力!F41</f>
        <v>0</v>
      </c>
      <c r="U41" s="33">
        <f t="shared" si="17"/>
        <v>0</v>
      </c>
      <c r="V41" s="34">
        <f>IF(OR(自給率入力!E41="",ISNUMBER(自給率入力!E41)=FALSE,自給率入力!E41&gt;1,自給率入力!E41&lt;0),自給率入力!D41,自給率入力!E41)</f>
        <v>0.80424836440794512</v>
      </c>
      <c r="W41" s="33">
        <f t="shared" si="18"/>
        <v>0</v>
      </c>
      <c r="X41" s="33">
        <v>-1168.1444956965831</v>
      </c>
      <c r="Y41" s="35">
        <f>IF(OR(自給率入力!E41="",ISNUMBER(自給率入力!E41)=FALSE,自給率入力!E41&gt;1,自給率入力!E41&lt;0),自給率入力!D41,自給率入力!E41)</f>
        <v>0.80424836440794512</v>
      </c>
      <c r="Z41" s="33">
        <f t="shared" si="19"/>
        <v>-939.47830005612082</v>
      </c>
      <c r="AA41" s="33">
        <v>-3043.5777251550235</v>
      </c>
      <c r="AB41" s="36">
        <f>各種係数表!N41</f>
        <v>0.50292156905647256</v>
      </c>
      <c r="AC41" s="33">
        <f t="shared" si="20"/>
        <v>0</v>
      </c>
      <c r="AD41" s="33">
        <f t="shared" si="21"/>
        <v>-1530.6808850802938</v>
      </c>
      <c r="AE41" s="36">
        <f>各種係数表!O41</f>
        <v>0.23006751738028419</v>
      </c>
      <c r="AF41" s="33">
        <f t="shared" si="22"/>
        <v>0</v>
      </c>
      <c r="AG41" s="33">
        <f t="shared" si="23"/>
        <v>-700.2283711803492</v>
      </c>
    </row>
    <row r="42" spans="1:33" ht="16.850000000000001" customHeight="1" x14ac:dyDescent="0.25">
      <c r="A42" s="322">
        <v>36</v>
      </c>
      <c r="B42" s="336" t="s">
        <v>68</v>
      </c>
      <c r="C42" s="337" t="s">
        <v>69</v>
      </c>
      <c r="D42" s="158">
        <f>需要額入力!D42</f>
        <v>0</v>
      </c>
      <c r="E42" s="334">
        <f>各種係数表!D42</f>
        <v>7.2131985849033077E-3</v>
      </c>
      <c r="F42" s="158">
        <f t="shared" si="16"/>
        <v>0</v>
      </c>
      <c r="G42" s="329">
        <f>各種係数表!E42</f>
        <v>2.7990878841328258E-5</v>
      </c>
      <c r="H42" s="329">
        <f>各種係数表!F42</f>
        <v>7.505016219950901E-3</v>
      </c>
      <c r="I42" s="329">
        <f>各種係数表!G42</f>
        <v>1.7477504748525364E-3</v>
      </c>
      <c r="J42" s="329">
        <f>各種係数表!H42</f>
        <v>0</v>
      </c>
      <c r="K42" s="329">
        <f>各種係数表!I42</f>
        <v>5.5788366156116426E-4</v>
      </c>
      <c r="L42" s="329">
        <f>各種係数表!J42</f>
        <v>1.0147965892656099E-3</v>
      </c>
      <c r="M42" s="158">
        <f t="shared" si="8"/>
        <v>0</v>
      </c>
      <c r="N42" s="158">
        <f t="shared" si="9"/>
        <v>0</v>
      </c>
      <c r="O42" s="158">
        <f t="shared" si="10"/>
        <v>0</v>
      </c>
      <c r="P42" s="158">
        <f t="shared" si="11"/>
        <v>0</v>
      </c>
      <c r="Q42" s="158">
        <f t="shared" si="12"/>
        <v>0</v>
      </c>
      <c r="R42" s="158">
        <f t="shared" si="13"/>
        <v>0</v>
      </c>
      <c r="S42" s="33">
        <f t="shared" si="14"/>
        <v>0</v>
      </c>
      <c r="T42" s="33">
        <f>需要額入力!F42</f>
        <v>0</v>
      </c>
      <c r="U42" s="33">
        <f t="shared" si="17"/>
        <v>0</v>
      </c>
      <c r="V42" s="34">
        <f>IF(OR(自給率入力!E42="",ISNUMBER(自給率入力!E42)=FALSE,自給率入力!E42&gt;1,自給率入力!E42&lt;0),自給率入力!D42,自給率入力!E42)</f>
        <v>0.96283934744142119</v>
      </c>
      <c r="W42" s="33">
        <f t="shared" si="18"/>
        <v>0</v>
      </c>
      <c r="X42" s="33">
        <v>81.247222079366537</v>
      </c>
      <c r="Y42" s="35">
        <f>IF(OR(自給率入力!E42="",ISNUMBER(自給率入力!E42)=FALSE,自給率入力!E42&gt;1,自給率入力!E42&lt;0),自給率入力!D42,自給率入力!E42)</f>
        <v>0.96283934744142119</v>
      </c>
      <c r="Z42" s="33">
        <f t="shared" si="19"/>
        <v>78.228022288325505</v>
      </c>
      <c r="AA42" s="33">
        <v>-37934.412997198255</v>
      </c>
      <c r="AB42" s="36">
        <f>各種係数表!N42</f>
        <v>0.28845317651242314</v>
      </c>
      <c r="AC42" s="33">
        <f t="shared" si="20"/>
        <v>0</v>
      </c>
      <c r="AD42" s="33">
        <f t="shared" si="21"/>
        <v>-10942.301928175986</v>
      </c>
      <c r="AE42" s="36">
        <f>各種係数表!O42</f>
        <v>2.9648581574044701E-2</v>
      </c>
      <c r="AF42" s="33">
        <f t="shared" si="22"/>
        <v>0</v>
      </c>
      <c r="AG42" s="33">
        <f t="shared" si="23"/>
        <v>-1124.7015382109339</v>
      </c>
    </row>
    <row r="43" spans="1:33" ht="16.850000000000001" customHeight="1" x14ac:dyDescent="0.25">
      <c r="A43" s="322">
        <v>37</v>
      </c>
      <c r="B43" s="336" t="s">
        <v>70</v>
      </c>
      <c r="C43" s="337" t="s">
        <v>71</v>
      </c>
      <c r="D43" s="158">
        <f>需要額入力!D43</f>
        <v>0</v>
      </c>
      <c r="E43" s="334">
        <f>各種係数表!D43</f>
        <v>9.4703725171434869E-2</v>
      </c>
      <c r="F43" s="158">
        <f t="shared" si="16"/>
        <v>0</v>
      </c>
      <c r="G43" s="329">
        <f>各種係数表!E43</f>
        <v>1.3969859546309542E-5</v>
      </c>
      <c r="H43" s="329">
        <f>各種係数表!F43</f>
        <v>2.3904416775826266E-2</v>
      </c>
      <c r="I43" s="329">
        <f>各種係数表!G43</f>
        <v>6.3175076903474649E-3</v>
      </c>
      <c r="J43" s="329">
        <f>各種係数表!H43</f>
        <v>0</v>
      </c>
      <c r="K43" s="329">
        <f>各種係数表!I43</f>
        <v>1.6949293384031078E-3</v>
      </c>
      <c r="L43" s="329">
        <f>各種係数表!J43</f>
        <v>3.2488955681945317E-3</v>
      </c>
      <c r="M43" s="158">
        <f t="shared" si="8"/>
        <v>0</v>
      </c>
      <c r="N43" s="158">
        <f t="shared" si="9"/>
        <v>0</v>
      </c>
      <c r="O43" s="158">
        <f t="shared" si="10"/>
        <v>0</v>
      </c>
      <c r="P43" s="158">
        <f t="shared" si="11"/>
        <v>0</v>
      </c>
      <c r="Q43" s="158">
        <f t="shared" si="12"/>
        <v>0</v>
      </c>
      <c r="R43" s="158">
        <f t="shared" si="13"/>
        <v>0</v>
      </c>
      <c r="S43" s="33">
        <f t="shared" si="14"/>
        <v>0</v>
      </c>
      <c r="T43" s="33">
        <f>需要額入力!F43</f>
        <v>0</v>
      </c>
      <c r="U43" s="33">
        <f t="shared" si="17"/>
        <v>0</v>
      </c>
      <c r="V43" s="34">
        <f>IF(OR(自給率入力!E43="",ISNUMBER(自給率入力!E43)=FALSE,自給率入力!E43&gt;1,自給率入力!E43&lt;0),自給率入力!D43,自給率入力!E43)</f>
        <v>0.95671298836741314</v>
      </c>
      <c r="W43" s="33">
        <f t="shared" si="18"/>
        <v>0</v>
      </c>
      <c r="X43" s="33">
        <v>-23557.055684636111</v>
      </c>
      <c r="Y43" s="35">
        <f>IF(OR(自給率入力!E43="",ISNUMBER(自給率入力!E43)=FALSE,自給率入力!E43&gt;1,自給率入力!E43&lt;0),自給率入力!D43,自給率入力!E43)</f>
        <v>0.95671298836741314</v>
      </c>
      <c r="Z43" s="33">
        <f t="shared" si="19"/>
        <v>-22537.341141185771</v>
      </c>
      <c r="AA43" s="33">
        <v>-56179.6001259943</v>
      </c>
      <c r="AB43" s="36">
        <f>各種係数表!N43</f>
        <v>0.22395634374572684</v>
      </c>
      <c r="AC43" s="33">
        <f t="shared" si="20"/>
        <v>0</v>
      </c>
      <c r="AD43" s="33">
        <f t="shared" si="21"/>
        <v>-12581.777837314659</v>
      </c>
      <c r="AE43" s="36">
        <f>各種係数表!O43</f>
        <v>5.705701210032188E-2</v>
      </c>
      <c r="AF43" s="33">
        <f t="shared" si="22"/>
        <v>0</v>
      </c>
      <c r="AG43" s="33">
        <f t="shared" si="23"/>
        <v>-3205.4401241801015</v>
      </c>
    </row>
    <row r="44" spans="1:33" ht="16.850000000000001" customHeight="1" x14ac:dyDescent="0.25">
      <c r="A44" s="322">
        <v>38</v>
      </c>
      <c r="B44" s="336" t="s">
        <v>72</v>
      </c>
      <c r="C44" s="337" t="s">
        <v>387</v>
      </c>
      <c r="D44" s="158">
        <f>需要額入力!D44</f>
        <v>0</v>
      </c>
      <c r="E44" s="334">
        <f>各種係数表!D44</f>
        <v>3.1682631037197415E-2</v>
      </c>
      <c r="F44" s="158">
        <f t="shared" si="16"/>
        <v>0</v>
      </c>
      <c r="G44" s="329">
        <f>各種係数表!E44</f>
        <v>4.992805820703804E-5</v>
      </c>
      <c r="H44" s="329">
        <f>各種係数表!F44</f>
        <v>2.2938664641302203E-2</v>
      </c>
      <c r="I44" s="329">
        <f>各種係数表!G44</f>
        <v>7.0993664179845907E-3</v>
      </c>
      <c r="J44" s="329">
        <f>各種係数表!H44</f>
        <v>0</v>
      </c>
      <c r="K44" s="329">
        <f>各種係数表!I44</f>
        <v>1.6632599592607219E-3</v>
      </c>
      <c r="L44" s="329">
        <f>各種係数表!J44</f>
        <v>3.1268076856932913E-3</v>
      </c>
      <c r="M44" s="158">
        <f t="shared" si="8"/>
        <v>0</v>
      </c>
      <c r="N44" s="158">
        <f t="shared" si="9"/>
        <v>0</v>
      </c>
      <c r="O44" s="158">
        <f t="shared" si="10"/>
        <v>0</v>
      </c>
      <c r="P44" s="158">
        <f t="shared" si="11"/>
        <v>0</v>
      </c>
      <c r="Q44" s="158">
        <f t="shared" si="12"/>
        <v>0</v>
      </c>
      <c r="R44" s="158">
        <f t="shared" si="13"/>
        <v>0</v>
      </c>
      <c r="S44" s="33">
        <f t="shared" si="14"/>
        <v>0</v>
      </c>
      <c r="T44" s="33">
        <f>需要額入力!F44</f>
        <v>0</v>
      </c>
      <c r="U44" s="33">
        <f t="shared" si="17"/>
        <v>0</v>
      </c>
      <c r="V44" s="34">
        <f>IF(OR(自給率入力!E44="",ISNUMBER(自給率入力!E44)=FALSE,自給率入力!E44&gt;1,自給率入力!E44&lt;0),自給率入力!D44,自給率入力!E44)</f>
        <v>0.98306770040946667</v>
      </c>
      <c r="W44" s="33">
        <f t="shared" si="18"/>
        <v>0</v>
      </c>
      <c r="X44" s="33">
        <v>-304.07529505793281</v>
      </c>
      <c r="Y44" s="35">
        <f>IF(OR(自給率入力!E44="",ISNUMBER(自給率入力!E44)=FALSE,自給率入力!E44&gt;1,自給率入力!E44&lt;0),自給率入力!D44,自給率入力!E44)</f>
        <v>0.98306770040946667</v>
      </c>
      <c r="Z44" s="33">
        <f t="shared" si="19"/>
        <v>-298.92660106393208</v>
      </c>
      <c r="AA44" s="33">
        <v>-13642.365402474121</v>
      </c>
      <c r="AB44" s="36">
        <f>各種係数表!N44</f>
        <v>0.42496548624971092</v>
      </c>
      <c r="AC44" s="33">
        <f t="shared" si="20"/>
        <v>0</v>
      </c>
      <c r="AD44" s="33">
        <f t="shared" si="21"/>
        <v>-5797.5344468586482</v>
      </c>
      <c r="AE44" s="36">
        <f>各種係数表!O44</f>
        <v>0.1803785003370344</v>
      </c>
      <c r="AF44" s="33">
        <f t="shared" si="22"/>
        <v>0</v>
      </c>
      <c r="AG44" s="33">
        <f t="shared" si="23"/>
        <v>-2460.7894123481246</v>
      </c>
    </row>
    <row r="45" spans="1:33" ht="16.850000000000001" customHeight="1" x14ac:dyDescent="0.25">
      <c r="A45" s="322">
        <v>39</v>
      </c>
      <c r="B45" s="336" t="s">
        <v>73</v>
      </c>
      <c r="C45" s="337" t="s">
        <v>74</v>
      </c>
      <c r="D45" s="158">
        <f>需要額入力!D45</f>
        <v>0</v>
      </c>
      <c r="E45" s="334">
        <f>各種係数表!D45</f>
        <v>4.9466479192518828E-2</v>
      </c>
      <c r="F45" s="158">
        <f t="shared" si="16"/>
        <v>0</v>
      </c>
      <c r="G45" s="329">
        <f>各種係数表!E45</f>
        <v>4.8640718163235988E-5</v>
      </c>
      <c r="H45" s="329">
        <f>各種係数表!F45</f>
        <v>2.0625549800365673E-2</v>
      </c>
      <c r="I45" s="329">
        <f>各種係数表!G45</f>
        <v>5.70453817900463E-3</v>
      </c>
      <c r="J45" s="329">
        <f>各種係数表!H45</f>
        <v>0</v>
      </c>
      <c r="K45" s="329">
        <f>各種係数表!I45</f>
        <v>1.466385681680812E-3</v>
      </c>
      <c r="L45" s="329">
        <f>各種係数表!J45</f>
        <v>2.774406234458065E-3</v>
      </c>
      <c r="M45" s="158">
        <f t="shared" si="8"/>
        <v>0</v>
      </c>
      <c r="N45" s="158">
        <f t="shared" si="9"/>
        <v>0</v>
      </c>
      <c r="O45" s="158">
        <f t="shared" si="10"/>
        <v>0</v>
      </c>
      <c r="P45" s="158">
        <f t="shared" si="11"/>
        <v>0</v>
      </c>
      <c r="Q45" s="158">
        <f t="shared" si="12"/>
        <v>0</v>
      </c>
      <c r="R45" s="158">
        <f t="shared" si="13"/>
        <v>0</v>
      </c>
      <c r="S45" s="33">
        <f t="shared" si="14"/>
        <v>0</v>
      </c>
      <c r="T45" s="33">
        <f>需要額入力!F45</f>
        <v>0</v>
      </c>
      <c r="U45" s="33">
        <f t="shared" si="17"/>
        <v>0</v>
      </c>
      <c r="V45" s="34">
        <f>IF(OR(自給率入力!E45="",ISNUMBER(自給率入力!E45)=FALSE,自給率入力!E45&gt;1,自給率入力!E45&lt;0),自給率入力!D45,自給率入力!E45)</f>
        <v>0.92534693236575227</v>
      </c>
      <c r="W45" s="33">
        <f t="shared" si="18"/>
        <v>0</v>
      </c>
      <c r="X45" s="33">
        <v>-3464.4957761630408</v>
      </c>
      <c r="Y45" s="35">
        <f>IF(OR(自給率入力!E45="",ISNUMBER(自給率入力!E45)=FALSE,自給率入力!E45&gt;1,自給率入力!E45&lt;0),自給率入力!D45,自給率入力!E45)</f>
        <v>0.92534693236575227</v>
      </c>
      <c r="Z45" s="33">
        <f t="shared" si="19"/>
        <v>-3205.8605386665758</v>
      </c>
      <c r="AA45" s="33">
        <v>-9565.9414049390452</v>
      </c>
      <c r="AB45" s="36">
        <f>各種係数表!N45</f>
        <v>0.28061861155463402</v>
      </c>
      <c r="AC45" s="33">
        <f t="shared" si="20"/>
        <v>0</v>
      </c>
      <c r="AD45" s="33">
        <f t="shared" si="21"/>
        <v>-2684.3811952669798</v>
      </c>
      <c r="AE45" s="36">
        <f>各種係数表!O45</f>
        <v>0.10614950738338397</v>
      </c>
      <c r="AF45" s="33">
        <f t="shared" si="22"/>
        <v>0</v>
      </c>
      <c r="AG45" s="33">
        <f t="shared" si="23"/>
        <v>-1015.4199677925956</v>
      </c>
    </row>
    <row r="46" spans="1:33" ht="16.850000000000001" customHeight="1" x14ac:dyDescent="0.25">
      <c r="A46" s="322">
        <v>40</v>
      </c>
      <c r="B46" s="336" t="s">
        <v>75</v>
      </c>
      <c r="C46" s="337" t="s">
        <v>76</v>
      </c>
      <c r="D46" s="158">
        <f>需要額入力!D46</f>
        <v>0</v>
      </c>
      <c r="E46" s="334">
        <f>各種係数表!D46</f>
        <v>0.11233881709100449</v>
      </c>
      <c r="F46" s="158">
        <f t="shared" si="16"/>
        <v>0</v>
      </c>
      <c r="G46" s="329">
        <f>各種係数表!E46</f>
        <v>1.0159758948486688E-4</v>
      </c>
      <c r="H46" s="329">
        <f>各種係数表!F46</f>
        <v>1.9640364823754995E-2</v>
      </c>
      <c r="I46" s="329">
        <f>各種係数表!G46</f>
        <v>1.0843839722193638E-3</v>
      </c>
      <c r="J46" s="329">
        <f>各種係数表!H46</f>
        <v>1.0724995180998787E-5</v>
      </c>
      <c r="K46" s="329">
        <f>各種係数表!I46</f>
        <v>1.3413490594614023E-3</v>
      </c>
      <c r="L46" s="329">
        <f>各種係数表!J46</f>
        <v>8.4936164538817957E-3</v>
      </c>
      <c r="M46" s="158">
        <f t="shared" si="8"/>
        <v>0</v>
      </c>
      <c r="N46" s="158">
        <f t="shared" si="9"/>
        <v>0</v>
      </c>
      <c r="O46" s="158">
        <f t="shared" si="10"/>
        <v>0</v>
      </c>
      <c r="P46" s="158">
        <f t="shared" si="11"/>
        <v>0</v>
      </c>
      <c r="Q46" s="158">
        <f t="shared" si="12"/>
        <v>0</v>
      </c>
      <c r="R46" s="158">
        <f t="shared" si="13"/>
        <v>0</v>
      </c>
      <c r="S46" s="33">
        <f t="shared" si="14"/>
        <v>0</v>
      </c>
      <c r="T46" s="33">
        <f>需要額入力!F46</f>
        <v>0</v>
      </c>
      <c r="U46" s="33">
        <f t="shared" si="17"/>
        <v>0</v>
      </c>
      <c r="V46" s="34">
        <f>IF(OR(自給率入力!E46="",ISNUMBER(自給率入力!E46)=FALSE,自給率入力!E46&gt;1,自給率入力!E46&lt;0),自給率入力!D46,自給率入力!E46)</f>
        <v>0.47171038864438941</v>
      </c>
      <c r="W46" s="33">
        <f t="shared" si="18"/>
        <v>0</v>
      </c>
      <c r="X46" s="33">
        <v>-5.4048730676029519</v>
      </c>
      <c r="Y46" s="35">
        <f>IF(OR(自給率入力!E46="",ISNUMBER(自給率入力!E46)=FALSE,自給率入力!E46&gt;1,自給率入力!E46&lt;0),自給率入力!D46,自給率入力!E46)</f>
        <v>0.47171038864438941</v>
      </c>
      <c r="Z46" s="33">
        <f t="shared" si="19"/>
        <v>-2.5495347752925817</v>
      </c>
      <c r="AA46" s="33">
        <v>-9178.2536725126465</v>
      </c>
      <c r="AB46" s="36">
        <f>各種係数表!N46</f>
        <v>0.26859181327799164</v>
      </c>
      <c r="AC46" s="33">
        <f t="shared" si="20"/>
        <v>0</v>
      </c>
      <c r="AD46" s="33">
        <f t="shared" si="21"/>
        <v>-2465.203796625558</v>
      </c>
      <c r="AE46" s="36">
        <f>各種係数表!O46</f>
        <v>4.4519888956604504E-2</v>
      </c>
      <c r="AF46" s="33">
        <f t="shared" si="22"/>
        <v>0</v>
      </c>
      <c r="AG46" s="33">
        <f t="shared" si="23"/>
        <v>-408.61483431581053</v>
      </c>
    </row>
    <row r="47" spans="1:33" ht="16.850000000000001" customHeight="1" x14ac:dyDescent="0.25">
      <c r="A47" s="322">
        <v>41</v>
      </c>
      <c r="B47" s="336" t="s">
        <v>77</v>
      </c>
      <c r="C47" s="337" t="s">
        <v>78</v>
      </c>
      <c r="D47" s="158">
        <f>需要額入力!D47</f>
        <v>0</v>
      </c>
      <c r="E47" s="334">
        <f>各種係数表!D47</f>
        <v>9.1681563479105013E-2</v>
      </c>
      <c r="F47" s="158">
        <f t="shared" si="16"/>
        <v>0</v>
      </c>
      <c r="G47" s="329">
        <f>各種係数表!E47</f>
        <v>3.8981056685042875E-5</v>
      </c>
      <c r="H47" s="329">
        <f>各種係数表!F47</f>
        <v>2.0181299550467765E-2</v>
      </c>
      <c r="I47" s="329">
        <f>各種係数表!G47</f>
        <v>1.1460430665402605E-3</v>
      </c>
      <c r="J47" s="329">
        <f>各種係数表!H47</f>
        <v>9.1403857054583294E-6</v>
      </c>
      <c r="K47" s="329">
        <f>各種係数表!I47</f>
        <v>1.3112420964227353E-3</v>
      </c>
      <c r="L47" s="329">
        <f>各種係数表!J47</f>
        <v>5.556010334550214E-3</v>
      </c>
      <c r="M47" s="158">
        <f t="shared" si="8"/>
        <v>0</v>
      </c>
      <c r="N47" s="158">
        <f t="shared" si="9"/>
        <v>0</v>
      </c>
      <c r="O47" s="158">
        <f t="shared" si="10"/>
        <v>0</v>
      </c>
      <c r="P47" s="158">
        <f t="shared" si="11"/>
        <v>0</v>
      </c>
      <c r="Q47" s="158">
        <f t="shared" si="12"/>
        <v>0</v>
      </c>
      <c r="R47" s="158">
        <f t="shared" si="13"/>
        <v>0</v>
      </c>
      <c r="S47" s="33">
        <f t="shared" si="14"/>
        <v>0</v>
      </c>
      <c r="T47" s="33">
        <f>需要額入力!F47</f>
        <v>0</v>
      </c>
      <c r="U47" s="33">
        <f t="shared" si="17"/>
        <v>0</v>
      </c>
      <c r="V47" s="34">
        <f>IF(OR(自給率入力!E47="",ISNUMBER(自給率入力!E47)=FALSE,自給率入力!E47&gt;1,自給率入力!E47&lt;0),自給率入力!D47,自給率入力!E47)</f>
        <v>0.7762637707729384</v>
      </c>
      <c r="W47" s="33">
        <f t="shared" si="18"/>
        <v>0</v>
      </c>
      <c r="X47" s="33">
        <v>-4290.4050187290177</v>
      </c>
      <c r="Y47" s="35">
        <f>IF(OR(自給率入力!E47="",ISNUMBER(自給率入力!E47)=FALSE,自給率入力!E47&gt;1,自給率入力!E47&lt;0),自給率入力!D47,自給率入力!E47)</f>
        <v>0.7762637707729384</v>
      </c>
      <c r="Z47" s="33">
        <f t="shared" si="19"/>
        <v>-3330.4859779817266</v>
      </c>
      <c r="AA47" s="33">
        <v>-22586.784296024147</v>
      </c>
      <c r="AB47" s="36">
        <f>各種係数表!N47</f>
        <v>0.23078159681773033</v>
      </c>
      <c r="AC47" s="33">
        <f t="shared" si="20"/>
        <v>0</v>
      </c>
      <c r="AD47" s="33">
        <f t="shared" si="21"/>
        <v>-5212.6141468140877</v>
      </c>
      <c r="AE47" s="36">
        <f>各種係数表!O47</f>
        <v>0.13776338545656483</v>
      </c>
      <c r="AF47" s="33">
        <f t="shared" si="22"/>
        <v>0</v>
      </c>
      <c r="AG47" s="33">
        <f t="shared" si="23"/>
        <v>-3111.63187119746</v>
      </c>
    </row>
    <row r="48" spans="1:33" ht="16.850000000000001" customHeight="1" x14ac:dyDescent="0.25">
      <c r="A48" s="322">
        <v>42</v>
      </c>
      <c r="B48" s="336" t="s">
        <v>79</v>
      </c>
      <c r="C48" s="337" t="s">
        <v>388</v>
      </c>
      <c r="D48" s="158">
        <f>需要額入力!D48</f>
        <v>0</v>
      </c>
      <c r="E48" s="334">
        <f>各種係数表!D48</f>
        <v>0.11117172827932106</v>
      </c>
      <c r="F48" s="158">
        <f t="shared" si="16"/>
        <v>0</v>
      </c>
      <c r="G48" s="329">
        <f>各種係数表!E48</f>
        <v>1.3598813984066249E-4</v>
      </c>
      <c r="H48" s="329">
        <f>各種係数表!F48</f>
        <v>6.4782685078701358E-2</v>
      </c>
      <c r="I48" s="329">
        <f>各種係数表!G48</f>
        <v>3.7645931382591772E-4</v>
      </c>
      <c r="J48" s="329">
        <f>各種係数表!H48</f>
        <v>0</v>
      </c>
      <c r="K48" s="329">
        <f>各種係数表!I48</f>
        <v>4.1244989219736006E-3</v>
      </c>
      <c r="L48" s="329">
        <f>各種係数表!J48</f>
        <v>9.7292038268201721E-4</v>
      </c>
      <c r="M48" s="158">
        <f t="shared" si="8"/>
        <v>0</v>
      </c>
      <c r="N48" s="158">
        <f t="shared" si="9"/>
        <v>0</v>
      </c>
      <c r="O48" s="158">
        <f t="shared" si="10"/>
        <v>0</v>
      </c>
      <c r="P48" s="158">
        <f t="shared" si="11"/>
        <v>0</v>
      </c>
      <c r="Q48" s="158">
        <f t="shared" si="12"/>
        <v>0</v>
      </c>
      <c r="R48" s="158">
        <f t="shared" si="13"/>
        <v>0</v>
      </c>
      <c r="S48" s="33">
        <f t="shared" si="14"/>
        <v>0</v>
      </c>
      <c r="T48" s="33">
        <f>需要額入力!F48</f>
        <v>0</v>
      </c>
      <c r="U48" s="33">
        <f t="shared" si="17"/>
        <v>0</v>
      </c>
      <c r="V48" s="34">
        <f>IF(OR(自給率入力!E48="",ISNUMBER(自給率入力!E48)=FALSE,自給率入力!E48&gt;1,自給率入力!E48&lt;0),自給率入力!D48,自給率入力!E48)</f>
        <v>0.91848231885789378</v>
      </c>
      <c r="W48" s="33">
        <f t="shared" si="18"/>
        <v>0</v>
      </c>
      <c r="X48" s="33">
        <v>-0.34082635003118844</v>
      </c>
      <c r="Y48" s="35">
        <f>IF(OR(自給率入力!E48="",ISNUMBER(自給率入力!E48)=FALSE,自給率入力!E48&gt;1,自給率入力!E48&lt;0),自給率入力!D48,自給率入力!E48)</f>
        <v>0.91848231885789378</v>
      </c>
      <c r="Z48" s="33">
        <f t="shared" si="19"/>
        <v>-0.31304297630451816</v>
      </c>
      <c r="AA48" s="33">
        <v>-360.43593632907124</v>
      </c>
      <c r="AB48" s="36">
        <f>各種係数表!N48</f>
        <v>0.39543976669366049</v>
      </c>
      <c r="AC48" s="33">
        <f t="shared" si="20"/>
        <v>0</v>
      </c>
      <c r="AD48" s="33">
        <f t="shared" si="21"/>
        <v>-142.53070256997898</v>
      </c>
      <c r="AE48" s="36">
        <f>各種係数表!O48</f>
        <v>0.22943256849186244</v>
      </c>
      <c r="AF48" s="33">
        <f t="shared" si="22"/>
        <v>0</v>
      </c>
      <c r="AG48" s="33">
        <f t="shared" si="23"/>
        <v>-82.695742648748208</v>
      </c>
    </row>
    <row r="49" spans="1:33" ht="16.850000000000001" customHeight="1" x14ac:dyDescent="0.25">
      <c r="A49" s="322">
        <v>43</v>
      </c>
      <c r="B49" s="336" t="s">
        <v>80</v>
      </c>
      <c r="C49" s="337" t="s">
        <v>81</v>
      </c>
      <c r="D49" s="158">
        <f>需要額入力!D49</f>
        <v>0</v>
      </c>
      <c r="E49" s="334">
        <f>各種係数表!D49</f>
        <v>0.1447972338964934</v>
      </c>
      <c r="F49" s="158">
        <f t="shared" si="16"/>
        <v>0</v>
      </c>
      <c r="G49" s="329">
        <f>各種係数表!E49</f>
        <v>1.2602399421964691E-4</v>
      </c>
      <c r="H49" s="329">
        <f>各種係数表!F49</f>
        <v>2.3561067591722853E-2</v>
      </c>
      <c r="I49" s="329">
        <f>各種係数表!G49</f>
        <v>1.5521938865849085E-3</v>
      </c>
      <c r="J49" s="329">
        <f>各種係数表!H49</f>
        <v>8.4738573126580409E-6</v>
      </c>
      <c r="K49" s="329">
        <f>各種係数表!I49</f>
        <v>1.7204886341432798E-3</v>
      </c>
      <c r="L49" s="329">
        <f>各種係数表!J49</f>
        <v>2.1594541495838795E-3</v>
      </c>
      <c r="M49" s="158">
        <f t="shared" si="8"/>
        <v>0</v>
      </c>
      <c r="N49" s="158">
        <f t="shared" si="9"/>
        <v>0</v>
      </c>
      <c r="O49" s="158">
        <f t="shared" si="10"/>
        <v>0</v>
      </c>
      <c r="P49" s="158">
        <f t="shared" si="11"/>
        <v>0</v>
      </c>
      <c r="Q49" s="158">
        <f t="shared" si="12"/>
        <v>0</v>
      </c>
      <c r="R49" s="158">
        <f t="shared" si="13"/>
        <v>0</v>
      </c>
      <c r="S49" s="33">
        <f t="shared" si="14"/>
        <v>0</v>
      </c>
      <c r="T49" s="33">
        <f>需要額入力!F49</f>
        <v>0</v>
      </c>
      <c r="U49" s="33">
        <f t="shared" si="17"/>
        <v>0</v>
      </c>
      <c r="V49" s="34">
        <f>IF(OR(自給率入力!E49="",ISNUMBER(自給率入力!E49)=FALSE,自給率入力!E49&gt;1,自給率入力!E49&lt;0),自給率入力!D49,自給率入力!E49)</f>
        <v>0.88450800819438846</v>
      </c>
      <c r="W49" s="33">
        <f t="shared" si="18"/>
        <v>0</v>
      </c>
      <c r="X49" s="33">
        <v>-3105.4463896211314</v>
      </c>
      <c r="Y49" s="35">
        <f>IF(OR(自給率入力!E49="",ISNUMBER(自給率入力!E49)=FALSE,自給率入力!E49&gt;1,自給率入力!E49&lt;0),自給率入力!D49,自給率入力!E49)</f>
        <v>0.88450800819438846</v>
      </c>
      <c r="Z49" s="33">
        <f t="shared" si="19"/>
        <v>-2746.7922006382419</v>
      </c>
      <c r="AA49" s="33">
        <v>-12660.207334472687</v>
      </c>
      <c r="AB49" s="36">
        <f>各種係数表!N49</f>
        <v>0.47866408524033099</v>
      </c>
      <c r="AC49" s="33">
        <f t="shared" si="20"/>
        <v>0</v>
      </c>
      <c r="AD49" s="33">
        <f t="shared" si="21"/>
        <v>-6059.9865627082982</v>
      </c>
      <c r="AE49" s="36">
        <f>各種係数表!O49</f>
        <v>0.31938945893907639</v>
      </c>
      <c r="AF49" s="33">
        <f t="shared" si="22"/>
        <v>0</v>
      </c>
      <c r="AG49" s="33">
        <f t="shared" si="23"/>
        <v>-4043.5367706137581</v>
      </c>
    </row>
    <row r="50" spans="1:33" ht="16.850000000000001" customHeight="1" x14ac:dyDescent="0.25">
      <c r="A50" s="322">
        <v>44</v>
      </c>
      <c r="B50" s="336" t="s">
        <v>82</v>
      </c>
      <c r="C50" s="337" t="s">
        <v>83</v>
      </c>
      <c r="D50" s="158">
        <f>需要額入力!D50</f>
        <v>0</v>
      </c>
      <c r="E50" s="334">
        <f>各種係数表!D50</f>
        <v>0.1028494212078634</v>
      </c>
      <c r="F50" s="158">
        <f t="shared" si="16"/>
        <v>0</v>
      </c>
      <c r="G50" s="329">
        <f>各種係数表!E50</f>
        <v>1.9009403760472671E-5</v>
      </c>
      <c r="H50" s="329">
        <f>各種係数表!F50</f>
        <v>1.0857464101330438E-2</v>
      </c>
      <c r="I50" s="329">
        <f>各種係数表!G50</f>
        <v>3.6773617894774846E-4</v>
      </c>
      <c r="J50" s="329">
        <f>各種係数表!H50</f>
        <v>3.1829699319861218E-5</v>
      </c>
      <c r="K50" s="329">
        <f>各種係数表!I50</f>
        <v>7.3274620309263846E-4</v>
      </c>
      <c r="L50" s="329">
        <f>各種係数表!J50</f>
        <v>1.1860983788220506E-3</v>
      </c>
      <c r="M50" s="158">
        <f t="shared" si="8"/>
        <v>0</v>
      </c>
      <c r="N50" s="158">
        <f t="shared" si="9"/>
        <v>0</v>
      </c>
      <c r="O50" s="158">
        <f t="shared" si="10"/>
        <v>0</v>
      </c>
      <c r="P50" s="158">
        <f t="shared" si="11"/>
        <v>0</v>
      </c>
      <c r="Q50" s="158">
        <f t="shared" si="12"/>
        <v>0</v>
      </c>
      <c r="R50" s="158">
        <f t="shared" si="13"/>
        <v>0</v>
      </c>
      <c r="S50" s="33">
        <f t="shared" si="14"/>
        <v>0</v>
      </c>
      <c r="T50" s="33">
        <f>需要額入力!F50</f>
        <v>0</v>
      </c>
      <c r="U50" s="33">
        <f t="shared" si="17"/>
        <v>0</v>
      </c>
      <c r="V50" s="34">
        <f>IF(OR(自給率入力!E50="",ISNUMBER(自給率入力!E50)=FALSE,自給率入力!E50&gt;1,自給率入力!E50&lt;0),自給率入力!D50,自給率入力!E50)</f>
        <v>0.82159968649057269</v>
      </c>
      <c r="W50" s="33">
        <f t="shared" si="18"/>
        <v>0</v>
      </c>
      <c r="X50" s="33">
        <v>-256.13968135642131</v>
      </c>
      <c r="Y50" s="35">
        <f>IF(OR(自給率入力!E50="",ISNUMBER(自給率入力!E50)=FALSE,自給率入力!E50&gt;1,自給率入力!E50&lt;0),自給率入力!D50,自給率入力!E50)</f>
        <v>0.82159968649057269</v>
      </c>
      <c r="Z50" s="33">
        <f t="shared" si="19"/>
        <v>-210.44428190023092</v>
      </c>
      <c r="AA50" s="33">
        <v>-7504.8898497662112</v>
      </c>
      <c r="AB50" s="36">
        <f>各種係数表!N50</f>
        <v>0.44178069290240585</v>
      </c>
      <c r="AC50" s="33">
        <f t="shared" si="20"/>
        <v>0</v>
      </c>
      <c r="AD50" s="33">
        <f t="shared" si="21"/>
        <v>-3315.5154379859491</v>
      </c>
      <c r="AE50" s="36">
        <f>各種係数表!O50</f>
        <v>0.22912967542944257</v>
      </c>
      <c r="AF50" s="33">
        <f t="shared" si="22"/>
        <v>0</v>
      </c>
      <c r="AG50" s="33">
        <f t="shared" si="23"/>
        <v>-1719.5929754106501</v>
      </c>
    </row>
    <row r="51" spans="1:33" ht="16.850000000000001" customHeight="1" x14ac:dyDescent="0.25">
      <c r="A51" s="322">
        <v>45</v>
      </c>
      <c r="B51" s="336" t="s">
        <v>84</v>
      </c>
      <c r="C51" s="337" t="s">
        <v>85</v>
      </c>
      <c r="D51" s="158">
        <f>需要額入力!D51</f>
        <v>0</v>
      </c>
      <c r="E51" s="334">
        <f>各種係数表!D51</f>
        <v>0.12245219012281004</v>
      </c>
      <c r="F51" s="158">
        <f t="shared" si="16"/>
        <v>0</v>
      </c>
      <c r="G51" s="329">
        <f>各種係数表!E51</f>
        <v>1.9369794714385212E-5</v>
      </c>
      <c r="H51" s="329">
        <f>各種係数表!F51</f>
        <v>9.5929486180830296E-3</v>
      </c>
      <c r="I51" s="329">
        <f>各種係数表!G51</f>
        <v>3.2429381842819156E-4</v>
      </c>
      <c r="J51" s="329">
        <f>各種係数表!H51</f>
        <v>7.9050952175653249E-6</v>
      </c>
      <c r="K51" s="329">
        <f>各種係数表!I51</f>
        <v>6.1844657205022753E-4</v>
      </c>
      <c r="L51" s="329">
        <f>各種係数表!J51</f>
        <v>1.072180546087676E-3</v>
      </c>
      <c r="M51" s="158">
        <f t="shared" si="8"/>
        <v>0</v>
      </c>
      <c r="N51" s="158">
        <f t="shared" si="9"/>
        <v>0</v>
      </c>
      <c r="O51" s="158">
        <f t="shared" si="10"/>
        <v>0</v>
      </c>
      <c r="P51" s="158">
        <f t="shared" si="11"/>
        <v>0</v>
      </c>
      <c r="Q51" s="158">
        <f t="shared" si="12"/>
        <v>0</v>
      </c>
      <c r="R51" s="158">
        <f t="shared" si="13"/>
        <v>0</v>
      </c>
      <c r="S51" s="33">
        <f t="shared" si="14"/>
        <v>0</v>
      </c>
      <c r="T51" s="33">
        <f>需要額入力!F51</f>
        <v>0</v>
      </c>
      <c r="U51" s="33">
        <f t="shared" si="17"/>
        <v>0</v>
      </c>
      <c r="V51" s="34">
        <f>IF(OR(自給率入力!E51="",ISNUMBER(自給率入力!E51)=FALSE,自給率入力!E51&gt;1,自給率入力!E51&lt;0),自給率入力!D51,自給率入力!E51)</f>
        <v>0.83507220239527469</v>
      </c>
      <c r="W51" s="33">
        <f t="shared" si="18"/>
        <v>0</v>
      </c>
      <c r="X51" s="33">
        <v>-211.46052120556803</v>
      </c>
      <c r="Y51" s="35">
        <f>IF(OR(自給率入力!E51="",ISNUMBER(自給率入力!E51)=FALSE,自給率入力!E51&gt;1,自給率入力!E51&lt;0),自給率入力!D51,自給率入力!E51)</f>
        <v>0.83507220239527469</v>
      </c>
      <c r="Z51" s="33">
        <f t="shared" si="19"/>
        <v>-176.58480316278639</v>
      </c>
      <c r="AA51" s="33">
        <v>-1938.5337573798854</v>
      </c>
      <c r="AB51" s="36">
        <f>各種係数表!N51</f>
        <v>0.46217465354374876</v>
      </c>
      <c r="AC51" s="33">
        <f t="shared" si="20"/>
        <v>0</v>
      </c>
      <c r="AD51" s="33">
        <f t="shared" si="21"/>
        <v>-895.94116769991001</v>
      </c>
      <c r="AE51" s="36">
        <f>各種係数表!O51</f>
        <v>0.23865054630901322</v>
      </c>
      <c r="AF51" s="33">
        <f t="shared" si="22"/>
        <v>0</v>
      </c>
      <c r="AG51" s="33">
        <f t="shared" si="23"/>
        <v>-462.63214023717376</v>
      </c>
    </row>
    <row r="52" spans="1:33" ht="16.850000000000001" customHeight="1" x14ac:dyDescent="0.25">
      <c r="A52" s="322">
        <v>46</v>
      </c>
      <c r="B52" s="336" t="s">
        <v>86</v>
      </c>
      <c r="C52" s="337" t="s">
        <v>87</v>
      </c>
      <c r="D52" s="158">
        <f>需要額入力!D52</f>
        <v>0</v>
      </c>
      <c r="E52" s="334">
        <f>各種係数表!D52</f>
        <v>0.17571592604245978</v>
      </c>
      <c r="F52" s="158">
        <f t="shared" si="16"/>
        <v>0</v>
      </c>
      <c r="G52" s="329">
        <f>各種係数表!E52</f>
        <v>6.2946260888691494E-6</v>
      </c>
      <c r="H52" s="329">
        <f>各種係数表!F52</f>
        <v>1.1731744257974639E-2</v>
      </c>
      <c r="I52" s="329">
        <f>各種係数表!G52</f>
        <v>3.0079320381810437E-4</v>
      </c>
      <c r="J52" s="329">
        <f>各種係数表!H52</f>
        <v>4.5591077529380842E-5</v>
      </c>
      <c r="K52" s="329">
        <f>各種係数表!I52</f>
        <v>8.544505299490666E-4</v>
      </c>
      <c r="L52" s="329">
        <f>各種係数表!J52</f>
        <v>9.2162318264028451E-4</v>
      </c>
      <c r="M52" s="158">
        <f t="shared" si="8"/>
        <v>0</v>
      </c>
      <c r="N52" s="158">
        <f t="shared" si="9"/>
        <v>0</v>
      </c>
      <c r="O52" s="158">
        <f t="shared" si="10"/>
        <v>0</v>
      </c>
      <c r="P52" s="158">
        <f t="shared" si="11"/>
        <v>0</v>
      </c>
      <c r="Q52" s="158">
        <f t="shared" si="12"/>
        <v>0</v>
      </c>
      <c r="R52" s="158">
        <f t="shared" si="13"/>
        <v>0</v>
      </c>
      <c r="S52" s="33">
        <f t="shared" si="14"/>
        <v>0</v>
      </c>
      <c r="T52" s="33">
        <f>需要額入力!F52</f>
        <v>0</v>
      </c>
      <c r="U52" s="33">
        <f t="shared" si="17"/>
        <v>0</v>
      </c>
      <c r="V52" s="34">
        <f>IF(OR(自給率入力!E52="",ISNUMBER(自給率入力!E52)=FALSE,自給率入力!E52&gt;1,自給率入力!E52&lt;0),自給率入力!D52,自給率入力!E52)</f>
        <v>0.69805529937291644</v>
      </c>
      <c r="W52" s="33">
        <f t="shared" si="18"/>
        <v>0</v>
      </c>
      <c r="X52" s="33">
        <v>-289.3700186206338</v>
      </c>
      <c r="Y52" s="35">
        <f>IF(OR(自給率入力!E52="",ISNUMBER(自給率入力!E52)=FALSE,自給率入力!E52&gt;1,自給率入力!E52&lt;0),自給率入力!D52,自給率入力!E52)</f>
        <v>0.69805529937291644</v>
      </c>
      <c r="Z52" s="33">
        <f t="shared" si="19"/>
        <v>-201.99627497777294</v>
      </c>
      <c r="AA52" s="33">
        <v>-764.88769360021104</v>
      </c>
      <c r="AB52" s="36">
        <f>各種係数表!N52</f>
        <v>0.41497269421870697</v>
      </c>
      <c r="AC52" s="33">
        <f t="shared" si="20"/>
        <v>0</v>
      </c>
      <c r="AD52" s="33">
        <f t="shared" si="21"/>
        <v>-317.40750698801241</v>
      </c>
      <c r="AE52" s="36">
        <f>各種係数表!O52</f>
        <v>0.20197007228426983</v>
      </c>
      <c r="AF52" s="33">
        <f t="shared" si="22"/>
        <v>0</v>
      </c>
      <c r="AG52" s="33">
        <f t="shared" si="23"/>
        <v>-154.48442276578305</v>
      </c>
    </row>
    <row r="53" spans="1:33" ht="16.850000000000001" customHeight="1" x14ac:dyDescent="0.25">
      <c r="A53" s="322">
        <v>47</v>
      </c>
      <c r="B53" s="336" t="s">
        <v>88</v>
      </c>
      <c r="C53" s="337" t="s">
        <v>89</v>
      </c>
      <c r="D53" s="158">
        <f>需要額入力!D53</f>
        <v>0</v>
      </c>
      <c r="E53" s="334">
        <f>各種係数表!D53</f>
        <v>6.2268141446607271E-2</v>
      </c>
      <c r="F53" s="158">
        <f t="shared" si="16"/>
        <v>0</v>
      </c>
      <c r="G53" s="329">
        <f>各種係数表!E53</f>
        <v>5.3767085211420817E-6</v>
      </c>
      <c r="H53" s="329">
        <f>各種係数表!F53</f>
        <v>6.6931379949524226E-3</v>
      </c>
      <c r="I53" s="329">
        <f>各種係数表!G53</f>
        <v>2.7968485575155153E-4</v>
      </c>
      <c r="J53" s="329">
        <f>各種係数表!H53</f>
        <v>2.6979555257873659E-4</v>
      </c>
      <c r="K53" s="329">
        <f>各種係数表!I53</f>
        <v>8.3348583342918593E-4</v>
      </c>
      <c r="L53" s="329">
        <f>各種係数表!J53</f>
        <v>9.3477918146141626E-4</v>
      </c>
      <c r="M53" s="158">
        <f t="shared" si="8"/>
        <v>0</v>
      </c>
      <c r="N53" s="158">
        <f t="shared" si="9"/>
        <v>0</v>
      </c>
      <c r="O53" s="158">
        <f t="shared" si="10"/>
        <v>0</v>
      </c>
      <c r="P53" s="158">
        <f t="shared" si="11"/>
        <v>0</v>
      </c>
      <c r="Q53" s="158">
        <f t="shared" si="12"/>
        <v>0</v>
      </c>
      <c r="R53" s="158">
        <f t="shared" si="13"/>
        <v>0</v>
      </c>
      <c r="S53" s="33">
        <f t="shared" si="14"/>
        <v>0</v>
      </c>
      <c r="T53" s="33">
        <f>需要額入力!F53</f>
        <v>0</v>
      </c>
      <c r="U53" s="33">
        <f t="shared" si="17"/>
        <v>0</v>
      </c>
      <c r="V53" s="34">
        <f>IF(OR(自給率入力!E53="",ISNUMBER(自給率入力!E53)=FALSE,自給率入力!E53&gt;1,自給率入力!E53&lt;0),自給率入力!D53,自給率入力!E53)</f>
        <v>0.47867794572688094</v>
      </c>
      <c r="W53" s="33">
        <f t="shared" si="18"/>
        <v>0</v>
      </c>
      <c r="X53" s="33">
        <v>0</v>
      </c>
      <c r="Y53" s="35">
        <f>IF(OR(自給率入力!E53="",ISNUMBER(自給率入力!E53)=FALSE,自給率入力!E53&gt;1,自給率入力!E53&lt;0),自給率入力!D53,自給率入力!E53)</f>
        <v>0.47867794572688094</v>
      </c>
      <c r="Z53" s="33">
        <f t="shared" si="19"/>
        <v>0</v>
      </c>
      <c r="AA53" s="33">
        <v>-5842.4692886858838</v>
      </c>
      <c r="AB53" s="36">
        <f>各種係数表!N53</f>
        <v>0.39387497889063089</v>
      </c>
      <c r="AC53" s="33">
        <f t="shared" si="20"/>
        <v>0</v>
      </c>
      <c r="AD53" s="33">
        <f t="shared" si="21"/>
        <v>-2301.2024677503118</v>
      </c>
      <c r="AE53" s="36">
        <f>各種係数表!O53</f>
        <v>0.13045627554758116</v>
      </c>
      <c r="AF53" s="33">
        <f t="shared" si="22"/>
        <v>0</v>
      </c>
      <c r="AG53" s="33">
        <f t="shared" si="23"/>
        <v>-762.18678340308611</v>
      </c>
    </row>
    <row r="54" spans="1:33" ht="16.850000000000001" customHeight="1" x14ac:dyDescent="0.25">
      <c r="A54" s="322">
        <v>48</v>
      </c>
      <c r="B54" s="336" t="s">
        <v>90</v>
      </c>
      <c r="C54" s="337" t="s">
        <v>91</v>
      </c>
      <c r="D54" s="158">
        <f>需要額入力!D54</f>
        <v>0</v>
      </c>
      <c r="E54" s="334">
        <f>各種係数表!D54</f>
        <v>5.4900438004842109E-2</v>
      </c>
      <c r="F54" s="158">
        <f t="shared" si="16"/>
        <v>0</v>
      </c>
      <c r="G54" s="329">
        <f>各種係数表!E54</f>
        <v>6.8634563063065159E-6</v>
      </c>
      <c r="H54" s="329">
        <f>各種係数表!F54</f>
        <v>7.9378780426632451E-3</v>
      </c>
      <c r="I54" s="329">
        <f>各種係数表!G54</f>
        <v>3.1513734125058221E-4</v>
      </c>
      <c r="J54" s="329">
        <f>各種係数表!H54</f>
        <v>8.7130996159721702E-5</v>
      </c>
      <c r="K54" s="329">
        <f>各種係数表!I54</f>
        <v>6.7192073941061759E-4</v>
      </c>
      <c r="L54" s="329">
        <f>各種係数表!J54</f>
        <v>1.0929181694533849E-3</v>
      </c>
      <c r="M54" s="158">
        <f t="shared" si="8"/>
        <v>0</v>
      </c>
      <c r="N54" s="158">
        <f t="shared" si="9"/>
        <v>0</v>
      </c>
      <c r="O54" s="158">
        <f t="shared" si="10"/>
        <v>0</v>
      </c>
      <c r="P54" s="158">
        <f t="shared" si="11"/>
        <v>0</v>
      </c>
      <c r="Q54" s="158">
        <f t="shared" si="12"/>
        <v>0</v>
      </c>
      <c r="R54" s="158">
        <f t="shared" si="13"/>
        <v>0</v>
      </c>
      <c r="S54" s="33">
        <f>D54-F54-SUM(M54:R54)</f>
        <v>0</v>
      </c>
      <c r="T54" s="33">
        <f>需要額入力!F54</f>
        <v>0</v>
      </c>
      <c r="U54" s="33">
        <f t="shared" si="17"/>
        <v>0</v>
      </c>
      <c r="V54" s="34">
        <f>IF(OR(自給率入力!E54="",ISNUMBER(自給率入力!E54)=FALSE,自給率入力!E54&gt;1,自給率入力!E54&lt;0),自給率入力!D54,自給率入力!E54)</f>
        <v>0.77381955741223807</v>
      </c>
      <c r="W54" s="33">
        <f t="shared" si="18"/>
        <v>0</v>
      </c>
      <c r="X54" s="33">
        <v>-374.26065477638844</v>
      </c>
      <c r="Y54" s="35">
        <f>IF(OR(自給率入力!E54="",ISNUMBER(自給率入力!E54)=FALSE,自給率入力!E54&gt;1,自給率入力!E54&lt;0),自給率入力!D54,自給率入力!E54)</f>
        <v>0.77381955741223807</v>
      </c>
      <c r="Z54" s="33">
        <f t="shared" si="19"/>
        <v>-289.61021423587931</v>
      </c>
      <c r="AA54" s="33">
        <v>-8347.8679317695332</v>
      </c>
      <c r="AB54" s="36">
        <f>各種係数表!N54</f>
        <v>0.36040954129445696</v>
      </c>
      <c r="AC54" s="33">
        <f t="shared" si="20"/>
        <v>0</v>
      </c>
      <c r="AD54" s="33">
        <f t="shared" si="21"/>
        <v>-3008.6512520757647</v>
      </c>
      <c r="AE54" s="36">
        <f>各種係数表!O54</f>
        <v>0.27482828068517817</v>
      </c>
      <c r="AF54" s="33">
        <f t="shared" si="22"/>
        <v>0</v>
      </c>
      <c r="AG54" s="33">
        <f t="shared" si="23"/>
        <v>-2294.2301910751553</v>
      </c>
    </row>
    <row r="55" spans="1:33" ht="16.850000000000001" customHeight="1" x14ac:dyDescent="0.25">
      <c r="A55" s="322">
        <v>49</v>
      </c>
      <c r="B55" s="336" t="s">
        <v>92</v>
      </c>
      <c r="C55" s="337" t="s">
        <v>93</v>
      </c>
      <c r="D55" s="158">
        <f>需要額入力!D55</f>
        <v>0</v>
      </c>
      <c r="E55" s="334">
        <f>各種係数表!D55</f>
        <v>9.1615320457115915E-2</v>
      </c>
      <c r="F55" s="158">
        <f t="shared" si="16"/>
        <v>0</v>
      </c>
      <c r="G55" s="329">
        <f>各種係数表!E55</f>
        <v>4.8414445883376624E-6</v>
      </c>
      <c r="H55" s="329">
        <f>各種係数表!F55</f>
        <v>8.4693003998653517E-3</v>
      </c>
      <c r="I55" s="329">
        <f>各種係数表!G55</f>
        <v>2.986506799002017E-4</v>
      </c>
      <c r="J55" s="329">
        <f>各種係数表!H55</f>
        <v>4.7465143022918264E-6</v>
      </c>
      <c r="K55" s="329">
        <f>各種係数表!I55</f>
        <v>5.1319312636379226E-4</v>
      </c>
      <c r="L55" s="329">
        <f>各種係数表!J55</f>
        <v>9.5661249248389462E-4</v>
      </c>
      <c r="M55" s="158">
        <f t="shared" si="8"/>
        <v>0</v>
      </c>
      <c r="N55" s="158">
        <f t="shared" si="9"/>
        <v>0</v>
      </c>
      <c r="O55" s="158">
        <f t="shared" si="10"/>
        <v>0</v>
      </c>
      <c r="P55" s="158">
        <f t="shared" si="11"/>
        <v>0</v>
      </c>
      <c r="Q55" s="158">
        <f t="shared" si="12"/>
        <v>0</v>
      </c>
      <c r="R55" s="158">
        <f t="shared" si="13"/>
        <v>0</v>
      </c>
      <c r="S55" s="33">
        <f>D55-F55-SUM(M55:R55)</f>
        <v>0</v>
      </c>
      <c r="T55" s="33">
        <f>需要額入力!F55</f>
        <v>0</v>
      </c>
      <c r="U55" s="33">
        <f t="shared" si="17"/>
        <v>0</v>
      </c>
      <c r="V55" s="34">
        <f>IF(OR(自給率入力!E55="",ISNUMBER(自給率入力!E55)=FALSE,自給率入力!E55&gt;1,自給率入力!E55&lt;0),自給率入力!D55,自給率入力!E55)</f>
        <v>0.77856075936798441</v>
      </c>
      <c r="W55" s="33">
        <f t="shared" si="18"/>
        <v>0</v>
      </c>
      <c r="X55" s="33">
        <v>-14566.850904903185</v>
      </c>
      <c r="Y55" s="35">
        <f>IF(OR(自給率入力!E55="",ISNUMBER(自給率入力!E55)=FALSE,自給率入力!E55&gt;1,自給率入力!E55&lt;0),自給率入力!D55,自給率入力!E55)</f>
        <v>0.77856075936798441</v>
      </c>
      <c r="Z55" s="33">
        <f t="shared" si="19"/>
        <v>-11341.178502121635</v>
      </c>
      <c r="AA55" s="33">
        <v>-30373.974445116677</v>
      </c>
      <c r="AB55" s="36">
        <f>各種係数表!N55</f>
        <v>0.36983492069587687</v>
      </c>
      <c r="AC55" s="33">
        <f t="shared" si="20"/>
        <v>0</v>
      </c>
      <c r="AD55" s="33">
        <f t="shared" si="21"/>
        <v>-11233.356430128317</v>
      </c>
      <c r="AE55" s="36">
        <f>各種係数表!O55</f>
        <v>0.21774037392739723</v>
      </c>
      <c r="AF55" s="33">
        <f t="shared" si="22"/>
        <v>0</v>
      </c>
      <c r="AG55" s="33">
        <f t="shared" si="23"/>
        <v>-6613.6405533409134</v>
      </c>
    </row>
    <row r="56" spans="1:33" ht="16.850000000000001" customHeight="1" x14ac:dyDescent="0.25">
      <c r="A56" s="322">
        <v>50</v>
      </c>
      <c r="B56" s="336" t="s">
        <v>94</v>
      </c>
      <c r="C56" s="337" t="s">
        <v>95</v>
      </c>
      <c r="D56" s="158">
        <f>需要額入力!D56</f>
        <v>0</v>
      </c>
      <c r="E56" s="334">
        <f>各種係数表!D56</f>
        <v>0.36259315655612212</v>
      </c>
      <c r="F56" s="158">
        <f t="shared" si="16"/>
        <v>0</v>
      </c>
      <c r="G56" s="329">
        <f>各種係数表!E56</f>
        <v>3.1034897663669669E-5</v>
      </c>
      <c r="H56" s="329">
        <f>各種係数表!F56</f>
        <v>5.746434928366643E-3</v>
      </c>
      <c r="I56" s="329">
        <f>各種係数表!G56</f>
        <v>1.9882249947099606E-4</v>
      </c>
      <c r="J56" s="329">
        <f>各種係数表!H56</f>
        <v>2.6553923134690625E-5</v>
      </c>
      <c r="K56" s="329">
        <f>各種係数表!I56</f>
        <v>4.3847165576157895E-4</v>
      </c>
      <c r="L56" s="329">
        <f>各種係数表!J56</f>
        <v>7.3039884822358409E-4</v>
      </c>
      <c r="M56" s="158">
        <f t="shared" si="8"/>
        <v>0</v>
      </c>
      <c r="N56" s="158">
        <f t="shared" si="9"/>
        <v>0</v>
      </c>
      <c r="O56" s="158">
        <f t="shared" si="10"/>
        <v>0</v>
      </c>
      <c r="P56" s="158">
        <f t="shared" si="11"/>
        <v>0</v>
      </c>
      <c r="Q56" s="158">
        <f t="shared" si="12"/>
        <v>0</v>
      </c>
      <c r="R56" s="158">
        <f t="shared" si="13"/>
        <v>0</v>
      </c>
      <c r="S56" s="33">
        <f t="shared" ref="S56:S80" si="24">D56-F56-SUM(M56:R56)</f>
        <v>0</v>
      </c>
      <c r="T56" s="33">
        <f>需要額入力!F56</f>
        <v>0</v>
      </c>
      <c r="U56" s="33">
        <f t="shared" si="17"/>
        <v>0</v>
      </c>
      <c r="V56" s="34">
        <f>IF(OR(自給率入力!E56="",ISNUMBER(自給率入力!E56)=FALSE,自給率入力!E56&gt;1,自給率入力!E56&lt;0),自給率入力!D56,自給率入力!E56)</f>
        <v>0.72846599615004781</v>
      </c>
      <c r="W56" s="33">
        <f t="shared" si="18"/>
        <v>0</v>
      </c>
      <c r="X56" s="33">
        <v>-1.0210562487823722</v>
      </c>
      <c r="Y56" s="35">
        <f>IF(OR(自給率入力!E56="",ISNUMBER(自給率入力!E56)=FALSE,自給率入力!E56&gt;1,自給率入力!E56&lt;0),自給率入力!D56,自給率入力!E56)</f>
        <v>0.72846599615004781</v>
      </c>
      <c r="Z56" s="33">
        <f t="shared" si="19"/>
        <v>-0.74380475739448182</v>
      </c>
      <c r="AA56" s="33">
        <v>-81.405281750645855</v>
      </c>
      <c r="AB56" s="36">
        <f>各種係数表!N56</f>
        <v>0.32673346527455926</v>
      </c>
      <c r="AC56" s="33">
        <f t="shared" si="20"/>
        <v>0</v>
      </c>
      <c r="AD56" s="33">
        <f t="shared" si="21"/>
        <v>-26.597829798040362</v>
      </c>
      <c r="AE56" s="36">
        <f>各種係数表!O56</f>
        <v>0.13910841084968067</v>
      </c>
      <c r="AF56" s="33">
        <f t="shared" si="22"/>
        <v>0</v>
      </c>
      <c r="AG56" s="33">
        <f t="shared" si="23"/>
        <v>-11.324159379102856</v>
      </c>
    </row>
    <row r="57" spans="1:33" ht="16.850000000000001" customHeight="1" x14ac:dyDescent="0.25">
      <c r="A57" s="322">
        <v>51</v>
      </c>
      <c r="B57" s="336" t="s">
        <v>96</v>
      </c>
      <c r="C57" s="337" t="s">
        <v>97</v>
      </c>
      <c r="D57" s="158">
        <f>需要額入力!D57</f>
        <v>0</v>
      </c>
      <c r="E57" s="334">
        <f>各種係数表!D57</f>
        <v>0.10447272372966333</v>
      </c>
      <c r="F57" s="158">
        <f t="shared" si="16"/>
        <v>0</v>
      </c>
      <c r="G57" s="329">
        <f>各種係数表!E57</f>
        <v>8.7336030015210124E-6</v>
      </c>
      <c r="H57" s="329">
        <f>各種係数表!F57</f>
        <v>9.3408613352205187E-3</v>
      </c>
      <c r="I57" s="329">
        <f>各種係数表!G57</f>
        <v>2.600976143890476E-4</v>
      </c>
      <c r="J57" s="329">
        <f>各種係数表!H57</f>
        <v>2.9202985036335881E-5</v>
      </c>
      <c r="K57" s="329">
        <f>各種係数表!I57</f>
        <v>6.2226921385837204E-4</v>
      </c>
      <c r="L57" s="329">
        <f>各種係数表!J57</f>
        <v>9.5387320282237298E-4</v>
      </c>
      <c r="M57" s="158">
        <f t="shared" si="8"/>
        <v>0</v>
      </c>
      <c r="N57" s="158">
        <f t="shared" si="9"/>
        <v>0</v>
      </c>
      <c r="O57" s="158">
        <f t="shared" si="10"/>
        <v>0</v>
      </c>
      <c r="P57" s="158">
        <f t="shared" si="11"/>
        <v>0</v>
      </c>
      <c r="Q57" s="158">
        <f t="shared" si="12"/>
        <v>0</v>
      </c>
      <c r="R57" s="158">
        <f t="shared" si="13"/>
        <v>0</v>
      </c>
      <c r="S57" s="33">
        <f t="shared" si="24"/>
        <v>0</v>
      </c>
      <c r="T57" s="33">
        <f>需要額入力!F57</f>
        <v>0</v>
      </c>
      <c r="U57" s="33">
        <f t="shared" si="17"/>
        <v>0</v>
      </c>
      <c r="V57" s="34">
        <f>IF(OR(自給率入力!E57="",ISNUMBER(自給率入力!E57)=FALSE,自給率入力!E57&gt;1,自給率入力!E57&lt;0),自給率入力!D57,自給率入力!E57)</f>
        <v>0.29588426999125961</v>
      </c>
      <c r="W57" s="33">
        <f t="shared" si="18"/>
        <v>0</v>
      </c>
      <c r="X57" s="33">
        <v>-12.850756834850275</v>
      </c>
      <c r="Y57" s="35">
        <f>IF(OR(自給率入力!E57="",ISNUMBER(自給率入力!E57)=FALSE,自給率入力!E57&gt;1,自給率入力!E57&lt;0),自給率入力!D57,自給率入力!E57)</f>
        <v>0.29588426999125961</v>
      </c>
      <c r="Z57" s="33">
        <f t="shared" si="19"/>
        <v>-3.8023368049148636</v>
      </c>
      <c r="AA57" s="33">
        <v>-61.375346430905381</v>
      </c>
      <c r="AB57" s="36">
        <f>各種係数表!N57</f>
        <v>0.38317239111752283</v>
      </c>
      <c r="AC57" s="33">
        <f t="shared" si="20"/>
        <v>0</v>
      </c>
      <c r="AD57" s="33">
        <f t="shared" si="21"/>
        <v>-23.517338247596335</v>
      </c>
      <c r="AE57" s="36">
        <f>各種係数表!O57</f>
        <v>0.21010474828409631</v>
      </c>
      <c r="AF57" s="33">
        <f t="shared" si="22"/>
        <v>0</v>
      </c>
      <c r="AG57" s="33">
        <f t="shared" si="23"/>
        <v>-12.895251712714584</v>
      </c>
    </row>
    <row r="58" spans="1:33" ht="16.850000000000001" customHeight="1" x14ac:dyDescent="0.25">
      <c r="A58" s="322">
        <v>52</v>
      </c>
      <c r="B58" s="336" t="s">
        <v>98</v>
      </c>
      <c r="C58" s="337" t="s">
        <v>99</v>
      </c>
      <c r="D58" s="158">
        <f>需要額入力!D58</f>
        <v>0</v>
      </c>
      <c r="E58" s="334">
        <f>各種係数表!D58</f>
        <v>0.16865074065797536</v>
      </c>
      <c r="F58" s="158">
        <f t="shared" si="16"/>
        <v>0</v>
      </c>
      <c r="G58" s="329">
        <f>各種係数表!E58</f>
        <v>1.3411834195142957E-4</v>
      </c>
      <c r="H58" s="329">
        <f>各種係数表!F58</f>
        <v>5.7223185410537588E-3</v>
      </c>
      <c r="I58" s="329">
        <f>各種係数表!G58</f>
        <v>2.6477804471213457E-4</v>
      </c>
      <c r="J58" s="329">
        <f>各種係数表!H58</f>
        <v>7.9932994630078365E-5</v>
      </c>
      <c r="K58" s="329">
        <f>各種係数表!I58</f>
        <v>6.1948070838310733E-4</v>
      </c>
      <c r="L58" s="329">
        <f>各種係数表!J58</f>
        <v>7.701236598013319E-4</v>
      </c>
      <c r="M58" s="158">
        <f t="shared" si="8"/>
        <v>0</v>
      </c>
      <c r="N58" s="158">
        <f t="shared" si="9"/>
        <v>0</v>
      </c>
      <c r="O58" s="158">
        <f t="shared" si="10"/>
        <v>0</v>
      </c>
      <c r="P58" s="158">
        <f t="shared" si="11"/>
        <v>0</v>
      </c>
      <c r="Q58" s="158">
        <f t="shared" si="12"/>
        <v>0</v>
      </c>
      <c r="R58" s="158">
        <f t="shared" si="13"/>
        <v>0</v>
      </c>
      <c r="S58" s="33">
        <f t="shared" si="24"/>
        <v>0</v>
      </c>
      <c r="T58" s="33">
        <f>需要額入力!F58</f>
        <v>0</v>
      </c>
      <c r="U58" s="33">
        <f t="shared" si="17"/>
        <v>0</v>
      </c>
      <c r="V58" s="34">
        <f>IF(OR(自給率入力!E58="",ISNUMBER(自給率入力!E58)=FALSE,自給率入力!E58&gt;1,自給率入力!E58&lt;0),自給率入力!D58,自給率入力!E58)</f>
        <v>0.59223488788051026</v>
      </c>
      <c r="W58" s="33">
        <f t="shared" si="18"/>
        <v>0</v>
      </c>
      <c r="X58" s="33">
        <v>-11450.042183513382</v>
      </c>
      <c r="Y58" s="35">
        <f>IF(OR(自給率入力!E58="",ISNUMBER(自給率入力!E58)=FALSE,自給率入力!E58&gt;1,自給率入力!E58&lt;0),自給率入力!D58,自給率入力!E58)</f>
        <v>0.59223488788051026</v>
      </c>
      <c r="Z58" s="33">
        <f t="shared" si="19"/>
        <v>-6781.1144487801612</v>
      </c>
      <c r="AA58" s="33">
        <v>-8774.337322917605</v>
      </c>
      <c r="AB58" s="36">
        <f>各種係数表!N58</f>
        <v>0.36276909728818724</v>
      </c>
      <c r="AC58" s="33">
        <f t="shared" si="20"/>
        <v>0</v>
      </c>
      <c r="AD58" s="33">
        <f t="shared" si="21"/>
        <v>-3183.0584299368688</v>
      </c>
      <c r="AE58" s="36">
        <f>各種係数表!O58</f>
        <v>0.16893645013772668</v>
      </c>
      <c r="AF58" s="33">
        <f t="shared" si="22"/>
        <v>0</v>
      </c>
      <c r="AG58" s="33">
        <f t="shared" si="23"/>
        <v>-1482.3053996446642</v>
      </c>
    </row>
    <row r="59" spans="1:33" ht="16.850000000000001" customHeight="1" x14ac:dyDescent="0.25">
      <c r="A59" s="322">
        <v>53</v>
      </c>
      <c r="B59" s="336" t="s">
        <v>100</v>
      </c>
      <c r="C59" s="337" t="s">
        <v>389</v>
      </c>
      <c r="D59" s="158">
        <f>需要額入力!D59</f>
        <v>0</v>
      </c>
      <c r="E59" s="334">
        <f>各種係数表!D59</f>
        <v>0.19462141717058359</v>
      </c>
      <c r="F59" s="158">
        <f t="shared" si="16"/>
        <v>0</v>
      </c>
      <c r="G59" s="329">
        <f>各種係数表!E59</f>
        <v>2.0565433466283026E-5</v>
      </c>
      <c r="H59" s="329">
        <f>各種係数表!F59</f>
        <v>7.0424576655629522E-3</v>
      </c>
      <c r="I59" s="329">
        <f>各種係数表!G59</f>
        <v>3.0738759595880482E-4</v>
      </c>
      <c r="J59" s="329">
        <f>各種係数表!H59</f>
        <v>3.8177320636876469E-5</v>
      </c>
      <c r="K59" s="329">
        <f>各種係数表!I59</f>
        <v>5.1315132122517915E-4</v>
      </c>
      <c r="L59" s="329">
        <f>各種係数表!J59</f>
        <v>8.8409485784308203E-4</v>
      </c>
      <c r="M59" s="158">
        <f t="shared" si="8"/>
        <v>0</v>
      </c>
      <c r="N59" s="158">
        <f t="shared" si="9"/>
        <v>0</v>
      </c>
      <c r="O59" s="158">
        <f t="shared" si="10"/>
        <v>0</v>
      </c>
      <c r="P59" s="158">
        <f t="shared" si="11"/>
        <v>0</v>
      </c>
      <c r="Q59" s="158">
        <f t="shared" si="12"/>
        <v>0</v>
      </c>
      <c r="R59" s="158">
        <f t="shared" si="13"/>
        <v>0</v>
      </c>
      <c r="S59" s="33">
        <f t="shared" si="24"/>
        <v>0</v>
      </c>
      <c r="T59" s="33">
        <f>需要額入力!F59</f>
        <v>0</v>
      </c>
      <c r="U59" s="33">
        <f t="shared" si="17"/>
        <v>0</v>
      </c>
      <c r="V59" s="34">
        <f>IF(OR(自給率入力!E59="",ISNUMBER(自給率入力!E59)=FALSE,自給率入力!E59&gt;1,自給率入力!E59&lt;0),自給率入力!D59,自給率入力!E59)</f>
        <v>0.41206865120570479</v>
      </c>
      <c r="W59" s="33">
        <f t="shared" si="18"/>
        <v>0</v>
      </c>
      <c r="X59" s="33">
        <v>-12471.582313466202</v>
      </c>
      <c r="Y59" s="35">
        <f>IF(OR(自給率入力!E59="",ISNUMBER(自給率入力!E59)=FALSE,自給率入力!E59&gt;1,自給率入力!E59&lt;0),自給率入力!D59,自給率入力!E59)</f>
        <v>0.41206865120570479</v>
      </c>
      <c r="Z59" s="33">
        <f t="shared" si="19"/>
        <v>-5139.1481023109418</v>
      </c>
      <c r="AA59" s="33">
        <v>-5214.9265920394591</v>
      </c>
      <c r="AB59" s="36">
        <f>各種係数表!N59</f>
        <v>0.36992570979358114</v>
      </c>
      <c r="AC59" s="33">
        <f t="shared" si="20"/>
        <v>0</v>
      </c>
      <c r="AD59" s="33">
        <f t="shared" si="21"/>
        <v>-1929.135421081618</v>
      </c>
      <c r="AE59" s="36">
        <f>各種係数表!O59</f>
        <v>0.21075369182553322</v>
      </c>
      <c r="AF59" s="33">
        <f t="shared" si="22"/>
        <v>0</v>
      </c>
      <c r="AG59" s="33">
        <f t="shared" si="23"/>
        <v>-1099.0650318714625</v>
      </c>
    </row>
    <row r="60" spans="1:33" ht="16.850000000000001" customHeight="1" x14ac:dyDescent="0.25">
      <c r="A60" s="322">
        <v>54</v>
      </c>
      <c r="B60" s="336" t="s">
        <v>101</v>
      </c>
      <c r="C60" s="337" t="s">
        <v>102</v>
      </c>
      <c r="D60" s="158">
        <f>需要額入力!D60</f>
        <v>0</v>
      </c>
      <c r="E60" s="334">
        <f>各種係数表!D60</f>
        <v>0.14987528066678352</v>
      </c>
      <c r="F60" s="158">
        <f t="shared" si="16"/>
        <v>0</v>
      </c>
      <c r="G60" s="329">
        <f>各種係数表!E60</f>
        <v>1.0300542231579366E-5</v>
      </c>
      <c r="H60" s="329">
        <f>各種係数表!F60</f>
        <v>4.9278897665400497E-3</v>
      </c>
      <c r="I60" s="329">
        <f>各種係数表!G60</f>
        <v>2.874954912135455E-4</v>
      </c>
      <c r="J60" s="329">
        <f>各種係数表!H60</f>
        <v>6.2906882914288268E-5</v>
      </c>
      <c r="K60" s="329">
        <f>各種係数表!I60</f>
        <v>4.1882740466618243E-4</v>
      </c>
      <c r="L60" s="329">
        <f>各種係数表!J60</f>
        <v>6.9399903285265977E-4</v>
      </c>
      <c r="M60" s="158">
        <f t="shared" si="8"/>
        <v>0</v>
      </c>
      <c r="N60" s="158">
        <f t="shared" si="9"/>
        <v>0</v>
      </c>
      <c r="O60" s="158">
        <f t="shared" si="10"/>
        <v>0</v>
      </c>
      <c r="P60" s="158">
        <f t="shared" si="11"/>
        <v>0</v>
      </c>
      <c r="Q60" s="158">
        <f t="shared" si="12"/>
        <v>0</v>
      </c>
      <c r="R60" s="158">
        <f t="shared" si="13"/>
        <v>0</v>
      </c>
      <c r="S60" s="33">
        <f t="shared" si="24"/>
        <v>0</v>
      </c>
      <c r="T60" s="33">
        <f>需要額入力!F60</f>
        <v>0</v>
      </c>
      <c r="U60" s="33">
        <f t="shared" si="17"/>
        <v>0</v>
      </c>
      <c r="V60" s="34">
        <f>IF(OR(自給率入力!E60="",ISNUMBER(自給率入力!E60)=FALSE,自給率入力!E60&gt;1,自給率入力!E60&lt;0),自給率入力!D60,自給率入力!E60)</f>
        <v>0.3101871649043958</v>
      </c>
      <c r="W60" s="33">
        <f t="shared" si="18"/>
        <v>0</v>
      </c>
      <c r="X60" s="33">
        <v>0</v>
      </c>
      <c r="Y60" s="35">
        <f>IF(OR(自給率入力!E60="",ISNUMBER(自給率入力!E60)=FALSE,自給率入力!E60&gt;1,自給率入力!E60&lt;0),自給率入力!D60,自給率入力!E60)</f>
        <v>0.3101871649043958</v>
      </c>
      <c r="Z60" s="33">
        <f t="shared" si="19"/>
        <v>0</v>
      </c>
      <c r="AA60" s="33">
        <v>-20.124993510375248</v>
      </c>
      <c r="AB60" s="36">
        <f>各種係数表!N60</f>
        <v>0.32215231334233529</v>
      </c>
      <c r="AC60" s="33">
        <f t="shared" si="20"/>
        <v>0</v>
      </c>
      <c r="AD60" s="33">
        <f t="shared" si="21"/>
        <v>-6.4833132153668709</v>
      </c>
      <c r="AE60" s="36">
        <f>各種係数表!O60</f>
        <v>0.15569662406643156</v>
      </c>
      <c r="AF60" s="33">
        <f t="shared" si="22"/>
        <v>0</v>
      </c>
      <c r="AG60" s="33">
        <f t="shared" si="23"/>
        <v>-3.1333935489242699</v>
      </c>
    </row>
    <row r="61" spans="1:33" ht="16.850000000000001" customHeight="1" x14ac:dyDescent="0.25">
      <c r="A61" s="322">
        <v>55</v>
      </c>
      <c r="B61" s="336" t="s">
        <v>103</v>
      </c>
      <c r="C61" s="337" t="s">
        <v>104</v>
      </c>
      <c r="D61" s="158">
        <f>需要額入力!D61</f>
        <v>-1000000</v>
      </c>
      <c r="E61" s="334">
        <f>各種係数表!D61</f>
        <v>0.16047594328832762</v>
      </c>
      <c r="F61" s="158">
        <f t="shared" si="16"/>
        <v>-160475.94328832763</v>
      </c>
      <c r="G61" s="329">
        <f>各種係数表!E61</f>
        <v>1.4230925903198185E-5</v>
      </c>
      <c r="H61" s="329">
        <f>各種係数表!F61</f>
        <v>1.5561039927298115E-2</v>
      </c>
      <c r="I61" s="329">
        <f>各種係数表!G61</f>
        <v>2.3340151124792326E-3</v>
      </c>
      <c r="J61" s="329">
        <f>各種係数表!H61</f>
        <v>0</v>
      </c>
      <c r="K61" s="329">
        <f>各種係数表!I61</f>
        <v>1.0787805911182786E-3</v>
      </c>
      <c r="L61" s="329">
        <f>各種係数表!J61</f>
        <v>9.8059675334319319E-4</v>
      </c>
      <c r="M61" s="158">
        <f t="shared" si="8"/>
        <v>-14.230925903198186</v>
      </c>
      <c r="N61" s="158">
        <f t="shared" si="9"/>
        <v>-15561.039927298116</v>
      </c>
      <c r="O61" s="158">
        <f t="shared" si="10"/>
        <v>-2334.0151124792324</v>
      </c>
      <c r="P61" s="158">
        <f t="shared" si="11"/>
        <v>0</v>
      </c>
      <c r="Q61" s="158">
        <f t="shared" si="12"/>
        <v>-1078.7805911182786</v>
      </c>
      <c r="R61" s="158">
        <f t="shared" si="13"/>
        <v>-980.5967533431932</v>
      </c>
      <c r="S61" s="33">
        <f t="shared" si="24"/>
        <v>-819555.39340153034</v>
      </c>
      <c r="T61" s="33">
        <f>需要額入力!F61</f>
        <v>0</v>
      </c>
      <c r="U61" s="33">
        <f t="shared" si="17"/>
        <v>-819555.39340153034</v>
      </c>
      <c r="V61" s="34">
        <f>IF(OR(自給率入力!E61="",ISNUMBER(自給率入力!E61)=FALSE,自給率入力!E61&gt;1,自給率入力!E61&lt;0),自給率入力!D61,自給率入力!E61)</f>
        <v>0.84985623534027199</v>
      </c>
      <c r="W61" s="33">
        <f t="shared" si="18"/>
        <v>-696504.26128904021</v>
      </c>
      <c r="X61" s="33">
        <v>0</v>
      </c>
      <c r="Y61" s="35">
        <f>IF(OR(自給率入力!E61="",ISNUMBER(自給率入力!E61)=FALSE,自給率入力!E61&gt;1,自給率入力!E61&lt;0),自給率入力!D61,自給率入力!E61)</f>
        <v>0.84985623534027199</v>
      </c>
      <c r="Z61" s="33">
        <f t="shared" si="19"/>
        <v>0</v>
      </c>
      <c r="AA61" s="33">
        <v>0</v>
      </c>
      <c r="AB61" s="36">
        <f>各種係数表!N61</f>
        <v>0.17073492307519106</v>
      </c>
      <c r="AC61" s="33">
        <f t="shared" si="20"/>
        <v>-118917.60147272705</v>
      </c>
      <c r="AD61" s="33">
        <f t="shared" si="21"/>
        <v>0</v>
      </c>
      <c r="AE61" s="36">
        <f>各種係数表!O61</f>
        <v>6.4825929396047366E-2</v>
      </c>
      <c r="AF61" s="33">
        <f t="shared" si="22"/>
        <v>-45151.536066369445</v>
      </c>
      <c r="AG61" s="33">
        <f t="shared" si="23"/>
        <v>0</v>
      </c>
    </row>
    <row r="62" spans="1:33" ht="16.850000000000001" customHeight="1" x14ac:dyDescent="0.25">
      <c r="A62" s="322">
        <v>56</v>
      </c>
      <c r="B62" s="336" t="s">
        <v>105</v>
      </c>
      <c r="C62" s="337" t="s">
        <v>106</v>
      </c>
      <c r="D62" s="158">
        <f>需要額入力!D62</f>
        <v>0</v>
      </c>
      <c r="E62" s="334">
        <f>各種係数表!D62</f>
        <v>9.3082808836233488E-2</v>
      </c>
      <c r="F62" s="158">
        <f t="shared" si="16"/>
        <v>0</v>
      </c>
      <c r="G62" s="329">
        <f>各種係数表!E62</f>
        <v>4.7031662467679843E-6</v>
      </c>
      <c r="H62" s="329">
        <f>各種係数表!F62</f>
        <v>1.336113092711823E-2</v>
      </c>
      <c r="I62" s="329">
        <f>各種係数表!G62</f>
        <v>1.9800329898893212E-3</v>
      </c>
      <c r="J62" s="329">
        <f>各種係数表!H62</f>
        <v>0</v>
      </c>
      <c r="K62" s="329">
        <f>各種係数表!I62</f>
        <v>9.2276121761587847E-4</v>
      </c>
      <c r="L62" s="329">
        <f>各種係数表!J62</f>
        <v>1.0424097669336559E-3</v>
      </c>
      <c r="M62" s="158">
        <f t="shared" si="8"/>
        <v>0</v>
      </c>
      <c r="N62" s="158">
        <f t="shared" si="9"/>
        <v>0</v>
      </c>
      <c r="O62" s="158">
        <f t="shared" si="10"/>
        <v>0</v>
      </c>
      <c r="P62" s="158">
        <f t="shared" si="11"/>
        <v>0</v>
      </c>
      <c r="Q62" s="158">
        <f t="shared" si="12"/>
        <v>0</v>
      </c>
      <c r="R62" s="158">
        <f t="shared" si="13"/>
        <v>0</v>
      </c>
      <c r="S62" s="33">
        <f t="shared" si="24"/>
        <v>0</v>
      </c>
      <c r="T62" s="33">
        <f>需要額入力!F62</f>
        <v>0</v>
      </c>
      <c r="U62" s="33">
        <f t="shared" si="17"/>
        <v>0</v>
      </c>
      <c r="V62" s="34">
        <f>IF(OR(自給率入力!E62="",ISNUMBER(自給率入力!E62)=FALSE,自給率入力!E62&gt;1,自給率入力!E62&lt;0),自給率入力!D62,自給率入力!E62)</f>
        <v>0.94494235933713233</v>
      </c>
      <c r="W62" s="33">
        <f t="shared" si="18"/>
        <v>0</v>
      </c>
      <c r="X62" s="33">
        <v>0</v>
      </c>
      <c r="Y62" s="35">
        <f>IF(OR(自給率入力!E62="",ISNUMBER(自給率入力!E62)=FALSE,自給率入力!E62&gt;1,自給率入力!E62&lt;0),自給率入力!D62,自給率入力!E62)</f>
        <v>0.94494235933713233</v>
      </c>
      <c r="Z62" s="33">
        <f t="shared" si="19"/>
        <v>0</v>
      </c>
      <c r="AA62" s="33">
        <v>-46.577762700146685</v>
      </c>
      <c r="AB62" s="36">
        <f>各種係数表!N62</f>
        <v>0.1985101243266035</v>
      </c>
      <c r="AC62" s="33">
        <f t="shared" si="20"/>
        <v>0</v>
      </c>
      <c r="AD62" s="33">
        <f t="shared" si="21"/>
        <v>-9.2461574644611542</v>
      </c>
      <c r="AE62" s="36">
        <f>各種係数表!O62</f>
        <v>9.3327725944268025E-2</v>
      </c>
      <c r="AF62" s="33">
        <f t="shared" si="22"/>
        <v>0</v>
      </c>
      <c r="AG62" s="33">
        <f t="shared" si="23"/>
        <v>-4.3469966723764397</v>
      </c>
    </row>
    <row r="63" spans="1:33" ht="16.850000000000001" customHeight="1" x14ac:dyDescent="0.25">
      <c r="A63" s="322">
        <v>57</v>
      </c>
      <c r="B63" s="336" t="s">
        <v>107</v>
      </c>
      <c r="C63" s="337" t="s">
        <v>108</v>
      </c>
      <c r="D63" s="158">
        <f>需要額入力!D63</f>
        <v>0</v>
      </c>
      <c r="E63" s="334">
        <f>各種係数表!D63</f>
        <v>3.1274647726266494E-2</v>
      </c>
      <c r="F63" s="158">
        <f t="shared" si="16"/>
        <v>0</v>
      </c>
      <c r="G63" s="329">
        <f>各種係数表!E63</f>
        <v>1.0151483194897205E-4</v>
      </c>
      <c r="H63" s="329">
        <f>各種係数表!F63</f>
        <v>9.8365787129913122E-3</v>
      </c>
      <c r="I63" s="329">
        <f>各種係数表!G63</f>
        <v>2.6768184104901441E-3</v>
      </c>
      <c r="J63" s="329">
        <f>各種係数表!H63</f>
        <v>6.2159916353863502E-5</v>
      </c>
      <c r="K63" s="329">
        <f>各種係数表!I63</f>
        <v>9.7771553967284991E-4</v>
      </c>
      <c r="L63" s="329">
        <f>各種係数表!J63</f>
        <v>1.1723073532900546E-3</v>
      </c>
      <c r="M63" s="158">
        <f t="shared" si="8"/>
        <v>0</v>
      </c>
      <c r="N63" s="158">
        <f t="shared" si="9"/>
        <v>0</v>
      </c>
      <c r="O63" s="158">
        <f t="shared" si="10"/>
        <v>0</v>
      </c>
      <c r="P63" s="158">
        <f t="shared" si="11"/>
        <v>0</v>
      </c>
      <c r="Q63" s="158">
        <f t="shared" si="12"/>
        <v>0</v>
      </c>
      <c r="R63" s="158">
        <f t="shared" si="13"/>
        <v>0</v>
      </c>
      <c r="S63" s="33">
        <f t="shared" si="24"/>
        <v>0</v>
      </c>
      <c r="T63" s="33">
        <f>需要額入力!F63</f>
        <v>0</v>
      </c>
      <c r="U63" s="33">
        <f t="shared" si="17"/>
        <v>0</v>
      </c>
      <c r="V63" s="34">
        <f>IF(OR(自給率入力!E63="",ISNUMBER(自給率入力!E63)=FALSE,自給率入力!E63&gt;1,自給率入力!E63&lt;0),自給率入力!D63,自給率入力!E63)</f>
        <v>0.93881258585609872</v>
      </c>
      <c r="W63" s="33">
        <f t="shared" si="18"/>
        <v>0</v>
      </c>
      <c r="X63" s="33">
        <v>-408979.9750040957</v>
      </c>
      <c r="Y63" s="35">
        <f>IF(OR(自給率入力!E63="",ISNUMBER(自給率入力!E63)=FALSE,自給率入力!E63&gt;1,自給率入力!E63&lt;0),自給率入力!D63,自給率入力!E63)</f>
        <v>0.93881258585609872</v>
      </c>
      <c r="Z63" s="33">
        <f t="shared" si="19"/>
        <v>-383955.54789695772</v>
      </c>
      <c r="AA63" s="33">
        <v>-613994.96824431536</v>
      </c>
      <c r="AB63" s="36">
        <f>各種係数表!N63</f>
        <v>0.26068070941834942</v>
      </c>
      <c r="AC63" s="33">
        <f t="shared" si="20"/>
        <v>0</v>
      </c>
      <c r="AD63" s="33">
        <f t="shared" si="21"/>
        <v>-160056.64390122506</v>
      </c>
      <c r="AE63" s="36">
        <f>各種係数表!O63</f>
        <v>0.15515426720077191</v>
      </c>
      <c r="AF63" s="33">
        <f t="shared" si="22"/>
        <v>0</v>
      </c>
      <c r="AG63" s="33">
        <f t="shared" si="23"/>
        <v>-95263.939362907971</v>
      </c>
    </row>
    <row r="64" spans="1:33" ht="16.850000000000001" customHeight="1" x14ac:dyDescent="0.25">
      <c r="A64" s="322">
        <v>58</v>
      </c>
      <c r="B64" s="336" t="s">
        <v>109</v>
      </c>
      <c r="C64" s="337" t="s">
        <v>110</v>
      </c>
      <c r="D64" s="158">
        <f>需要額入力!D64</f>
        <v>0</v>
      </c>
      <c r="E64" s="334">
        <f>各種係数表!D64</f>
        <v>7.4733369826751314E-2</v>
      </c>
      <c r="F64" s="158">
        <f t="shared" si="16"/>
        <v>0</v>
      </c>
      <c r="G64" s="329">
        <f>各種係数表!E64</f>
        <v>8.6204924356836662E-6</v>
      </c>
      <c r="H64" s="329">
        <f>各種係数表!F64</f>
        <v>2.8460887333810999E-3</v>
      </c>
      <c r="I64" s="329">
        <f>各種係数表!G64</f>
        <v>8.8194268765071359E-5</v>
      </c>
      <c r="J64" s="329">
        <f>各種係数表!H64</f>
        <v>0</v>
      </c>
      <c r="K64" s="329">
        <f>各種係数表!I64</f>
        <v>1.8235657075484679E-4</v>
      </c>
      <c r="L64" s="329">
        <f>各種係数表!J64</f>
        <v>2.9276518541187222E-4</v>
      </c>
      <c r="M64" s="158">
        <f t="shared" si="8"/>
        <v>0</v>
      </c>
      <c r="N64" s="158">
        <f t="shared" si="9"/>
        <v>0</v>
      </c>
      <c r="O64" s="158">
        <f t="shared" si="10"/>
        <v>0</v>
      </c>
      <c r="P64" s="158">
        <f t="shared" si="11"/>
        <v>0</v>
      </c>
      <c r="Q64" s="158">
        <f t="shared" si="12"/>
        <v>0</v>
      </c>
      <c r="R64" s="158">
        <f t="shared" si="13"/>
        <v>0</v>
      </c>
      <c r="S64" s="33">
        <f t="shared" si="24"/>
        <v>0</v>
      </c>
      <c r="T64" s="33">
        <f>需要額入力!F64</f>
        <v>0</v>
      </c>
      <c r="U64" s="33">
        <f t="shared" si="17"/>
        <v>0</v>
      </c>
      <c r="V64" s="34">
        <f>IF(OR(自給率入力!E64="",ISNUMBER(自給率入力!E64)=FALSE,自給率入力!E64&gt;1,自給率入力!E64&lt;0),自給率入力!D64,自給率入力!E64)</f>
        <v>0.92441333371900347</v>
      </c>
      <c r="W64" s="33">
        <f t="shared" si="18"/>
        <v>0</v>
      </c>
      <c r="X64" s="33">
        <v>-14.050550860279808</v>
      </c>
      <c r="Y64" s="35">
        <f>IF(OR(自給率入力!E64="",ISNUMBER(自給率入力!E64)=FALSE,自給率入力!E64&gt;1,自給率入力!E64&lt;0),自給率入力!D64,自給率入力!E64)</f>
        <v>0.92441333371900347</v>
      </c>
      <c r="Z64" s="33">
        <f t="shared" si="19"/>
        <v>-12.988516561339669</v>
      </c>
      <c r="AA64" s="33">
        <v>-58.069380683205502</v>
      </c>
      <c r="AB64" s="36">
        <f>各種係数表!N64</f>
        <v>0.34179838729472073</v>
      </c>
      <c r="AC64" s="33">
        <f t="shared" si="20"/>
        <v>0</v>
      </c>
      <c r="AD64" s="33">
        <f t="shared" si="21"/>
        <v>-19.84802066872285</v>
      </c>
      <c r="AE64" s="36">
        <f>各種係数表!O64</f>
        <v>0.16838756992641596</v>
      </c>
      <c r="AF64" s="33">
        <f t="shared" si="22"/>
        <v>0</v>
      </c>
      <c r="AG64" s="33">
        <f t="shared" si="23"/>
        <v>-9.7781619003769347</v>
      </c>
    </row>
    <row r="65" spans="1:33" ht="16.850000000000001" customHeight="1" x14ac:dyDescent="0.25">
      <c r="A65" s="322">
        <v>59</v>
      </c>
      <c r="B65" s="336" t="s">
        <v>111</v>
      </c>
      <c r="C65" s="337" t="s">
        <v>112</v>
      </c>
      <c r="D65" s="158">
        <f>需要額入力!D65</f>
        <v>0</v>
      </c>
      <c r="E65" s="334">
        <f>各種係数表!D65</f>
        <v>0.10933287481096553</v>
      </c>
      <c r="F65" s="158">
        <f t="shared" si="16"/>
        <v>0</v>
      </c>
      <c r="G65" s="329">
        <f>各種係数表!E65</f>
        <v>3.3775085128566835E-5</v>
      </c>
      <c r="H65" s="329">
        <f>各種係数表!F65</f>
        <v>8.8808004139568006E-3</v>
      </c>
      <c r="I65" s="329">
        <f>各種係数表!G65</f>
        <v>5.6014004817116691E-4</v>
      </c>
      <c r="J65" s="329">
        <f>各種係数表!H65</f>
        <v>6.7111532787931505E-5</v>
      </c>
      <c r="K65" s="329">
        <f>各種係数表!I65</f>
        <v>7.4670718507182179E-4</v>
      </c>
      <c r="L65" s="329">
        <f>各種係数表!J65</f>
        <v>8.546120024955548E-4</v>
      </c>
      <c r="M65" s="158">
        <f t="shared" si="8"/>
        <v>0</v>
      </c>
      <c r="N65" s="158">
        <f t="shared" si="9"/>
        <v>0</v>
      </c>
      <c r="O65" s="158">
        <f t="shared" si="10"/>
        <v>0</v>
      </c>
      <c r="P65" s="158">
        <f t="shared" si="11"/>
        <v>0</v>
      </c>
      <c r="Q65" s="158">
        <f t="shared" si="12"/>
        <v>0</v>
      </c>
      <c r="R65" s="158">
        <f t="shared" si="13"/>
        <v>0</v>
      </c>
      <c r="S65" s="33">
        <f t="shared" si="24"/>
        <v>0</v>
      </c>
      <c r="T65" s="33">
        <f>需要額入力!F65</f>
        <v>0</v>
      </c>
      <c r="U65" s="33">
        <f t="shared" si="17"/>
        <v>0</v>
      </c>
      <c r="V65" s="34">
        <f>IF(OR(自給率入力!E65="",ISNUMBER(自給率入力!E65)=FALSE,自給率入力!E65&gt;1,自給率入力!E65&lt;0),自給率入力!D65,自給率入力!E65)</f>
        <v>0.65180068597560981</v>
      </c>
      <c r="W65" s="33">
        <f t="shared" si="18"/>
        <v>0</v>
      </c>
      <c r="X65" s="33">
        <v>-0.71779111158935027</v>
      </c>
      <c r="Y65" s="35">
        <f>IF(OR(自給率入力!E65="",ISNUMBER(自給率入力!E65)=FALSE,自給率入力!E65&gt;1,自給率入力!E65&lt;0),自給率入力!D65,自給率入力!E65)</f>
        <v>0.65180068597560981</v>
      </c>
      <c r="Z65" s="33">
        <f t="shared" si="19"/>
        <v>-0.467856738921134</v>
      </c>
      <c r="AA65" s="33">
        <v>-354.67858291145279</v>
      </c>
      <c r="AB65" s="36">
        <f>各種係数表!N65</f>
        <v>0.37386504473928717</v>
      </c>
      <c r="AC65" s="33">
        <f t="shared" si="20"/>
        <v>0</v>
      </c>
      <c r="AD65" s="33">
        <f t="shared" si="21"/>
        <v>-132.60192426825728</v>
      </c>
      <c r="AE65" s="36">
        <f>各種係数表!O65</f>
        <v>0.20409575710624703</v>
      </c>
      <c r="AF65" s="33">
        <f t="shared" si="22"/>
        <v>0</v>
      </c>
      <c r="AG65" s="33">
        <f t="shared" si="23"/>
        <v>-72.388393908683767</v>
      </c>
    </row>
    <row r="66" spans="1:33" ht="16.850000000000001" customHeight="1" x14ac:dyDescent="0.25">
      <c r="A66" s="322">
        <v>60</v>
      </c>
      <c r="B66" s="336" t="s">
        <v>113</v>
      </c>
      <c r="C66" s="337" t="s">
        <v>114</v>
      </c>
      <c r="D66" s="158">
        <f>需要額入力!D66</f>
        <v>0</v>
      </c>
      <c r="E66" s="334">
        <f>各種係数表!D66</f>
        <v>0.44879532330239424</v>
      </c>
      <c r="F66" s="158">
        <f t="shared" si="16"/>
        <v>0</v>
      </c>
      <c r="G66" s="329">
        <f>各種係数表!E66</f>
        <v>8.7675986868814956E-5</v>
      </c>
      <c r="H66" s="329">
        <f>各種係数表!F66</f>
        <v>3.8277262740141503E-2</v>
      </c>
      <c r="I66" s="329">
        <f>各種係数表!G66</f>
        <v>6.7687589468377733E-4</v>
      </c>
      <c r="J66" s="329">
        <f>各種係数表!H66</f>
        <v>1.3725826909807582E-4</v>
      </c>
      <c r="K66" s="329">
        <f>各種係数表!I66</f>
        <v>2.5777603942257893E-3</v>
      </c>
      <c r="L66" s="329">
        <f>各種係数表!J66</f>
        <v>1.382430043200507E-3</v>
      </c>
      <c r="M66" s="158">
        <f t="shared" si="8"/>
        <v>0</v>
      </c>
      <c r="N66" s="158">
        <f t="shared" si="9"/>
        <v>0</v>
      </c>
      <c r="O66" s="158">
        <f t="shared" si="10"/>
        <v>0</v>
      </c>
      <c r="P66" s="158">
        <f t="shared" si="11"/>
        <v>0</v>
      </c>
      <c r="Q66" s="158">
        <f t="shared" si="12"/>
        <v>0</v>
      </c>
      <c r="R66" s="158">
        <f t="shared" si="13"/>
        <v>0</v>
      </c>
      <c r="S66" s="33">
        <f t="shared" si="24"/>
        <v>0</v>
      </c>
      <c r="T66" s="33">
        <f>需要額入力!F66</f>
        <v>0</v>
      </c>
      <c r="U66" s="33">
        <f t="shared" si="17"/>
        <v>0</v>
      </c>
      <c r="V66" s="34">
        <f>IF(OR(自給率入力!E66="",ISNUMBER(自給率入力!E66)=FALSE,自給率入力!E66&gt;1,自給率入力!E66&lt;0),自給率入力!D66,自給率入力!E66)</f>
        <v>0.56286448511853948</v>
      </c>
      <c r="W66" s="33">
        <f t="shared" si="18"/>
        <v>0</v>
      </c>
      <c r="X66" s="33">
        <v>-447.94520738678858</v>
      </c>
      <c r="Y66" s="35">
        <f>IF(OR(自給率入力!E66="",ISNUMBER(自給率入力!E66)=FALSE,自給率入力!E66&gt;1,自給率入力!E66&lt;0),自給率入力!D66,自給率入力!E66)</f>
        <v>0.56286448511853948</v>
      </c>
      <c r="Z66" s="33">
        <f t="shared" si="19"/>
        <v>-252.13244851708214</v>
      </c>
      <c r="AA66" s="33">
        <v>-1027.8286409236307</v>
      </c>
      <c r="AB66" s="36">
        <f>各種係数表!N66</f>
        <v>0.41101554152689129</v>
      </c>
      <c r="AC66" s="33">
        <f t="shared" si="20"/>
        <v>0</v>
      </c>
      <c r="AD66" s="33">
        <f t="shared" si="21"/>
        <v>-422.45354544607477</v>
      </c>
      <c r="AE66" s="36">
        <f>各種係数表!O66</f>
        <v>0.24697109641915305</v>
      </c>
      <c r="AF66" s="33">
        <f t="shared" si="22"/>
        <v>0</v>
      </c>
      <c r="AG66" s="33">
        <f t="shared" si="23"/>
        <v>-253.84396637991702</v>
      </c>
    </row>
    <row r="67" spans="1:33" ht="16.850000000000001" customHeight="1" x14ac:dyDescent="0.25">
      <c r="A67" s="322">
        <v>61</v>
      </c>
      <c r="B67" s="336" t="s">
        <v>115</v>
      </c>
      <c r="C67" s="337" t="s">
        <v>116</v>
      </c>
      <c r="D67" s="158">
        <f>需要額入力!D67</f>
        <v>0</v>
      </c>
      <c r="E67" s="334">
        <f>各種係数表!D67</f>
        <v>0</v>
      </c>
      <c r="F67" s="158">
        <f t="shared" si="16"/>
        <v>0</v>
      </c>
      <c r="G67" s="329">
        <f>各種係数表!E67</f>
        <v>0</v>
      </c>
      <c r="H67" s="329">
        <f>各種係数表!F67</f>
        <v>0</v>
      </c>
      <c r="I67" s="329">
        <f>各種係数表!G67</f>
        <v>0</v>
      </c>
      <c r="J67" s="329">
        <f>各種係数表!H67</f>
        <v>0</v>
      </c>
      <c r="K67" s="329">
        <f>各種係数表!I67</f>
        <v>0</v>
      </c>
      <c r="L67" s="329">
        <f>各種係数表!J67</f>
        <v>0</v>
      </c>
      <c r="M67" s="158">
        <f t="shared" si="8"/>
        <v>0</v>
      </c>
      <c r="N67" s="158">
        <f t="shared" si="9"/>
        <v>0</v>
      </c>
      <c r="O67" s="158">
        <f t="shared" si="10"/>
        <v>0</v>
      </c>
      <c r="P67" s="158">
        <f t="shared" si="11"/>
        <v>0</v>
      </c>
      <c r="Q67" s="158">
        <f t="shared" si="12"/>
        <v>0</v>
      </c>
      <c r="R67" s="158">
        <f t="shared" si="13"/>
        <v>0</v>
      </c>
      <c r="S67" s="33">
        <f t="shared" si="24"/>
        <v>0</v>
      </c>
      <c r="T67" s="33">
        <f>需要額入力!F67</f>
        <v>0</v>
      </c>
      <c r="U67" s="33">
        <f t="shared" si="17"/>
        <v>0</v>
      </c>
      <c r="V67" s="34">
        <f>IF(OR(自給率入力!E67="",ISNUMBER(自給率入力!E67)=FALSE,自給率入力!E67&gt;1,自給率入力!E67&lt;0),自給率入力!D67,自給率入力!E67)</f>
        <v>1</v>
      </c>
      <c r="W67" s="33">
        <f t="shared" si="18"/>
        <v>0</v>
      </c>
      <c r="X67" s="33">
        <v>-7.598597754325974</v>
      </c>
      <c r="Y67" s="35">
        <f>IF(OR(自給率入力!E67="",ISNUMBER(自給率入力!E67)=FALSE,自給率入力!E67&gt;1,自給率入力!E67&lt;0),自給率入力!D67,自給率入力!E67)</f>
        <v>1</v>
      </c>
      <c r="Z67" s="33">
        <f t="shared" si="19"/>
        <v>-7.598597754325974</v>
      </c>
      <c r="AA67" s="33">
        <v>-2492.7471325209845</v>
      </c>
      <c r="AB67" s="36">
        <f>各種係数表!N67</f>
        <v>0.32657109096170539</v>
      </c>
      <c r="AC67" s="33">
        <f t="shared" si="20"/>
        <v>0</v>
      </c>
      <c r="AD67" s="33">
        <f t="shared" si="21"/>
        <v>-814.05915055904075</v>
      </c>
      <c r="AE67" s="36">
        <f>各種係数表!O67</f>
        <v>0.23620020256583391</v>
      </c>
      <c r="AF67" s="33">
        <f t="shared" si="22"/>
        <v>0</v>
      </c>
      <c r="AG67" s="33">
        <f t="shared" si="23"/>
        <v>-588.78737764685809</v>
      </c>
    </row>
    <row r="68" spans="1:33" ht="16.850000000000001" customHeight="1" x14ac:dyDescent="0.25">
      <c r="A68" s="322">
        <v>62</v>
      </c>
      <c r="B68" s="336" t="s">
        <v>474</v>
      </c>
      <c r="C68" s="337" t="s">
        <v>475</v>
      </c>
      <c r="D68" s="158">
        <f>需要額入力!D68</f>
        <v>0</v>
      </c>
      <c r="E68" s="334">
        <f>各種係数表!D68</f>
        <v>0</v>
      </c>
      <c r="F68" s="158">
        <f t="shared" si="16"/>
        <v>0</v>
      </c>
      <c r="G68" s="329">
        <f>各種係数表!E68</f>
        <v>0</v>
      </c>
      <c r="H68" s="329">
        <f>各種係数表!F68</f>
        <v>0</v>
      </c>
      <c r="I68" s="329">
        <f>各種係数表!G68</f>
        <v>0</v>
      </c>
      <c r="J68" s="329">
        <f>各種係数表!H68</f>
        <v>0</v>
      </c>
      <c r="K68" s="329">
        <f>各種係数表!I68</f>
        <v>0</v>
      </c>
      <c r="L68" s="329">
        <f>各種係数表!J68</f>
        <v>0</v>
      </c>
      <c r="M68" s="158">
        <f t="shared" si="8"/>
        <v>0</v>
      </c>
      <c r="N68" s="158">
        <f t="shared" si="9"/>
        <v>0</v>
      </c>
      <c r="O68" s="158">
        <f t="shared" si="10"/>
        <v>0</v>
      </c>
      <c r="P68" s="158">
        <f t="shared" si="11"/>
        <v>0</v>
      </c>
      <c r="Q68" s="158">
        <f t="shared" si="12"/>
        <v>0</v>
      </c>
      <c r="R68" s="158">
        <f t="shared" si="13"/>
        <v>0</v>
      </c>
      <c r="S68" s="33">
        <f t="shared" si="24"/>
        <v>0</v>
      </c>
      <c r="T68" s="33">
        <f>需要額入力!F68</f>
        <v>0</v>
      </c>
      <c r="U68" s="33">
        <f t="shared" si="17"/>
        <v>0</v>
      </c>
      <c r="V68" s="34">
        <f>IF(OR(自給率入力!E68="",ISNUMBER(自給率入力!E68)=FALSE,自給率入力!E68&gt;1,自給率入力!E68&lt;0),自給率入力!D68,自給率入力!E68)</f>
        <v>1</v>
      </c>
      <c r="W68" s="33">
        <f t="shared" si="18"/>
        <v>0</v>
      </c>
      <c r="X68" s="33">
        <v>0</v>
      </c>
      <c r="Y68" s="35">
        <f>IF(OR(自給率入力!E68="",ISNUMBER(自給率入力!E68)=FALSE,自給率入力!E68&gt;1,自給率入力!E68&lt;0),自給率入力!D68,自給率入力!E68)</f>
        <v>1</v>
      </c>
      <c r="Z68" s="33">
        <f t="shared" si="19"/>
        <v>0</v>
      </c>
      <c r="AA68" s="33">
        <v>0</v>
      </c>
      <c r="AB68" s="36">
        <f>各種係数表!N68</f>
        <v>0.4576700107777551</v>
      </c>
      <c r="AC68" s="33">
        <f t="shared" si="20"/>
        <v>0</v>
      </c>
      <c r="AD68" s="33">
        <f t="shared" si="21"/>
        <v>0</v>
      </c>
      <c r="AE68" s="36">
        <f>各種係数表!O68</f>
        <v>0.33550622503910277</v>
      </c>
      <c r="AF68" s="33">
        <f t="shared" si="22"/>
        <v>0</v>
      </c>
      <c r="AG68" s="33">
        <f t="shared" si="23"/>
        <v>0</v>
      </c>
    </row>
    <row r="69" spans="1:33" ht="16.850000000000001" customHeight="1" x14ac:dyDescent="0.25">
      <c r="A69" s="322">
        <v>63</v>
      </c>
      <c r="B69" s="336" t="s">
        <v>117</v>
      </c>
      <c r="C69" s="337" t="s">
        <v>118</v>
      </c>
      <c r="D69" s="158">
        <f>需要額入力!D69</f>
        <v>0</v>
      </c>
      <c r="E69" s="334">
        <f>各種係数表!D69</f>
        <v>0</v>
      </c>
      <c r="F69" s="158">
        <f t="shared" si="16"/>
        <v>0</v>
      </c>
      <c r="G69" s="329">
        <f>各種係数表!E69</f>
        <v>0</v>
      </c>
      <c r="H69" s="329">
        <f>各種係数表!F69</f>
        <v>0</v>
      </c>
      <c r="I69" s="329">
        <f>各種係数表!G69</f>
        <v>0</v>
      </c>
      <c r="J69" s="329">
        <f>各種係数表!H69</f>
        <v>0</v>
      </c>
      <c r="K69" s="329">
        <f>各種係数表!I69</f>
        <v>0</v>
      </c>
      <c r="L69" s="329">
        <f>各種係数表!J69</f>
        <v>0</v>
      </c>
      <c r="M69" s="158">
        <f t="shared" si="8"/>
        <v>0</v>
      </c>
      <c r="N69" s="158">
        <f t="shared" si="9"/>
        <v>0</v>
      </c>
      <c r="O69" s="158">
        <f t="shared" si="10"/>
        <v>0</v>
      </c>
      <c r="P69" s="158">
        <f t="shared" si="11"/>
        <v>0</v>
      </c>
      <c r="Q69" s="158">
        <f t="shared" si="12"/>
        <v>0</v>
      </c>
      <c r="R69" s="158">
        <f t="shared" si="13"/>
        <v>0</v>
      </c>
      <c r="S69" s="33">
        <f t="shared" si="24"/>
        <v>0</v>
      </c>
      <c r="T69" s="33">
        <f>需要額入力!F69</f>
        <v>0</v>
      </c>
      <c r="U69" s="33">
        <f t="shared" si="17"/>
        <v>0</v>
      </c>
      <c r="V69" s="34">
        <f>IF(OR(自給率入力!E69="",ISNUMBER(自給率入力!E69)=FALSE,自給率入力!E69&gt;1,自給率入力!E69&lt;0),自給率入力!D69,自給率入力!E69)</f>
        <v>1</v>
      </c>
      <c r="W69" s="33">
        <f t="shared" si="18"/>
        <v>0</v>
      </c>
      <c r="X69" s="33">
        <v>-650.15809351332791</v>
      </c>
      <c r="Y69" s="35">
        <f>IF(OR(自給率入力!E69="",ISNUMBER(自給率入力!E69)=FALSE,自給率入力!E69&gt;1,自給率入力!E69&lt;0),自給率入力!D69,自給率入力!E69)</f>
        <v>1</v>
      </c>
      <c r="Z69" s="33">
        <f t="shared" si="19"/>
        <v>-650.15809351332791</v>
      </c>
      <c r="AA69" s="33">
        <v>-3537.8693150486579</v>
      </c>
      <c r="AB69" s="36">
        <f>各種係数表!N69</f>
        <v>0.44410352967937483</v>
      </c>
      <c r="AC69" s="33">
        <f t="shared" si="20"/>
        <v>0</v>
      </c>
      <c r="AD69" s="33">
        <f t="shared" si="21"/>
        <v>-1571.1802503574611</v>
      </c>
      <c r="AE69" s="36">
        <f>各種係数表!O69</f>
        <v>0.33406801632552041</v>
      </c>
      <c r="AF69" s="33">
        <f t="shared" si="22"/>
        <v>0</v>
      </c>
      <c r="AG69" s="33">
        <f t="shared" si="23"/>
        <v>-1181.8889840972327</v>
      </c>
    </row>
    <row r="70" spans="1:33" ht="16.850000000000001" customHeight="1" x14ac:dyDescent="0.25">
      <c r="A70" s="322">
        <v>64</v>
      </c>
      <c r="B70" s="336" t="s">
        <v>119</v>
      </c>
      <c r="C70" s="337" t="s">
        <v>120</v>
      </c>
      <c r="D70" s="158">
        <f>需要額入力!D70</f>
        <v>0</v>
      </c>
      <c r="E70" s="334">
        <f>各種係数表!D70</f>
        <v>0</v>
      </c>
      <c r="F70" s="158">
        <f t="shared" si="16"/>
        <v>0</v>
      </c>
      <c r="G70" s="329">
        <f>各種係数表!E70</f>
        <v>0</v>
      </c>
      <c r="H70" s="329">
        <f>各種係数表!F70</f>
        <v>0</v>
      </c>
      <c r="I70" s="329">
        <f>各種係数表!G70</f>
        <v>0</v>
      </c>
      <c r="J70" s="329">
        <f>各種係数表!H70</f>
        <v>0</v>
      </c>
      <c r="K70" s="329">
        <f>各種係数表!I70</f>
        <v>0</v>
      </c>
      <c r="L70" s="329">
        <f>各種係数表!J70</f>
        <v>0</v>
      </c>
      <c r="M70" s="158">
        <f t="shared" si="8"/>
        <v>0</v>
      </c>
      <c r="N70" s="158">
        <f t="shared" si="9"/>
        <v>0</v>
      </c>
      <c r="O70" s="158">
        <f t="shared" si="10"/>
        <v>0</v>
      </c>
      <c r="P70" s="158">
        <f t="shared" si="11"/>
        <v>0</v>
      </c>
      <c r="Q70" s="158">
        <f t="shared" si="12"/>
        <v>0</v>
      </c>
      <c r="R70" s="158">
        <f t="shared" si="13"/>
        <v>0</v>
      </c>
      <c r="S70" s="33">
        <f t="shared" si="24"/>
        <v>0</v>
      </c>
      <c r="T70" s="33">
        <f>需要額入力!F70</f>
        <v>0</v>
      </c>
      <c r="U70" s="33">
        <f t="shared" si="17"/>
        <v>0</v>
      </c>
      <c r="V70" s="34">
        <f>IF(OR(自給率入力!E70="",ISNUMBER(自給率入力!E70)=FALSE,自給率入力!E70&gt;1,自給率入力!E70&lt;0),自給率入力!D70,自給率入力!E70)</f>
        <v>1</v>
      </c>
      <c r="W70" s="33">
        <f t="shared" si="18"/>
        <v>0</v>
      </c>
      <c r="X70" s="33">
        <v>0</v>
      </c>
      <c r="Y70" s="35">
        <f>IF(OR(自給率入力!E70="",ISNUMBER(自給率入力!E70)=FALSE,自給率入力!E70&gt;1,自給率入力!E70&lt;0),自給率入力!D70,自給率入力!E70)</f>
        <v>1</v>
      </c>
      <c r="Z70" s="33">
        <f t="shared" si="19"/>
        <v>0</v>
      </c>
      <c r="AA70" s="33">
        <v>0</v>
      </c>
      <c r="AB70" s="36">
        <f>各種係数表!N70</f>
        <v>0.49027830152241336</v>
      </c>
      <c r="AC70" s="33">
        <f t="shared" si="20"/>
        <v>0</v>
      </c>
      <c r="AD70" s="33">
        <f t="shared" si="21"/>
        <v>0</v>
      </c>
      <c r="AE70" s="36">
        <f>各種係数表!O70</f>
        <v>0.33975839390035156</v>
      </c>
      <c r="AF70" s="33">
        <f t="shared" si="22"/>
        <v>0</v>
      </c>
      <c r="AG70" s="33">
        <f t="shared" si="23"/>
        <v>0</v>
      </c>
    </row>
    <row r="71" spans="1:33" ht="16.850000000000001" customHeight="1" x14ac:dyDescent="0.25">
      <c r="A71" s="322">
        <v>65</v>
      </c>
      <c r="B71" s="336" t="s">
        <v>121</v>
      </c>
      <c r="C71" s="337" t="s">
        <v>122</v>
      </c>
      <c r="D71" s="158">
        <f>需要額入力!D71</f>
        <v>0</v>
      </c>
      <c r="E71" s="334">
        <f>各種係数表!D71</f>
        <v>0</v>
      </c>
      <c r="F71" s="158">
        <f t="shared" ref="F71:F75" si="25">+$D71*E71</f>
        <v>0</v>
      </c>
      <c r="G71" s="329">
        <f>各種係数表!E71</f>
        <v>0</v>
      </c>
      <c r="H71" s="329">
        <f>各種係数表!F71</f>
        <v>0</v>
      </c>
      <c r="I71" s="329">
        <f>各種係数表!G71</f>
        <v>0</v>
      </c>
      <c r="J71" s="329">
        <f>各種係数表!H71</f>
        <v>0</v>
      </c>
      <c r="K71" s="329">
        <f>各種係数表!I71</f>
        <v>0</v>
      </c>
      <c r="L71" s="329">
        <f>各種係数表!J71</f>
        <v>0</v>
      </c>
      <c r="M71" s="158">
        <f t="shared" si="8"/>
        <v>0</v>
      </c>
      <c r="N71" s="158">
        <f t="shared" si="9"/>
        <v>0</v>
      </c>
      <c r="O71" s="158">
        <f t="shared" si="10"/>
        <v>0</v>
      </c>
      <c r="P71" s="158">
        <f t="shared" si="11"/>
        <v>0</v>
      </c>
      <c r="Q71" s="158">
        <f t="shared" si="12"/>
        <v>0</v>
      </c>
      <c r="R71" s="158">
        <f t="shared" si="13"/>
        <v>0</v>
      </c>
      <c r="S71" s="33">
        <f t="shared" si="24"/>
        <v>0</v>
      </c>
      <c r="T71" s="33">
        <f>需要額入力!F71</f>
        <v>0</v>
      </c>
      <c r="U71" s="33">
        <f t="shared" ref="U71:U102" si="26">S71+T71</f>
        <v>0</v>
      </c>
      <c r="V71" s="34">
        <f>IF(OR(自給率入力!E71="",ISNUMBER(自給率入力!E71)=FALSE,自給率入力!E71&gt;1,自給率入力!E71&lt;0),自給率入力!D71,自給率入力!E71)</f>
        <v>1</v>
      </c>
      <c r="W71" s="33">
        <f t="shared" ref="W71:W102" si="27">U71*V71</f>
        <v>0</v>
      </c>
      <c r="X71" s="33">
        <v>0</v>
      </c>
      <c r="Y71" s="35">
        <f>IF(OR(自給率入力!E71="",ISNUMBER(自給率入力!E71)=FALSE,自給率入力!E71&gt;1,自給率入力!E71&lt;0),自給率入力!D71,自給率入力!E71)</f>
        <v>1</v>
      </c>
      <c r="Z71" s="33">
        <f t="shared" ref="Z71:Z102" si="28">Y71*X71</f>
        <v>0</v>
      </c>
      <c r="AA71" s="33">
        <v>0</v>
      </c>
      <c r="AB71" s="36">
        <f>各種係数表!N71</f>
        <v>0.50863677243002514</v>
      </c>
      <c r="AC71" s="33">
        <f t="shared" ref="AC71:AC102" si="29">AB71*W71</f>
        <v>0</v>
      </c>
      <c r="AD71" s="33">
        <f t="shared" ref="AD71:AD102" si="30">AB71*AA71</f>
        <v>0</v>
      </c>
      <c r="AE71" s="36">
        <f>各種係数表!O71</f>
        <v>0.43568716336020874</v>
      </c>
      <c r="AF71" s="33">
        <f t="shared" ref="AF71:AF102" si="31">AE71*W71</f>
        <v>0</v>
      </c>
      <c r="AG71" s="33">
        <f t="shared" ref="AG71:AG102" si="32">AE71*AA71</f>
        <v>0</v>
      </c>
    </row>
    <row r="72" spans="1:33" ht="16.850000000000001" customHeight="1" x14ac:dyDescent="0.25">
      <c r="A72" s="322">
        <v>66</v>
      </c>
      <c r="B72" s="336" t="s">
        <v>123</v>
      </c>
      <c r="C72" s="337" t="s">
        <v>124</v>
      </c>
      <c r="D72" s="158">
        <f>需要額入力!D72</f>
        <v>0</v>
      </c>
      <c r="E72" s="334">
        <f>各種係数表!D72</f>
        <v>0</v>
      </c>
      <c r="F72" s="158">
        <f t="shared" si="25"/>
        <v>0</v>
      </c>
      <c r="G72" s="329">
        <f>各種係数表!E72</f>
        <v>0</v>
      </c>
      <c r="H72" s="329">
        <f>各種係数表!F72</f>
        <v>0</v>
      </c>
      <c r="I72" s="329">
        <f>各種係数表!G72</f>
        <v>0</v>
      </c>
      <c r="J72" s="329">
        <f>各種係数表!H72</f>
        <v>0</v>
      </c>
      <c r="K72" s="329">
        <f>各種係数表!I72</f>
        <v>0</v>
      </c>
      <c r="L72" s="329">
        <f>各種係数表!J72</f>
        <v>0</v>
      </c>
      <c r="M72" s="158">
        <f t="shared" ref="M72:M113" si="33">+$D72*G72</f>
        <v>0</v>
      </c>
      <c r="N72" s="158">
        <f t="shared" ref="N72:N113" si="34">+$D72*H72</f>
        <v>0</v>
      </c>
      <c r="O72" s="158">
        <f t="shared" ref="O72:O113" si="35">+$D72*I72</f>
        <v>0</v>
      </c>
      <c r="P72" s="158">
        <f t="shared" ref="P72:P113" si="36">+$D72*J72</f>
        <v>0</v>
      </c>
      <c r="Q72" s="158">
        <f t="shared" ref="Q72:Q113" si="37">+$D72*K72</f>
        <v>0</v>
      </c>
      <c r="R72" s="158">
        <f t="shared" ref="R72:R113" si="38">+$D72*L72</f>
        <v>0</v>
      </c>
      <c r="S72" s="33">
        <f t="shared" si="24"/>
        <v>0</v>
      </c>
      <c r="T72" s="33">
        <f>需要額入力!F72</f>
        <v>0</v>
      </c>
      <c r="U72" s="33">
        <f t="shared" si="26"/>
        <v>0</v>
      </c>
      <c r="V72" s="34">
        <f>IF(OR(自給率入力!E72="",ISNUMBER(自給率入力!E72)=FALSE,自給率入力!E72&gt;1,自給率入力!E72&lt;0),自給率入力!D72,自給率入力!E72)</f>
        <v>0.99992413177093753</v>
      </c>
      <c r="W72" s="33">
        <f t="shared" si="27"/>
        <v>0</v>
      </c>
      <c r="X72" s="33">
        <v>-6863.4184898648155</v>
      </c>
      <c r="Y72" s="35">
        <f>IF(OR(自給率入力!E72="",ISNUMBER(自給率入力!E72)=FALSE,自給率入力!E72&gt;1,自給率入力!E72&lt;0),自給率入力!D72,自給率入力!E72)</f>
        <v>0.99992413177093753</v>
      </c>
      <c r="Z72" s="33">
        <f t="shared" si="28"/>
        <v>-6862.8977744586746</v>
      </c>
      <c r="AA72" s="33">
        <v>-30100.897341270324</v>
      </c>
      <c r="AB72" s="36">
        <f>各種係数表!N72</f>
        <v>0.36569410322127888</v>
      </c>
      <c r="AC72" s="33">
        <f t="shared" si="29"/>
        <v>0</v>
      </c>
      <c r="AD72" s="33">
        <f t="shared" si="30"/>
        <v>-11007.720659371629</v>
      </c>
      <c r="AE72" s="36">
        <f>各種係数表!O72</f>
        <v>7.6788411115829167E-2</v>
      </c>
      <c r="AF72" s="33">
        <f t="shared" si="31"/>
        <v>0</v>
      </c>
      <c r="AG72" s="33">
        <f t="shared" si="32"/>
        <v>-2311.4000799968348</v>
      </c>
    </row>
    <row r="73" spans="1:33" ht="16.850000000000001" customHeight="1" x14ac:dyDescent="0.25">
      <c r="A73" s="322">
        <v>67</v>
      </c>
      <c r="B73" s="336" t="s">
        <v>125</v>
      </c>
      <c r="C73" s="337" t="s">
        <v>126</v>
      </c>
      <c r="D73" s="158">
        <f>需要額入力!D73</f>
        <v>0</v>
      </c>
      <c r="E73" s="334">
        <f>各種係数表!D73</f>
        <v>0</v>
      </c>
      <c r="F73" s="158">
        <f t="shared" si="25"/>
        <v>0</v>
      </c>
      <c r="G73" s="329">
        <f>各種係数表!E73</f>
        <v>0</v>
      </c>
      <c r="H73" s="329">
        <f>各種係数表!F73</f>
        <v>0</v>
      </c>
      <c r="I73" s="329">
        <f>各種係数表!G73</f>
        <v>0</v>
      </c>
      <c r="J73" s="329">
        <f>各種係数表!H73</f>
        <v>0</v>
      </c>
      <c r="K73" s="329">
        <f>各種係数表!I73</f>
        <v>0</v>
      </c>
      <c r="L73" s="329">
        <f>各種係数表!J73</f>
        <v>0</v>
      </c>
      <c r="M73" s="158">
        <f t="shared" si="33"/>
        <v>0</v>
      </c>
      <c r="N73" s="158">
        <f t="shared" si="34"/>
        <v>0</v>
      </c>
      <c r="O73" s="158">
        <f t="shared" si="35"/>
        <v>0</v>
      </c>
      <c r="P73" s="158">
        <f t="shared" si="36"/>
        <v>0</v>
      </c>
      <c r="Q73" s="158">
        <f t="shared" si="37"/>
        <v>0</v>
      </c>
      <c r="R73" s="158">
        <f t="shared" si="38"/>
        <v>0</v>
      </c>
      <c r="S73" s="33">
        <f t="shared" si="24"/>
        <v>0</v>
      </c>
      <c r="T73" s="33">
        <f>需要額入力!F73</f>
        <v>0</v>
      </c>
      <c r="U73" s="33">
        <f t="shared" si="26"/>
        <v>0</v>
      </c>
      <c r="V73" s="34">
        <f>IF(OR(自給率入力!E73="",ISNUMBER(自給率入力!E73)=FALSE,自給率入力!E73&gt;1,自給率入力!E73&lt;0),自給率入力!D73,自給率入力!E73)</f>
        <v>0.99995011025865965</v>
      </c>
      <c r="W73" s="33">
        <f t="shared" si="27"/>
        <v>0</v>
      </c>
      <c r="X73" s="33">
        <v>-1754.9062266097428</v>
      </c>
      <c r="Y73" s="35">
        <f>IF(OR(自給率入力!E73="",ISNUMBER(自給率入力!E73)=FALSE,自給率入力!E73&gt;1,自給率入力!E73&lt;0),自給率入力!D73,自給率入力!E73)</f>
        <v>0.99995011025865965</v>
      </c>
      <c r="Z73" s="33">
        <f t="shared" si="28"/>
        <v>-1754.8186747920206</v>
      </c>
      <c r="AA73" s="33">
        <v>-6003.9025789526722</v>
      </c>
      <c r="AB73" s="36">
        <f>各種係数表!N73</f>
        <v>0.32090076934675321</v>
      </c>
      <c r="AC73" s="33">
        <f t="shared" si="29"/>
        <v>0</v>
      </c>
      <c r="AD73" s="33">
        <f t="shared" si="30"/>
        <v>-1926.6569566688681</v>
      </c>
      <c r="AE73" s="36">
        <f>各種係数表!O73</f>
        <v>8.7739274577299742E-2</v>
      </c>
      <c r="AF73" s="33">
        <f t="shared" si="31"/>
        <v>0</v>
      </c>
      <c r="AG73" s="33">
        <f t="shared" si="32"/>
        <v>-526.77805691008655</v>
      </c>
    </row>
    <row r="74" spans="1:33" ht="16.850000000000001" customHeight="1" x14ac:dyDescent="0.25">
      <c r="A74" s="322">
        <v>68</v>
      </c>
      <c r="B74" s="336" t="s">
        <v>127</v>
      </c>
      <c r="C74" s="337" t="s">
        <v>128</v>
      </c>
      <c r="D74" s="158">
        <f>需要額入力!D74</f>
        <v>0</v>
      </c>
      <c r="E74" s="334">
        <f>各種係数表!D74</f>
        <v>0</v>
      </c>
      <c r="F74" s="158">
        <f t="shared" si="25"/>
        <v>0</v>
      </c>
      <c r="G74" s="329">
        <f>各種係数表!E74</f>
        <v>0</v>
      </c>
      <c r="H74" s="329">
        <f>各種係数表!F74</f>
        <v>0</v>
      </c>
      <c r="I74" s="329">
        <f>各種係数表!G74</f>
        <v>0</v>
      </c>
      <c r="J74" s="329">
        <f>各種係数表!H74</f>
        <v>0</v>
      </c>
      <c r="K74" s="329">
        <f>各種係数表!I74</f>
        <v>0</v>
      </c>
      <c r="L74" s="329">
        <f>各種係数表!J74</f>
        <v>0</v>
      </c>
      <c r="M74" s="158">
        <f t="shared" si="33"/>
        <v>0</v>
      </c>
      <c r="N74" s="158">
        <f t="shared" si="34"/>
        <v>0</v>
      </c>
      <c r="O74" s="158">
        <f t="shared" si="35"/>
        <v>0</v>
      </c>
      <c r="P74" s="158">
        <f t="shared" si="36"/>
        <v>0</v>
      </c>
      <c r="Q74" s="158">
        <f t="shared" si="37"/>
        <v>0</v>
      </c>
      <c r="R74" s="158">
        <f t="shared" si="38"/>
        <v>0</v>
      </c>
      <c r="S74" s="33">
        <f t="shared" si="24"/>
        <v>0</v>
      </c>
      <c r="T74" s="33">
        <f>需要額入力!F74</f>
        <v>0</v>
      </c>
      <c r="U74" s="33">
        <f t="shared" si="26"/>
        <v>0</v>
      </c>
      <c r="V74" s="34">
        <f>IF(OR(自給率入力!E74="",ISNUMBER(自給率入力!E74)=FALSE,自給率入力!E74&gt;1,自給率入力!E74&lt;0),自給率入力!D74,自給率入力!E74)</f>
        <v>0.99966108854647195</v>
      </c>
      <c r="W74" s="33">
        <f t="shared" si="27"/>
        <v>0</v>
      </c>
      <c r="X74" s="33">
        <v>-614.77538488236155</v>
      </c>
      <c r="Y74" s="35">
        <f>IF(OR(自給率入力!E74="",ISNUMBER(自給率入力!E74)=FALSE,自給率入力!E74&gt;1,自給率入力!E74&lt;0),自給率入力!D74,自給率入力!E74)</f>
        <v>0.99966108854647195</v>
      </c>
      <c r="Z74" s="33">
        <f t="shared" si="28"/>
        <v>-614.5670304630778</v>
      </c>
      <c r="AA74" s="33">
        <v>-1901.2726248788322</v>
      </c>
      <c r="AB74" s="36">
        <f>各種係数表!N74</f>
        <v>0.4990324688324288</v>
      </c>
      <c r="AC74" s="33">
        <f t="shared" si="29"/>
        <v>0</v>
      </c>
      <c r="AD74" s="33">
        <f t="shared" si="30"/>
        <v>-948.79677191679593</v>
      </c>
      <c r="AE74" s="36">
        <f>各種係数表!O74</f>
        <v>0.14353648261281815</v>
      </c>
      <c r="AF74" s="33">
        <f t="shared" si="31"/>
        <v>0</v>
      </c>
      <c r="AG74" s="33">
        <f t="shared" si="32"/>
        <v>-272.90198506314761</v>
      </c>
    </row>
    <row r="75" spans="1:33" ht="16.850000000000001" customHeight="1" x14ac:dyDescent="0.25">
      <c r="A75" s="322">
        <v>69</v>
      </c>
      <c r="B75" s="336" t="s">
        <v>129</v>
      </c>
      <c r="C75" s="337" t="s">
        <v>130</v>
      </c>
      <c r="D75" s="158">
        <f>需要額入力!D75</f>
        <v>0</v>
      </c>
      <c r="E75" s="334">
        <f>各種係数表!D75</f>
        <v>0</v>
      </c>
      <c r="F75" s="158">
        <f t="shared" si="25"/>
        <v>0</v>
      </c>
      <c r="G75" s="329">
        <f>各種係数表!E75</f>
        <v>0</v>
      </c>
      <c r="H75" s="329">
        <f>各種係数表!F75</f>
        <v>0</v>
      </c>
      <c r="I75" s="329">
        <f>各種係数表!G75</f>
        <v>0</v>
      </c>
      <c r="J75" s="329">
        <f>各種係数表!H75</f>
        <v>0</v>
      </c>
      <c r="K75" s="329">
        <f>各種係数表!I75</f>
        <v>0</v>
      </c>
      <c r="L75" s="329">
        <f>各種係数表!J75</f>
        <v>0</v>
      </c>
      <c r="M75" s="158">
        <f t="shared" si="33"/>
        <v>0</v>
      </c>
      <c r="N75" s="158">
        <f t="shared" si="34"/>
        <v>0</v>
      </c>
      <c r="O75" s="158">
        <f t="shared" si="35"/>
        <v>0</v>
      </c>
      <c r="P75" s="158">
        <f t="shared" si="36"/>
        <v>0</v>
      </c>
      <c r="Q75" s="158">
        <f t="shared" si="37"/>
        <v>0</v>
      </c>
      <c r="R75" s="158">
        <f t="shared" si="38"/>
        <v>0</v>
      </c>
      <c r="S75" s="33">
        <f>D75-F75-SUM(M75:R75)</f>
        <v>0</v>
      </c>
      <c r="T75" s="33">
        <f>需要額入力!F75</f>
        <v>0</v>
      </c>
      <c r="U75" s="33">
        <f t="shared" si="26"/>
        <v>0</v>
      </c>
      <c r="V75" s="34">
        <f>IF(OR(自給率入力!E75="",ISNUMBER(自給率入力!E75)=FALSE,自給率入力!E75&gt;1,自給率入力!E75&lt;0),自給率入力!D75,自給率入力!E75)</f>
        <v>0.9999374716221292</v>
      </c>
      <c r="W75" s="33">
        <f t="shared" si="27"/>
        <v>0</v>
      </c>
      <c r="X75" s="33">
        <v>-273.76313233725102</v>
      </c>
      <c r="Y75" s="35">
        <f>IF(OR(自給率入力!E75="",ISNUMBER(自給率入力!E75)=FALSE,自給率入力!E75&gt;1,自給率入力!E75&lt;0),自給率入力!D75,自給率入力!E75)</f>
        <v>0.9999374716221292</v>
      </c>
      <c r="Z75" s="33">
        <f t="shared" si="28"/>
        <v>-273.74601437266517</v>
      </c>
      <c r="AA75" s="33">
        <v>-1338.3995225945594</v>
      </c>
      <c r="AB75" s="36">
        <f>各種係数表!N75</f>
        <v>0.66174382596420223</v>
      </c>
      <c r="AC75" s="33">
        <f t="shared" si="29"/>
        <v>0</v>
      </c>
      <c r="AD75" s="33">
        <f t="shared" si="30"/>
        <v>-885.67762075038547</v>
      </c>
      <c r="AE75" s="36">
        <f>各種係数表!O75</f>
        <v>0.48025920138393058</v>
      </c>
      <c r="AF75" s="33">
        <f t="shared" si="31"/>
        <v>0</v>
      </c>
      <c r="AG75" s="33">
        <f t="shared" si="32"/>
        <v>-642.77868585389706</v>
      </c>
    </row>
    <row r="76" spans="1:33" ht="16.850000000000001" customHeight="1" x14ac:dyDescent="0.25">
      <c r="A76" s="322">
        <v>70</v>
      </c>
      <c r="B76" s="336" t="s">
        <v>476</v>
      </c>
      <c r="C76" s="337" t="s">
        <v>477</v>
      </c>
      <c r="D76" s="158">
        <f>需要額入力!D76</f>
        <v>0</v>
      </c>
      <c r="E76" s="339"/>
      <c r="F76" s="158"/>
      <c r="G76" s="329">
        <f>各種係数表!E76</f>
        <v>0</v>
      </c>
      <c r="H76" s="329">
        <f>各種係数表!F76</f>
        <v>0</v>
      </c>
      <c r="I76" s="329">
        <f>各種係数表!G76</f>
        <v>0</v>
      </c>
      <c r="J76" s="329">
        <f>各種係数表!H76</f>
        <v>0</v>
      </c>
      <c r="K76" s="329">
        <f>各種係数表!I76</f>
        <v>0</v>
      </c>
      <c r="L76" s="329">
        <f>各種係数表!J76</f>
        <v>0</v>
      </c>
      <c r="M76" s="158">
        <f t="shared" si="33"/>
        <v>0</v>
      </c>
      <c r="N76" s="158">
        <f t="shared" si="34"/>
        <v>0</v>
      </c>
      <c r="O76" s="158">
        <f t="shared" si="35"/>
        <v>0</v>
      </c>
      <c r="P76" s="158">
        <f t="shared" si="36"/>
        <v>0</v>
      </c>
      <c r="Q76" s="158">
        <f t="shared" si="37"/>
        <v>0</v>
      </c>
      <c r="R76" s="158">
        <f t="shared" si="38"/>
        <v>0</v>
      </c>
      <c r="S76" s="342">
        <f>D76+F$114</f>
        <v>-160475.94328832763</v>
      </c>
      <c r="T76" s="33">
        <f>需要額入力!F76</f>
        <v>0</v>
      </c>
      <c r="U76" s="33">
        <f t="shared" si="26"/>
        <v>-160475.94328832763</v>
      </c>
      <c r="V76" s="34">
        <f>IF(OR(自給率入力!E76="",ISNUMBER(自給率入力!E76)=FALSE,自給率入力!E76&gt;1,自給率入力!E76&lt;0),自給率入力!D76,自給率入力!E76)</f>
        <v>0.99789429276333319</v>
      </c>
      <c r="W76" s="33">
        <f t="shared" si="27"/>
        <v>-160138.02793323447</v>
      </c>
      <c r="X76" s="33">
        <v>-14893.713578504648</v>
      </c>
      <c r="Y76" s="35">
        <f>IF(OR(自給率入力!E76="",ISNUMBER(自給率入力!E76)=FALSE,自給率入力!E76&gt;1,自給率入力!E76&lt;0),自給率入力!D76,自給率入力!E76)</f>
        <v>0.99789429276333319</v>
      </c>
      <c r="Z76" s="33">
        <f t="shared" si="28"/>
        <v>-14862.351778041548</v>
      </c>
      <c r="AA76" s="33">
        <v>-67308.49398541791</v>
      </c>
      <c r="AB76" s="36">
        <f>各種係数表!N76</f>
        <v>0.6988755555273003</v>
      </c>
      <c r="AC76" s="33">
        <f t="shared" si="29"/>
        <v>-111916.55323288556</v>
      </c>
      <c r="AD76" s="33">
        <f t="shared" si="30"/>
        <v>-47040.26112576489</v>
      </c>
      <c r="AE76" s="36">
        <f>各種係数表!O76</f>
        <v>0.38980714489102569</v>
      </c>
      <c r="AF76" s="33">
        <f t="shared" si="31"/>
        <v>-62422.94745713345</v>
      </c>
      <c r="AG76" s="33">
        <f t="shared" si="32"/>
        <v>-26237.331867370529</v>
      </c>
    </row>
    <row r="77" spans="1:33" ht="16.850000000000001" customHeight="1" x14ac:dyDescent="0.25">
      <c r="A77" s="322">
        <v>71</v>
      </c>
      <c r="B77" s="336" t="s">
        <v>131</v>
      </c>
      <c r="C77" s="337" t="s">
        <v>132</v>
      </c>
      <c r="D77" s="158">
        <f>需要額入力!D77</f>
        <v>0</v>
      </c>
      <c r="E77" s="334">
        <f>各種係数表!D77</f>
        <v>0</v>
      </c>
      <c r="F77" s="158">
        <f t="shared" ref="F77:F113" si="39">+$D77*E77</f>
        <v>0</v>
      </c>
      <c r="G77" s="329">
        <f>各種係数表!E77</f>
        <v>0</v>
      </c>
      <c r="H77" s="329">
        <f>各種係数表!F77</f>
        <v>0</v>
      </c>
      <c r="I77" s="329">
        <f>各種係数表!G77</f>
        <v>0</v>
      </c>
      <c r="J77" s="329">
        <f>各種係数表!H77</f>
        <v>0</v>
      </c>
      <c r="K77" s="329">
        <f>各種係数表!I77</f>
        <v>0</v>
      </c>
      <c r="L77" s="329">
        <f>各種係数表!J77</f>
        <v>0</v>
      </c>
      <c r="M77" s="158">
        <f t="shared" si="33"/>
        <v>0</v>
      </c>
      <c r="N77" s="158">
        <f t="shared" si="34"/>
        <v>0</v>
      </c>
      <c r="O77" s="158">
        <f t="shared" si="35"/>
        <v>0</v>
      </c>
      <c r="P77" s="158">
        <f t="shared" si="36"/>
        <v>0</v>
      </c>
      <c r="Q77" s="158">
        <f t="shared" si="37"/>
        <v>0</v>
      </c>
      <c r="R77" s="158">
        <f t="shared" si="38"/>
        <v>0</v>
      </c>
      <c r="S77" s="33">
        <f t="shared" si="24"/>
        <v>0</v>
      </c>
      <c r="T77" s="33">
        <f>需要額入力!F77</f>
        <v>0</v>
      </c>
      <c r="U77" s="33">
        <f t="shared" si="26"/>
        <v>0</v>
      </c>
      <c r="V77" s="34">
        <f>IF(OR(自給率入力!E77="",ISNUMBER(自給率入力!E77)=FALSE,自給率入力!E77&gt;1,自給率入力!E77&lt;0),自給率入力!D77,自給率入力!E77)</f>
        <v>0.9601340033787148</v>
      </c>
      <c r="W77" s="33">
        <f t="shared" si="27"/>
        <v>0</v>
      </c>
      <c r="X77" s="33">
        <v>-5579.9781975600472</v>
      </c>
      <c r="Y77" s="35">
        <f>IF(OR(自給率入力!E77="",ISNUMBER(自給率入力!E77)=FALSE,自給率入力!E77&gt;1,自給率入力!E77&lt;0),自給率入力!D77,自給率入力!E77)</f>
        <v>0.9601340033787148</v>
      </c>
      <c r="Z77" s="33">
        <f t="shared" si="28"/>
        <v>-5357.526805589273</v>
      </c>
      <c r="AA77" s="33">
        <v>-14771.330300764033</v>
      </c>
      <c r="AB77" s="36">
        <f>各種係数表!N77</f>
        <v>0.67540901343886794</v>
      </c>
      <c r="AC77" s="33">
        <f t="shared" si="29"/>
        <v>0</v>
      </c>
      <c r="AD77" s="33">
        <f t="shared" si="30"/>
        <v>-9976.6896256186919</v>
      </c>
      <c r="AE77" s="36">
        <f>各種係数表!O77</f>
        <v>0.31206138846335435</v>
      </c>
      <c r="AF77" s="33">
        <f t="shared" si="31"/>
        <v>0</v>
      </c>
      <c r="AG77" s="33">
        <f t="shared" si="32"/>
        <v>-4609.5618431072417</v>
      </c>
    </row>
    <row r="78" spans="1:33" ht="16.850000000000001" customHeight="1" x14ac:dyDescent="0.25">
      <c r="A78" s="322">
        <v>72</v>
      </c>
      <c r="B78" s="336" t="s">
        <v>133</v>
      </c>
      <c r="C78" s="337" t="s">
        <v>134</v>
      </c>
      <c r="D78" s="158">
        <f>需要額入力!D78</f>
        <v>0</v>
      </c>
      <c r="E78" s="334">
        <f>各種係数表!D78</f>
        <v>0</v>
      </c>
      <c r="F78" s="158">
        <f t="shared" si="39"/>
        <v>0</v>
      </c>
      <c r="G78" s="329">
        <f>各種係数表!E78</f>
        <v>0</v>
      </c>
      <c r="H78" s="329">
        <f>各種係数表!F78</f>
        <v>0</v>
      </c>
      <c r="I78" s="329">
        <f>各種係数表!G78</f>
        <v>0</v>
      </c>
      <c r="J78" s="329">
        <f>各種係数表!H78</f>
        <v>0</v>
      </c>
      <c r="K78" s="329">
        <f>各種係数表!I78</f>
        <v>0</v>
      </c>
      <c r="L78" s="329">
        <f>各種係数表!J78</f>
        <v>0</v>
      </c>
      <c r="M78" s="158">
        <f t="shared" si="33"/>
        <v>0</v>
      </c>
      <c r="N78" s="158">
        <f t="shared" si="34"/>
        <v>0</v>
      </c>
      <c r="O78" s="158">
        <f t="shared" si="35"/>
        <v>0</v>
      </c>
      <c r="P78" s="158">
        <f t="shared" si="36"/>
        <v>0</v>
      </c>
      <c r="Q78" s="158">
        <f t="shared" si="37"/>
        <v>0</v>
      </c>
      <c r="R78" s="158">
        <f t="shared" si="38"/>
        <v>0</v>
      </c>
      <c r="S78" s="33">
        <f t="shared" si="24"/>
        <v>0</v>
      </c>
      <c r="T78" s="33">
        <f>需要額入力!F78</f>
        <v>0</v>
      </c>
      <c r="U78" s="33">
        <f t="shared" si="26"/>
        <v>0</v>
      </c>
      <c r="V78" s="34">
        <f>IF(OR(自給率入力!E78="",ISNUMBER(自給率入力!E78)=FALSE,自給率入力!E78&gt;1,自給率入力!E78&lt;0),自給率入力!D78,自給率入力!E78)</f>
        <v>1</v>
      </c>
      <c r="W78" s="33">
        <f t="shared" si="27"/>
        <v>0</v>
      </c>
      <c r="X78" s="33">
        <v>-5510.4018428064883</v>
      </c>
      <c r="Y78" s="35">
        <f>IF(OR(自給率入力!E78="",ISNUMBER(自給率入力!E78)=FALSE,自給率入力!E78&gt;1,自給率入力!E78&lt;0),自給率入力!D78,自給率入力!E78)</f>
        <v>1</v>
      </c>
      <c r="Z78" s="33">
        <f t="shared" si="28"/>
        <v>-5510.4018428064883</v>
      </c>
      <c r="AA78" s="33">
        <v>-11939.022387227613</v>
      </c>
      <c r="AB78" s="36">
        <f>各種係数表!N78</f>
        <v>0.72635041880557805</v>
      </c>
      <c r="AC78" s="33">
        <f t="shared" si="29"/>
        <v>0</v>
      </c>
      <c r="AD78" s="33">
        <f t="shared" si="30"/>
        <v>-8671.9139110919496</v>
      </c>
      <c r="AE78" s="36">
        <f>各種係数表!O78</f>
        <v>0.1613205293333852</v>
      </c>
      <c r="AF78" s="33">
        <f t="shared" si="31"/>
        <v>0</v>
      </c>
      <c r="AG78" s="33">
        <f t="shared" si="32"/>
        <v>-1926.0094112306947</v>
      </c>
    </row>
    <row r="79" spans="1:33" ht="16.850000000000001" customHeight="1" x14ac:dyDescent="0.25">
      <c r="A79" s="322">
        <v>73</v>
      </c>
      <c r="B79" s="336" t="s">
        <v>135</v>
      </c>
      <c r="C79" s="337" t="s">
        <v>136</v>
      </c>
      <c r="D79" s="158">
        <f>需要額入力!D79</f>
        <v>0</v>
      </c>
      <c r="E79" s="334">
        <f>各種係数表!D79</f>
        <v>0</v>
      </c>
      <c r="F79" s="158">
        <f t="shared" si="39"/>
        <v>0</v>
      </c>
      <c r="G79" s="329">
        <f>各種係数表!E79</f>
        <v>0</v>
      </c>
      <c r="H79" s="329">
        <f>各種係数表!F79</f>
        <v>0</v>
      </c>
      <c r="I79" s="329">
        <f>各種係数表!G79</f>
        <v>0</v>
      </c>
      <c r="J79" s="329">
        <f>各種係数表!H79</f>
        <v>0</v>
      </c>
      <c r="K79" s="329">
        <f>各種係数表!I79</f>
        <v>0</v>
      </c>
      <c r="L79" s="329">
        <f>各種係数表!J79</f>
        <v>0</v>
      </c>
      <c r="M79" s="158">
        <f t="shared" si="33"/>
        <v>0</v>
      </c>
      <c r="N79" s="158">
        <f t="shared" si="34"/>
        <v>0</v>
      </c>
      <c r="O79" s="158">
        <f t="shared" si="35"/>
        <v>0</v>
      </c>
      <c r="P79" s="158">
        <f t="shared" si="36"/>
        <v>0</v>
      </c>
      <c r="Q79" s="158">
        <f t="shared" si="37"/>
        <v>0</v>
      </c>
      <c r="R79" s="158">
        <f t="shared" si="38"/>
        <v>0</v>
      </c>
      <c r="S79" s="33">
        <f t="shared" si="24"/>
        <v>0</v>
      </c>
      <c r="T79" s="33">
        <f>需要額入力!F79</f>
        <v>0</v>
      </c>
      <c r="U79" s="33">
        <f t="shared" si="26"/>
        <v>0</v>
      </c>
      <c r="V79" s="34">
        <f>IF(OR(自給率入力!E79="",ISNUMBER(自給率入力!E79)=FALSE,自給率入力!E79&gt;1,自給率入力!E79&lt;0),自給率入力!D79,自給率入力!E79)</f>
        <v>0.99987276461418018</v>
      </c>
      <c r="W79" s="33">
        <f t="shared" si="27"/>
        <v>0</v>
      </c>
      <c r="X79" s="33">
        <v>0</v>
      </c>
      <c r="Y79" s="35">
        <f>IF(OR(自給率入力!E79="",ISNUMBER(自給率入力!E79)=FALSE,自給率入力!E79&gt;1,自給率入力!E79&lt;0),自給率入力!D79,自給率入力!E79)</f>
        <v>0.99987276461418018</v>
      </c>
      <c r="Z79" s="33">
        <f t="shared" si="28"/>
        <v>0</v>
      </c>
      <c r="AA79" s="33">
        <v>0</v>
      </c>
      <c r="AB79" s="36">
        <f>各種係数表!N79</f>
        <v>0.74153041527455177</v>
      </c>
      <c r="AC79" s="33">
        <f t="shared" si="29"/>
        <v>0</v>
      </c>
      <c r="AD79" s="33">
        <f t="shared" si="30"/>
        <v>0</v>
      </c>
      <c r="AE79" s="36">
        <f>各種係数表!O79</f>
        <v>0.15643676513565796</v>
      </c>
      <c r="AF79" s="33">
        <f t="shared" si="31"/>
        <v>0</v>
      </c>
      <c r="AG79" s="33">
        <f t="shared" si="32"/>
        <v>0</v>
      </c>
    </row>
    <row r="80" spans="1:33" ht="16.850000000000001" customHeight="1" x14ac:dyDescent="0.25">
      <c r="A80" s="322">
        <v>74</v>
      </c>
      <c r="B80" s="336" t="s">
        <v>137</v>
      </c>
      <c r="C80" s="337" t="s">
        <v>138</v>
      </c>
      <c r="D80" s="158">
        <f>需要額入力!D80</f>
        <v>0</v>
      </c>
      <c r="E80" s="334">
        <f>各種係数表!D80</f>
        <v>0</v>
      </c>
      <c r="F80" s="158">
        <f t="shared" si="39"/>
        <v>0</v>
      </c>
      <c r="G80" s="329">
        <f>各種係数表!E80</f>
        <v>0</v>
      </c>
      <c r="H80" s="329">
        <f>各種係数表!F80</f>
        <v>0</v>
      </c>
      <c r="I80" s="329">
        <f>各種係数表!G80</f>
        <v>0</v>
      </c>
      <c r="J80" s="329">
        <f>各種係数表!H80</f>
        <v>0</v>
      </c>
      <c r="K80" s="329">
        <f>各種係数表!I80</f>
        <v>0</v>
      </c>
      <c r="L80" s="329">
        <f>各種係数表!J80</f>
        <v>0</v>
      </c>
      <c r="M80" s="158">
        <f t="shared" si="33"/>
        <v>0</v>
      </c>
      <c r="N80" s="158">
        <f t="shared" si="34"/>
        <v>0</v>
      </c>
      <c r="O80" s="158">
        <f t="shared" si="35"/>
        <v>0</v>
      </c>
      <c r="P80" s="158">
        <f t="shared" si="36"/>
        <v>0</v>
      </c>
      <c r="Q80" s="158">
        <f t="shared" si="37"/>
        <v>0</v>
      </c>
      <c r="R80" s="158">
        <f t="shared" si="38"/>
        <v>0</v>
      </c>
      <c r="S80" s="33">
        <f t="shared" si="24"/>
        <v>0</v>
      </c>
      <c r="T80" s="33">
        <f>需要額入力!F80</f>
        <v>0</v>
      </c>
      <c r="U80" s="33">
        <f t="shared" si="26"/>
        <v>0</v>
      </c>
      <c r="V80" s="34">
        <f>IF(OR(自給率入力!E80="",ISNUMBER(自給率入力!E80)=FALSE,自給率入力!E80&gt;1,自給率入力!E80&lt;0),自給率入力!D80,自給率入力!E80)</f>
        <v>1</v>
      </c>
      <c r="W80" s="33">
        <f t="shared" si="27"/>
        <v>0</v>
      </c>
      <c r="X80" s="33">
        <v>0</v>
      </c>
      <c r="Y80" s="35">
        <f>IF(OR(自給率入力!E80="",ISNUMBER(自給率入力!E80)=FALSE,自給率入力!E80&gt;1,自給率入力!E80&lt;0),自給率入力!D80,自給率入力!E80)</f>
        <v>1</v>
      </c>
      <c r="Z80" s="33">
        <f t="shared" si="28"/>
        <v>0</v>
      </c>
      <c r="AA80" s="33">
        <v>0</v>
      </c>
      <c r="AB80" s="36">
        <f>各種係数表!N80</f>
        <v>0.90244193082463875</v>
      </c>
      <c r="AC80" s="33">
        <f t="shared" si="29"/>
        <v>0</v>
      </c>
      <c r="AD80" s="33">
        <f t="shared" si="30"/>
        <v>0</v>
      </c>
      <c r="AE80" s="36">
        <f>各種係数表!O80</f>
        <v>0</v>
      </c>
      <c r="AF80" s="33">
        <f t="shared" si="31"/>
        <v>0</v>
      </c>
      <c r="AG80" s="33">
        <f t="shared" si="32"/>
        <v>0</v>
      </c>
    </row>
    <row r="81" spans="1:33" ht="16.850000000000001" customHeight="1" x14ac:dyDescent="0.25">
      <c r="A81" s="322">
        <v>75</v>
      </c>
      <c r="B81" s="336" t="s">
        <v>139</v>
      </c>
      <c r="C81" s="337" t="s">
        <v>140</v>
      </c>
      <c r="D81" s="158">
        <f>需要額入力!D81</f>
        <v>0</v>
      </c>
      <c r="E81" s="334">
        <f>各種係数表!D81</f>
        <v>0</v>
      </c>
      <c r="F81" s="158">
        <f t="shared" si="39"/>
        <v>0</v>
      </c>
      <c r="G81" s="340"/>
      <c r="H81" s="329">
        <f>各種係数表!F81</f>
        <v>0</v>
      </c>
      <c r="I81" s="329">
        <f>各種係数表!G81</f>
        <v>0</v>
      </c>
      <c r="J81" s="329">
        <f>各種係数表!H81</f>
        <v>0</v>
      </c>
      <c r="K81" s="329">
        <f>各種係数表!I81</f>
        <v>0</v>
      </c>
      <c r="L81" s="329">
        <f>各種係数表!J81</f>
        <v>0</v>
      </c>
      <c r="M81" s="158">
        <f t="shared" si="33"/>
        <v>0</v>
      </c>
      <c r="N81" s="158">
        <f t="shared" si="34"/>
        <v>0</v>
      </c>
      <c r="O81" s="158">
        <f t="shared" si="35"/>
        <v>0</v>
      </c>
      <c r="P81" s="158">
        <f t="shared" si="36"/>
        <v>0</v>
      </c>
      <c r="Q81" s="158">
        <f t="shared" si="37"/>
        <v>0</v>
      </c>
      <c r="R81" s="158">
        <f t="shared" si="38"/>
        <v>0</v>
      </c>
      <c r="S81" s="342">
        <f>D81+M$114</f>
        <v>-14.230925903198186</v>
      </c>
      <c r="T81" s="33">
        <f>需要額入力!F81</f>
        <v>0</v>
      </c>
      <c r="U81" s="33">
        <f t="shared" si="26"/>
        <v>-14.230925903198186</v>
      </c>
      <c r="V81" s="34">
        <f>IF(OR(自給率入力!E81="",ISNUMBER(自給率入力!E81)=FALSE,自給率入力!E81&gt;1,自給率入力!E81&lt;0),自給率入力!D81,自給率入力!E81)</f>
        <v>0.99459055702776988</v>
      </c>
      <c r="W81" s="33">
        <f t="shared" si="27"/>
        <v>-14.153944521082803</v>
      </c>
      <c r="X81" s="33">
        <v>-1281.6428716644787</v>
      </c>
      <c r="Y81" s="35">
        <f>IF(OR(自給率入力!E81="",ISNUMBER(自給率入力!E81)=FALSE,自給率入力!E81&gt;1,自給率入力!E81&lt;0),自給率入力!D81,自給率入力!E81)</f>
        <v>0.99459055702776988</v>
      </c>
      <c r="Z81" s="33">
        <f t="shared" si="28"/>
        <v>-1274.7098976394445</v>
      </c>
      <c r="AA81" s="33">
        <v>-3059.8102068586486</v>
      </c>
      <c r="AB81" s="36">
        <f>各種係数表!N81</f>
        <v>0.68042789939618908</v>
      </c>
      <c r="AC81" s="33">
        <f t="shared" si="29"/>
        <v>-9.630738738650571</v>
      </c>
      <c r="AD81" s="33">
        <f t="shared" si="30"/>
        <v>-2081.980231603849</v>
      </c>
      <c r="AE81" s="36">
        <f>各種係数表!O81</f>
        <v>0.23827137793041939</v>
      </c>
      <c r="AF81" s="33">
        <f t="shared" si="31"/>
        <v>-3.3724798641891094</v>
      </c>
      <c r="AG81" s="33">
        <f t="shared" si="32"/>
        <v>-729.06519419377173</v>
      </c>
    </row>
    <row r="82" spans="1:33" ht="16.850000000000001" customHeight="1" x14ac:dyDescent="0.25">
      <c r="A82" s="322">
        <v>76</v>
      </c>
      <c r="B82" s="336" t="s">
        <v>141</v>
      </c>
      <c r="C82" s="337" t="s">
        <v>142</v>
      </c>
      <c r="D82" s="158">
        <f>需要額入力!D82</f>
        <v>0</v>
      </c>
      <c r="E82" s="334">
        <f>各種係数表!D82</f>
        <v>0</v>
      </c>
      <c r="F82" s="158">
        <f t="shared" si="39"/>
        <v>0</v>
      </c>
      <c r="G82" s="329">
        <f>各種係数表!E82</f>
        <v>0</v>
      </c>
      <c r="H82" s="340"/>
      <c r="I82" s="329">
        <f>各種係数表!G82</f>
        <v>0</v>
      </c>
      <c r="J82" s="329">
        <f>各種係数表!H82</f>
        <v>0</v>
      </c>
      <c r="K82" s="329">
        <f>各種係数表!I82</f>
        <v>0</v>
      </c>
      <c r="L82" s="329">
        <f>各種係数表!J82</f>
        <v>0</v>
      </c>
      <c r="M82" s="158">
        <f t="shared" si="33"/>
        <v>0</v>
      </c>
      <c r="N82" s="158">
        <f t="shared" si="34"/>
        <v>0</v>
      </c>
      <c r="O82" s="158">
        <f t="shared" si="35"/>
        <v>0</v>
      </c>
      <c r="P82" s="158">
        <f t="shared" si="36"/>
        <v>0</v>
      </c>
      <c r="Q82" s="158">
        <f t="shared" si="37"/>
        <v>0</v>
      </c>
      <c r="R82" s="158">
        <f t="shared" si="38"/>
        <v>0</v>
      </c>
      <c r="S82" s="342">
        <f>D82+N$114</f>
        <v>-15561.039927298116</v>
      </c>
      <c r="T82" s="33">
        <f>需要額入力!F82</f>
        <v>0</v>
      </c>
      <c r="U82" s="33">
        <f t="shared" si="26"/>
        <v>-15561.039927298116</v>
      </c>
      <c r="V82" s="34">
        <f>IF(OR(自給率入力!E82="",ISNUMBER(自給率入力!E82)=FALSE,自給率入力!E82&gt;1,自給率入力!E82&lt;0),自給率入力!D82,自給率入力!E82)</f>
        <v>0.99539132569036326</v>
      </c>
      <c r="W82" s="33">
        <f t="shared" si="27"/>
        <v>-15489.324162353945</v>
      </c>
      <c r="X82" s="33">
        <v>-9032.5236875140963</v>
      </c>
      <c r="Y82" s="35">
        <f>IF(OR(自給率入力!E82="",ISNUMBER(自給率入力!E82)=FALSE,自給率入力!E82&gt;1,自給率入力!E82&lt;0),自給率入力!D82,自給率入力!E82)</f>
        <v>0.99539132569036326</v>
      </c>
      <c r="Z82" s="33">
        <f t="shared" si="28"/>
        <v>-8990.8957276442652</v>
      </c>
      <c r="AA82" s="33">
        <v>-20667.980711908043</v>
      </c>
      <c r="AB82" s="36">
        <f>各種係数表!N82</f>
        <v>0.75761169209694756</v>
      </c>
      <c r="AC82" s="33">
        <f t="shared" si="29"/>
        <v>-11734.893088079107</v>
      </c>
      <c r="AD82" s="33">
        <f t="shared" si="30"/>
        <v>-15658.303839375727</v>
      </c>
      <c r="AE82" s="36">
        <f>各種係数表!O82</f>
        <v>0.53033846724421296</v>
      </c>
      <c r="AF82" s="33">
        <f t="shared" si="31"/>
        <v>-8214.584434911545</v>
      </c>
      <c r="AG82" s="33">
        <f t="shared" si="32"/>
        <v>-10961.025211786269</v>
      </c>
    </row>
    <row r="83" spans="1:33" ht="16.850000000000001" customHeight="1" x14ac:dyDescent="0.25">
      <c r="A83" s="322">
        <v>77</v>
      </c>
      <c r="B83" s="336" t="s">
        <v>143</v>
      </c>
      <c r="C83" s="337" t="s">
        <v>144</v>
      </c>
      <c r="D83" s="158">
        <f>需要額入力!D83</f>
        <v>0</v>
      </c>
      <c r="E83" s="334">
        <f>各種係数表!D83</f>
        <v>0</v>
      </c>
      <c r="F83" s="158">
        <f t="shared" si="39"/>
        <v>0</v>
      </c>
      <c r="G83" s="329">
        <f>各種係数表!E83</f>
        <v>0</v>
      </c>
      <c r="H83" s="329">
        <f>各種係数表!F83</f>
        <v>0</v>
      </c>
      <c r="I83" s="329">
        <f>各種係数表!G83</f>
        <v>0</v>
      </c>
      <c r="J83" s="329">
        <f>各種係数表!H83</f>
        <v>0</v>
      </c>
      <c r="K83" s="329">
        <f>各種係数表!I83</f>
        <v>0</v>
      </c>
      <c r="L83" s="329">
        <f>各種係数表!J83</f>
        <v>0</v>
      </c>
      <c r="M83" s="158">
        <f t="shared" si="33"/>
        <v>0</v>
      </c>
      <c r="N83" s="158">
        <f t="shared" si="34"/>
        <v>0</v>
      </c>
      <c r="O83" s="158">
        <f t="shared" si="35"/>
        <v>0</v>
      </c>
      <c r="P83" s="158">
        <f t="shared" si="36"/>
        <v>0</v>
      </c>
      <c r="Q83" s="158">
        <f t="shared" si="37"/>
        <v>0</v>
      </c>
      <c r="R83" s="158">
        <f t="shared" si="38"/>
        <v>0</v>
      </c>
      <c r="S83" s="33">
        <f t="shared" ref="S83" si="40">D83-F83-SUM(M83:R83)</f>
        <v>0</v>
      </c>
      <c r="T83" s="33">
        <f>需要額入力!F83</f>
        <v>0</v>
      </c>
      <c r="U83" s="33">
        <f t="shared" si="26"/>
        <v>0</v>
      </c>
      <c r="V83" s="34">
        <f>IF(OR(自給率入力!E83="",ISNUMBER(自給率入力!E83)=FALSE,自給率入力!E83&gt;1,自給率入力!E83&lt;0),自給率入力!D83,自給率入力!E83)</f>
        <v>1</v>
      </c>
      <c r="W83" s="33">
        <f t="shared" si="27"/>
        <v>0</v>
      </c>
      <c r="X83" s="33">
        <v>-6054.2221506742326</v>
      </c>
      <c r="Y83" s="35">
        <f>IF(OR(自給率入力!E83="",ISNUMBER(自給率入力!E83)=FALSE,自給率入力!E83&gt;1,自給率入力!E83&lt;0),自給率入力!D83,自給率入力!E83)</f>
        <v>1</v>
      </c>
      <c r="Z83" s="33">
        <f t="shared" si="28"/>
        <v>-6054.2221506742326</v>
      </c>
      <c r="AA83" s="33">
        <v>-11973.022009986869</v>
      </c>
      <c r="AB83" s="36">
        <f>各種係数表!N83</f>
        <v>0</v>
      </c>
      <c r="AC83" s="33">
        <f t="shared" si="29"/>
        <v>0</v>
      </c>
      <c r="AD83" s="33">
        <f t="shared" si="30"/>
        <v>0</v>
      </c>
      <c r="AE83" s="36">
        <f>各種係数表!O83</f>
        <v>0</v>
      </c>
      <c r="AF83" s="33">
        <f t="shared" si="31"/>
        <v>0</v>
      </c>
      <c r="AG83" s="33">
        <f t="shared" si="32"/>
        <v>0</v>
      </c>
    </row>
    <row r="84" spans="1:33" ht="16.850000000000001" customHeight="1" x14ac:dyDescent="0.25">
      <c r="A84" s="322">
        <v>78</v>
      </c>
      <c r="B84" s="336" t="s">
        <v>145</v>
      </c>
      <c r="C84" s="337" t="s">
        <v>146</v>
      </c>
      <c r="D84" s="158">
        <f>需要額入力!D84</f>
        <v>0</v>
      </c>
      <c r="E84" s="334">
        <f>各種係数表!D84</f>
        <v>0</v>
      </c>
      <c r="F84" s="158">
        <f t="shared" si="39"/>
        <v>0</v>
      </c>
      <c r="G84" s="329">
        <f>各種係数表!E84</f>
        <v>0</v>
      </c>
      <c r="H84" s="329">
        <f>各種係数表!F84</f>
        <v>0</v>
      </c>
      <c r="I84" s="340"/>
      <c r="J84" s="329">
        <f>各種係数表!H84</f>
        <v>0</v>
      </c>
      <c r="K84" s="329">
        <f>各種係数表!I84</f>
        <v>0</v>
      </c>
      <c r="L84" s="329">
        <f>各種係数表!J84</f>
        <v>0</v>
      </c>
      <c r="M84" s="158">
        <f t="shared" si="33"/>
        <v>0</v>
      </c>
      <c r="N84" s="158">
        <f t="shared" si="34"/>
        <v>0</v>
      </c>
      <c r="O84" s="158">
        <f t="shared" si="35"/>
        <v>0</v>
      </c>
      <c r="P84" s="158">
        <f t="shared" si="36"/>
        <v>0</v>
      </c>
      <c r="Q84" s="158">
        <f t="shared" si="37"/>
        <v>0</v>
      </c>
      <c r="R84" s="158">
        <f t="shared" si="38"/>
        <v>0</v>
      </c>
      <c r="S84" s="342">
        <f>D84+O$114</f>
        <v>-2334.0151124792324</v>
      </c>
      <c r="T84" s="33">
        <f>需要額入力!F84</f>
        <v>0</v>
      </c>
      <c r="U84" s="33">
        <f t="shared" si="26"/>
        <v>-2334.0151124792324</v>
      </c>
      <c r="V84" s="34">
        <f>IF(OR(自給率入力!E84="",ISNUMBER(自給率入力!E84)=FALSE,自給率入力!E84&gt;1,自給率入力!E84&lt;0),自給率入力!D84,自給率入力!E84)</f>
        <v>0.44297822100730078</v>
      </c>
      <c r="W84" s="33">
        <f t="shared" si="27"/>
        <v>-1033.9178623302055</v>
      </c>
      <c r="X84" s="33">
        <v>-2334.7179394763939</v>
      </c>
      <c r="Y84" s="35">
        <f>IF(OR(自給率入力!E84="",ISNUMBER(自給率入力!E84)=FALSE,自給率入力!E84&gt;1,自給率入力!E84&lt;0),自給率入力!D84,自給率入力!E84)</f>
        <v>0.44297822100730078</v>
      </c>
      <c r="Z84" s="33">
        <f t="shared" si="28"/>
        <v>-1034.2291993830838</v>
      </c>
      <c r="AA84" s="33">
        <v>-2589.5355665325296</v>
      </c>
      <c r="AB84" s="36">
        <f>各種係数表!N84</f>
        <v>0.2976871702262891</v>
      </c>
      <c r="AC84" s="33">
        <f t="shared" si="29"/>
        <v>-307.78408268349284</v>
      </c>
      <c r="AD84" s="33">
        <f t="shared" si="30"/>
        <v>-770.87151500139908</v>
      </c>
      <c r="AE84" s="36">
        <f>各種係数表!O84</f>
        <v>0.11800711588193555</v>
      </c>
      <c r="AF84" s="33">
        <f t="shared" si="31"/>
        <v>-122.00966499240364</v>
      </c>
      <c r="AG84" s="33">
        <f t="shared" si="32"/>
        <v>-305.58362368019783</v>
      </c>
    </row>
    <row r="85" spans="1:33" ht="16.850000000000001" customHeight="1" x14ac:dyDescent="0.25">
      <c r="A85" s="322">
        <v>79</v>
      </c>
      <c r="B85" s="336" t="s">
        <v>147</v>
      </c>
      <c r="C85" s="337" t="s">
        <v>148</v>
      </c>
      <c r="D85" s="158">
        <f>需要額入力!D85</f>
        <v>0</v>
      </c>
      <c r="E85" s="334">
        <f>各種係数表!D85</f>
        <v>0</v>
      </c>
      <c r="F85" s="158">
        <f t="shared" si="39"/>
        <v>0</v>
      </c>
      <c r="G85" s="329">
        <f>各種係数表!E85</f>
        <v>0</v>
      </c>
      <c r="H85" s="329">
        <f>各種係数表!F85</f>
        <v>0</v>
      </c>
      <c r="I85" s="329">
        <f>各種係数表!G85</f>
        <v>0</v>
      </c>
      <c r="J85" s="340"/>
      <c r="K85" s="329">
        <f>各種係数表!I85</f>
        <v>0</v>
      </c>
      <c r="L85" s="329">
        <f>各種係数表!J85</f>
        <v>0</v>
      </c>
      <c r="M85" s="158">
        <f t="shared" si="33"/>
        <v>0</v>
      </c>
      <c r="N85" s="158">
        <f t="shared" si="34"/>
        <v>0</v>
      </c>
      <c r="O85" s="158">
        <f t="shared" si="35"/>
        <v>0</v>
      </c>
      <c r="P85" s="158">
        <f t="shared" si="36"/>
        <v>0</v>
      </c>
      <c r="Q85" s="158">
        <f t="shared" si="37"/>
        <v>0</v>
      </c>
      <c r="R85" s="158">
        <f t="shared" si="38"/>
        <v>0</v>
      </c>
      <c r="S85" s="342">
        <f>D85+P$114</f>
        <v>0</v>
      </c>
      <c r="T85" s="33">
        <f>需要額入力!F85</f>
        <v>0</v>
      </c>
      <c r="U85" s="33">
        <f t="shared" si="26"/>
        <v>0</v>
      </c>
      <c r="V85" s="34">
        <f>IF(OR(自給率入力!E85="",ISNUMBER(自給率入力!E85)=FALSE,自給率入力!E85&gt;1,自給率入力!E85&lt;0),自給率入力!D85,自給率入力!E85)</f>
        <v>0.71087830411289521</v>
      </c>
      <c r="W85" s="33">
        <f t="shared" si="27"/>
        <v>0</v>
      </c>
      <c r="X85" s="33">
        <v>-770.17242155818326</v>
      </c>
      <c r="Y85" s="35">
        <f>IF(OR(自給率入力!E85="",ISNUMBER(自給率入力!E85)=FALSE,自給率入力!E85&gt;1,自給率入力!E85&lt;0),自給率入力!D85,自給率入力!E85)</f>
        <v>0.71087830411289521</v>
      </c>
      <c r="Z85" s="33">
        <f t="shared" si="28"/>
        <v>-547.49886491180314</v>
      </c>
      <c r="AA85" s="33">
        <v>-1341.5386393425899</v>
      </c>
      <c r="AB85" s="36">
        <f>各種係数表!N85</f>
        <v>0.17910773483533726</v>
      </c>
      <c r="AC85" s="33">
        <f t="shared" si="29"/>
        <v>0</v>
      </c>
      <c r="AD85" s="33">
        <f t="shared" si="30"/>
        <v>-240.27994688673175</v>
      </c>
      <c r="AE85" s="36">
        <f>各種係数表!O85</f>
        <v>0.11395835854533484</v>
      </c>
      <c r="AF85" s="33">
        <f t="shared" si="31"/>
        <v>0</v>
      </c>
      <c r="AG85" s="33">
        <f t="shared" si="32"/>
        <v>-152.8795412646235</v>
      </c>
    </row>
    <row r="86" spans="1:33" ht="16.850000000000001" customHeight="1" x14ac:dyDescent="0.25">
      <c r="A86" s="322">
        <v>80</v>
      </c>
      <c r="B86" s="336" t="s">
        <v>478</v>
      </c>
      <c r="C86" s="337" t="s">
        <v>479</v>
      </c>
      <c r="D86" s="158">
        <f>需要額入力!D86</f>
        <v>0</v>
      </c>
      <c r="E86" s="334">
        <f>各種係数表!D86</f>
        <v>0</v>
      </c>
      <c r="F86" s="158">
        <f t="shared" si="39"/>
        <v>0</v>
      </c>
      <c r="G86" s="329">
        <f>各種係数表!E86</f>
        <v>0</v>
      </c>
      <c r="H86" s="329">
        <f>各種係数表!F86</f>
        <v>0</v>
      </c>
      <c r="I86" s="329">
        <f>各種係数表!G86</f>
        <v>0</v>
      </c>
      <c r="J86" s="329">
        <f>各種係数表!H86</f>
        <v>0</v>
      </c>
      <c r="K86" s="340"/>
      <c r="L86" s="329">
        <f>各種係数表!J86</f>
        <v>0</v>
      </c>
      <c r="M86" s="158">
        <f t="shared" si="33"/>
        <v>0</v>
      </c>
      <c r="N86" s="158">
        <f t="shared" si="34"/>
        <v>0</v>
      </c>
      <c r="O86" s="158">
        <f t="shared" si="35"/>
        <v>0</v>
      </c>
      <c r="P86" s="158">
        <f t="shared" si="36"/>
        <v>0</v>
      </c>
      <c r="Q86" s="158">
        <f t="shared" si="37"/>
        <v>0</v>
      </c>
      <c r="R86" s="158">
        <f t="shared" si="38"/>
        <v>0</v>
      </c>
      <c r="S86" s="342">
        <f>D86+Q$114</f>
        <v>-1078.7805911182786</v>
      </c>
      <c r="T86" s="33">
        <f>需要額入力!F86</f>
        <v>0</v>
      </c>
      <c r="U86" s="33">
        <f t="shared" si="26"/>
        <v>-1078.7805911182786</v>
      </c>
      <c r="V86" s="34">
        <f>IF(OR(自給率入力!E86="",ISNUMBER(自給率入力!E86)=FALSE,自給率入力!E86&gt;1,自給率入力!E86&lt;0),自給率入力!D86,自給率入力!E86)</f>
        <v>1</v>
      </c>
      <c r="W86" s="33">
        <f t="shared" si="27"/>
        <v>-1078.7805911182786</v>
      </c>
      <c r="X86" s="33">
        <v>-768.8664067664364</v>
      </c>
      <c r="Y86" s="35">
        <f>IF(OR(自給率入力!E86="",ISNUMBER(自給率入力!E86)=FALSE,自給率入力!E86&gt;1,自給率入力!E86&lt;0),自給率入力!D86,自給率入力!E86)</f>
        <v>1</v>
      </c>
      <c r="Z86" s="33">
        <f t="shared" si="28"/>
        <v>-768.8664067664364</v>
      </c>
      <c r="AA86" s="33">
        <v>-1590.4308876031059</v>
      </c>
      <c r="AB86" s="36">
        <f>各種係数表!N86</f>
        <v>0.68519565240488312</v>
      </c>
      <c r="AC86" s="33">
        <f t="shared" si="29"/>
        <v>-739.17577093301441</v>
      </c>
      <c r="AD86" s="33">
        <f t="shared" si="30"/>
        <v>-1089.7563296360875</v>
      </c>
      <c r="AE86" s="36">
        <f>各種係数表!O86</f>
        <v>0.31929537510226197</v>
      </c>
      <c r="AF86" s="33">
        <f t="shared" si="31"/>
        <v>-344.44965349415065</v>
      </c>
      <c r="AG86" s="33">
        <f t="shared" si="32"/>
        <v>-507.81722683145716</v>
      </c>
    </row>
    <row r="87" spans="1:33" ht="16.850000000000001" customHeight="1" x14ac:dyDescent="0.25">
      <c r="A87" s="322">
        <v>81</v>
      </c>
      <c r="B87" s="336" t="s">
        <v>149</v>
      </c>
      <c r="C87" s="337" t="s">
        <v>150</v>
      </c>
      <c r="D87" s="158">
        <f>需要額入力!D87</f>
        <v>0</v>
      </c>
      <c r="E87" s="334">
        <f>各種係数表!D87</f>
        <v>0</v>
      </c>
      <c r="F87" s="158">
        <f t="shared" si="39"/>
        <v>0</v>
      </c>
      <c r="G87" s="329">
        <f>各種係数表!E87</f>
        <v>0</v>
      </c>
      <c r="H87" s="329">
        <f>各種係数表!F87</f>
        <v>0</v>
      </c>
      <c r="I87" s="329">
        <f>各種係数表!G87</f>
        <v>0</v>
      </c>
      <c r="J87" s="329">
        <f>各種係数表!H87</f>
        <v>0</v>
      </c>
      <c r="K87" s="329">
        <f>各種係数表!I87</f>
        <v>0</v>
      </c>
      <c r="L87" s="340"/>
      <c r="M87" s="158">
        <f t="shared" si="33"/>
        <v>0</v>
      </c>
      <c r="N87" s="158">
        <f t="shared" si="34"/>
        <v>0</v>
      </c>
      <c r="O87" s="158">
        <f t="shared" si="35"/>
        <v>0</v>
      </c>
      <c r="P87" s="158">
        <f t="shared" si="36"/>
        <v>0</v>
      </c>
      <c r="Q87" s="158">
        <f t="shared" si="37"/>
        <v>0</v>
      </c>
      <c r="R87" s="158">
        <f t="shared" si="38"/>
        <v>0</v>
      </c>
      <c r="S87" s="342">
        <f>D87+R$114</f>
        <v>-980.5967533431932</v>
      </c>
      <c r="T87" s="33">
        <f>需要額入力!F87</f>
        <v>0</v>
      </c>
      <c r="U87" s="33">
        <f t="shared" si="26"/>
        <v>-980.5967533431932</v>
      </c>
      <c r="V87" s="34">
        <f>IF(OR(自給率入力!E87="",ISNUMBER(自給率入力!E87)=FALSE,自給率入力!E87&gt;1,自給率入力!E87&lt;0),自給率入力!D87,自給率入力!E87)</f>
        <v>1</v>
      </c>
      <c r="W87" s="33">
        <f t="shared" si="27"/>
        <v>-980.5967533431932</v>
      </c>
      <c r="X87" s="33">
        <v>-1033.4978152863393</v>
      </c>
      <c r="Y87" s="35">
        <f>IF(OR(自給率入力!E87="",ISNUMBER(自給率入力!E87)=FALSE,自給率入力!E87&gt;1,自給率入力!E87&lt;0),自給率入力!D87,自給率入力!E87)</f>
        <v>1</v>
      </c>
      <c r="Z87" s="33">
        <f t="shared" si="28"/>
        <v>-1033.4978152863393</v>
      </c>
      <c r="AA87" s="33">
        <v>-3093.0430035722266</v>
      </c>
      <c r="AB87" s="36">
        <f>各種係数表!N87</f>
        <v>0.63758828827906189</v>
      </c>
      <c r="AC87" s="33">
        <f t="shared" si="29"/>
        <v>-625.21700545609201</v>
      </c>
      <c r="AD87" s="33">
        <f t="shared" si="30"/>
        <v>-1972.0879942211443</v>
      </c>
      <c r="AE87" s="36">
        <f>各種係数表!O87</f>
        <v>0.22779168477176842</v>
      </c>
      <c r="AF87" s="33">
        <f t="shared" si="31"/>
        <v>-223.37178652577222</v>
      </c>
      <c r="AG87" s="33">
        <f t="shared" si="32"/>
        <v>-704.56947685524847</v>
      </c>
    </row>
    <row r="88" spans="1:33" ht="16.850000000000001" customHeight="1" x14ac:dyDescent="0.25">
      <c r="A88" s="322">
        <v>82</v>
      </c>
      <c r="B88" s="336" t="s">
        <v>151</v>
      </c>
      <c r="C88" s="337" t="s">
        <v>152</v>
      </c>
      <c r="D88" s="158">
        <f>需要額入力!D88</f>
        <v>0</v>
      </c>
      <c r="E88" s="334">
        <f>各種係数表!D88</f>
        <v>0</v>
      </c>
      <c r="F88" s="158">
        <f t="shared" si="39"/>
        <v>0</v>
      </c>
      <c r="G88" s="329">
        <f>各種係数表!E88</f>
        <v>0</v>
      </c>
      <c r="H88" s="329">
        <f>各種係数表!F88</f>
        <v>0</v>
      </c>
      <c r="I88" s="329">
        <f>各種係数表!G88</f>
        <v>0</v>
      </c>
      <c r="J88" s="329">
        <f>各種係数表!H88</f>
        <v>0</v>
      </c>
      <c r="K88" s="329">
        <f>各種係数表!I88</f>
        <v>0</v>
      </c>
      <c r="L88" s="329">
        <f>各種係数表!J88</f>
        <v>0</v>
      </c>
      <c r="M88" s="158">
        <f t="shared" si="33"/>
        <v>0</v>
      </c>
      <c r="N88" s="158">
        <f t="shared" si="34"/>
        <v>0</v>
      </c>
      <c r="O88" s="158">
        <f t="shared" si="35"/>
        <v>0</v>
      </c>
      <c r="P88" s="158">
        <f t="shared" si="36"/>
        <v>0</v>
      </c>
      <c r="Q88" s="158">
        <f t="shared" si="37"/>
        <v>0</v>
      </c>
      <c r="R88" s="158">
        <f t="shared" si="38"/>
        <v>0</v>
      </c>
      <c r="S88" s="33">
        <f t="shared" ref="S88:S113" si="41">D88-F88-SUM(M88:R88)</f>
        <v>0</v>
      </c>
      <c r="T88" s="33">
        <f>需要額入力!F88</f>
        <v>0</v>
      </c>
      <c r="U88" s="33">
        <f t="shared" si="26"/>
        <v>0</v>
      </c>
      <c r="V88" s="34">
        <f>IF(OR(自給率入力!E88="",ISNUMBER(自給率入力!E88)=FALSE,自給率入力!E88&gt;1,自給率入力!E88&lt;0),自給率入力!D88,自給率入力!E88)</f>
        <v>0.96244400681639208</v>
      </c>
      <c r="W88" s="33">
        <f t="shared" si="27"/>
        <v>0</v>
      </c>
      <c r="X88" s="33">
        <v>-1406.6916761430518</v>
      </c>
      <c r="Y88" s="35">
        <f>IF(OR(自給率入力!E88="",ISNUMBER(自給率入力!E88)=FALSE,自給率入力!E88&gt;1,自給率入力!E88&lt;0),自給率入力!D88,自給率入力!E88)</f>
        <v>0.96244400681639208</v>
      </c>
      <c r="Z88" s="33">
        <f t="shared" si="28"/>
        <v>-1353.8619731423853</v>
      </c>
      <c r="AA88" s="33">
        <v>-6067.2858592525536</v>
      </c>
      <c r="AB88" s="36">
        <f>各種係数表!N88</f>
        <v>0.66000760340252262</v>
      </c>
      <c r="AC88" s="33">
        <f t="shared" si="29"/>
        <v>0</v>
      </c>
      <c r="AD88" s="33">
        <f t="shared" si="30"/>
        <v>-4004.454799123293</v>
      </c>
      <c r="AE88" s="36">
        <f>各種係数表!O88</f>
        <v>0.27538060782200036</v>
      </c>
      <c r="AF88" s="33">
        <f t="shared" si="31"/>
        <v>0</v>
      </c>
      <c r="AG88" s="33">
        <f t="shared" si="32"/>
        <v>-1670.8128677507959</v>
      </c>
    </row>
    <row r="89" spans="1:33" ht="16.850000000000001" customHeight="1" x14ac:dyDescent="0.25">
      <c r="A89" s="322">
        <v>83</v>
      </c>
      <c r="B89" s="336" t="s">
        <v>153</v>
      </c>
      <c r="C89" s="337" t="s">
        <v>154</v>
      </c>
      <c r="D89" s="158">
        <f>需要額入力!D89</f>
        <v>0</v>
      </c>
      <c r="E89" s="334">
        <f>各種係数表!D89</f>
        <v>0</v>
      </c>
      <c r="F89" s="158">
        <f t="shared" si="39"/>
        <v>0</v>
      </c>
      <c r="G89" s="329">
        <f>各種係数表!E89</f>
        <v>0</v>
      </c>
      <c r="H89" s="329">
        <f>各種係数表!F89</f>
        <v>0</v>
      </c>
      <c r="I89" s="329">
        <f>各種係数表!G89</f>
        <v>0</v>
      </c>
      <c r="J89" s="329">
        <f>各種係数表!H89</f>
        <v>0</v>
      </c>
      <c r="K89" s="329">
        <f>各種係数表!I89</f>
        <v>0</v>
      </c>
      <c r="L89" s="329">
        <f>各種係数表!J89</f>
        <v>0</v>
      </c>
      <c r="M89" s="158">
        <f t="shared" si="33"/>
        <v>0</v>
      </c>
      <c r="N89" s="158">
        <f t="shared" si="34"/>
        <v>0</v>
      </c>
      <c r="O89" s="158">
        <f t="shared" si="35"/>
        <v>0</v>
      </c>
      <c r="P89" s="158">
        <f t="shared" si="36"/>
        <v>0</v>
      </c>
      <c r="Q89" s="158">
        <f t="shared" si="37"/>
        <v>0</v>
      </c>
      <c r="R89" s="158">
        <f t="shared" si="38"/>
        <v>0</v>
      </c>
      <c r="S89" s="33">
        <f t="shared" si="41"/>
        <v>0</v>
      </c>
      <c r="T89" s="33">
        <f>需要額入力!F89</f>
        <v>0</v>
      </c>
      <c r="U89" s="33">
        <f t="shared" si="26"/>
        <v>0</v>
      </c>
      <c r="V89" s="34">
        <f>IF(OR(自給率入力!E89="",ISNUMBER(自給率入力!E89)=FALSE,自給率入力!E89&gt;1,自給率入力!E89&lt;0),自給率入力!D89,自給率入力!E89)</f>
        <v>0.97183239022348855</v>
      </c>
      <c r="W89" s="33">
        <f t="shared" si="27"/>
        <v>0</v>
      </c>
      <c r="X89" s="33">
        <v>-222.20991505573679</v>
      </c>
      <c r="Y89" s="35">
        <f>IF(OR(自給率入力!E89="",ISNUMBER(自給率入力!E89)=FALSE,自給率入力!E89&gt;1,自給率入力!E89&lt;0),自給率入力!D89,自給率入力!E89)</f>
        <v>0.97183239022348855</v>
      </c>
      <c r="Z89" s="33">
        <f t="shared" si="28"/>
        <v>-215.95079287997504</v>
      </c>
      <c r="AA89" s="33">
        <v>-721.21889893321611</v>
      </c>
      <c r="AB89" s="36">
        <f>各種係数表!N89</f>
        <v>0.78269203613317428</v>
      </c>
      <c r="AC89" s="33">
        <f t="shared" si="29"/>
        <v>0</v>
      </c>
      <c r="AD89" s="33">
        <f t="shared" si="30"/>
        <v>-564.49228850376494</v>
      </c>
      <c r="AE89" s="36">
        <f>各種係数表!O89</f>
        <v>0.66344305361953915</v>
      </c>
      <c r="AF89" s="33">
        <f t="shared" si="31"/>
        <v>0</v>
      </c>
      <c r="AG89" s="33">
        <f t="shared" si="32"/>
        <v>-478.48766863637468</v>
      </c>
    </row>
    <row r="90" spans="1:33" ht="16.850000000000001" customHeight="1" x14ac:dyDescent="0.25">
      <c r="A90" s="322">
        <v>84</v>
      </c>
      <c r="B90" s="336" t="s">
        <v>155</v>
      </c>
      <c r="C90" s="337" t="s">
        <v>156</v>
      </c>
      <c r="D90" s="158">
        <f>需要額入力!D90</f>
        <v>0</v>
      </c>
      <c r="E90" s="334">
        <f>各種係数表!D90</f>
        <v>0</v>
      </c>
      <c r="F90" s="158">
        <f t="shared" si="39"/>
        <v>0</v>
      </c>
      <c r="G90" s="329">
        <f>各種係数表!E90</f>
        <v>0</v>
      </c>
      <c r="H90" s="329">
        <f>各種係数表!F90</f>
        <v>0</v>
      </c>
      <c r="I90" s="329">
        <f>各種係数表!G90</f>
        <v>0</v>
      </c>
      <c r="J90" s="329">
        <f>各種係数表!H90</f>
        <v>0</v>
      </c>
      <c r="K90" s="329">
        <f>各種係数表!I90</f>
        <v>0</v>
      </c>
      <c r="L90" s="329">
        <f>各種係数表!J90</f>
        <v>0</v>
      </c>
      <c r="M90" s="158">
        <f t="shared" si="33"/>
        <v>0</v>
      </c>
      <c r="N90" s="158">
        <f t="shared" si="34"/>
        <v>0</v>
      </c>
      <c r="O90" s="158">
        <f t="shared" si="35"/>
        <v>0</v>
      </c>
      <c r="P90" s="158">
        <f t="shared" si="36"/>
        <v>0</v>
      </c>
      <c r="Q90" s="158">
        <f t="shared" si="37"/>
        <v>0</v>
      </c>
      <c r="R90" s="158">
        <f t="shared" si="38"/>
        <v>0</v>
      </c>
      <c r="S90" s="33">
        <f t="shared" si="41"/>
        <v>0</v>
      </c>
      <c r="T90" s="33">
        <f>需要額入力!F90</f>
        <v>0</v>
      </c>
      <c r="U90" s="33">
        <f t="shared" si="26"/>
        <v>0</v>
      </c>
      <c r="V90" s="34">
        <f>IF(OR(自給率入力!E90="",ISNUMBER(自給率入力!E90)=FALSE,自給率入力!E90&gt;1,自給率入力!E90&lt;0),自給率入力!D90,自給率入力!E90)</f>
        <v>0.98882789596563792</v>
      </c>
      <c r="W90" s="33">
        <f t="shared" si="27"/>
        <v>0</v>
      </c>
      <c r="X90" s="33">
        <v>-2144.8591512697149</v>
      </c>
      <c r="Y90" s="35">
        <f>IF(OR(自給率入力!E90="",ISNUMBER(自給率入力!E90)=FALSE,自給率入力!E90&gt;1,自給率入力!E90&lt;0),自給率入力!D90,自給率入力!E90)</f>
        <v>0.98882789596563792</v>
      </c>
      <c r="Z90" s="33">
        <f t="shared" si="28"/>
        <v>-2120.8965616926762</v>
      </c>
      <c r="AA90" s="33">
        <v>-5763.6738336113685</v>
      </c>
      <c r="AB90" s="36">
        <f>各種係数表!N90</f>
        <v>0.5386230372219647</v>
      </c>
      <c r="AC90" s="33">
        <f t="shared" si="29"/>
        <v>0</v>
      </c>
      <c r="AD90" s="33">
        <f t="shared" si="30"/>
        <v>-3104.4475058165203</v>
      </c>
      <c r="AE90" s="36">
        <f>各種係数表!O90</f>
        <v>6.232692206208771E-2</v>
      </c>
      <c r="AF90" s="33">
        <f t="shared" si="31"/>
        <v>0</v>
      </c>
      <c r="AG90" s="33">
        <f t="shared" si="32"/>
        <v>-359.23204981879007</v>
      </c>
    </row>
    <row r="91" spans="1:33" ht="16.850000000000001" customHeight="1" x14ac:dyDescent="0.25">
      <c r="A91" s="322">
        <v>85</v>
      </c>
      <c r="B91" s="336" t="s">
        <v>157</v>
      </c>
      <c r="C91" s="337" t="s">
        <v>158</v>
      </c>
      <c r="D91" s="158">
        <f>需要額入力!D91</f>
        <v>0</v>
      </c>
      <c r="E91" s="334">
        <f>各種係数表!D91</f>
        <v>0</v>
      </c>
      <c r="F91" s="158">
        <f t="shared" si="39"/>
        <v>0</v>
      </c>
      <c r="G91" s="329">
        <f>各種係数表!E91</f>
        <v>0</v>
      </c>
      <c r="H91" s="329">
        <f>各種係数表!F91</f>
        <v>0</v>
      </c>
      <c r="I91" s="329">
        <f>各種係数表!G91</f>
        <v>0</v>
      </c>
      <c r="J91" s="329">
        <f>各種係数表!H91</f>
        <v>0</v>
      </c>
      <c r="K91" s="329">
        <f>各種係数表!I91</f>
        <v>0</v>
      </c>
      <c r="L91" s="329">
        <f>各種係数表!J91</f>
        <v>0</v>
      </c>
      <c r="M91" s="158">
        <f t="shared" si="33"/>
        <v>0</v>
      </c>
      <c r="N91" s="158">
        <f t="shared" si="34"/>
        <v>0</v>
      </c>
      <c r="O91" s="158">
        <f t="shared" si="35"/>
        <v>0</v>
      </c>
      <c r="P91" s="158">
        <f t="shared" si="36"/>
        <v>0</v>
      </c>
      <c r="Q91" s="158">
        <f t="shared" si="37"/>
        <v>0</v>
      </c>
      <c r="R91" s="158">
        <f t="shared" si="38"/>
        <v>0</v>
      </c>
      <c r="S91" s="33">
        <f t="shared" si="41"/>
        <v>0</v>
      </c>
      <c r="T91" s="33">
        <f>需要額入力!F91</f>
        <v>0</v>
      </c>
      <c r="U91" s="33">
        <f t="shared" si="26"/>
        <v>0</v>
      </c>
      <c r="V91" s="34">
        <f>IF(OR(自給率入力!E91="",ISNUMBER(自給率入力!E91)=FALSE,自給率入力!E91&gt;1,自給率入力!E91&lt;0),自給率入力!D91,自給率入力!E91)</f>
        <v>1</v>
      </c>
      <c r="W91" s="33">
        <f t="shared" si="27"/>
        <v>0</v>
      </c>
      <c r="X91" s="33">
        <v>-57.949327290695315</v>
      </c>
      <c r="Y91" s="35">
        <f>IF(OR(自給率入力!E91="",ISNUMBER(自給率入力!E91)=FALSE,自給率入力!E91&gt;1,自給率入力!E91&lt;0),自給率入力!D91,自給率入力!E91)</f>
        <v>1</v>
      </c>
      <c r="Z91" s="33">
        <f t="shared" si="28"/>
        <v>-57.949327290695315</v>
      </c>
      <c r="AA91" s="33">
        <v>-4681.055131552891</v>
      </c>
      <c r="AB91" s="36">
        <f>各種係数表!N91</f>
        <v>0.41960664536043329</v>
      </c>
      <c r="AC91" s="33">
        <f t="shared" si="29"/>
        <v>0</v>
      </c>
      <c r="AD91" s="33">
        <f t="shared" si="30"/>
        <v>-1964.2018404981504</v>
      </c>
      <c r="AE91" s="36">
        <f>各種係数表!O91</f>
        <v>0.13547449760701746</v>
      </c>
      <c r="AF91" s="33">
        <f t="shared" si="31"/>
        <v>0</v>
      </c>
      <c r="AG91" s="33">
        <f t="shared" si="32"/>
        <v>-634.163592217879</v>
      </c>
    </row>
    <row r="92" spans="1:33" ht="16.850000000000001" customHeight="1" x14ac:dyDescent="0.25">
      <c r="A92" s="322">
        <v>86</v>
      </c>
      <c r="B92" s="336" t="s">
        <v>159</v>
      </c>
      <c r="C92" s="337" t="s">
        <v>160</v>
      </c>
      <c r="D92" s="158">
        <f>需要額入力!D92</f>
        <v>0</v>
      </c>
      <c r="E92" s="334">
        <f>各種係数表!D92</f>
        <v>2.569490061687988E-2</v>
      </c>
      <c r="F92" s="158">
        <f t="shared" si="39"/>
        <v>0</v>
      </c>
      <c r="G92" s="329">
        <f>各種係数表!E92</f>
        <v>5.7407761156157862E-6</v>
      </c>
      <c r="H92" s="329">
        <f>各種係数表!F92</f>
        <v>1.472174195048705E-3</v>
      </c>
      <c r="I92" s="329">
        <f>各種係数表!G92</f>
        <v>0</v>
      </c>
      <c r="J92" s="329">
        <f>各種係数表!H92</f>
        <v>1.0620435813889205E-5</v>
      </c>
      <c r="K92" s="329">
        <f>各種係数表!I92</f>
        <v>1.0309477107626683E-4</v>
      </c>
      <c r="L92" s="329">
        <f>各種係数表!J92</f>
        <v>3.3196037888548284E-4</v>
      </c>
      <c r="M92" s="158">
        <f t="shared" si="33"/>
        <v>0</v>
      </c>
      <c r="N92" s="158">
        <f t="shared" si="34"/>
        <v>0</v>
      </c>
      <c r="O92" s="158">
        <f t="shared" si="35"/>
        <v>0</v>
      </c>
      <c r="P92" s="158">
        <f t="shared" si="36"/>
        <v>0</v>
      </c>
      <c r="Q92" s="158">
        <f t="shared" si="37"/>
        <v>0</v>
      </c>
      <c r="R92" s="158">
        <f t="shared" si="38"/>
        <v>0</v>
      </c>
      <c r="S92" s="33">
        <f t="shared" si="41"/>
        <v>0</v>
      </c>
      <c r="T92" s="33">
        <f>需要額入力!F92</f>
        <v>0</v>
      </c>
      <c r="U92" s="33">
        <f t="shared" si="26"/>
        <v>0</v>
      </c>
      <c r="V92" s="34">
        <f>IF(OR(自給率入力!E92="",ISNUMBER(自給率入力!E92)=FALSE,自給率入力!E92&gt;1,自給率入力!E92&lt;0),自給率入力!D92,自給率入力!E92)</f>
        <v>0.9082611146136147</v>
      </c>
      <c r="W92" s="33">
        <f t="shared" si="27"/>
        <v>0</v>
      </c>
      <c r="X92" s="33">
        <v>-4057.775125390594</v>
      </c>
      <c r="Y92" s="35">
        <f>IF(OR(自給率入力!E92="",ISNUMBER(自給率入力!E92)=FALSE,自給率入力!E92&gt;1,自給率入力!E92&lt;0),自給率入力!D92,自給率入力!E92)</f>
        <v>0.9082611146136147</v>
      </c>
      <c r="Z92" s="33">
        <f t="shared" si="28"/>
        <v>-3685.519358238661</v>
      </c>
      <c r="AA92" s="33">
        <v>-9998.9979293714023</v>
      </c>
      <c r="AB92" s="36">
        <f>各種係数表!N92</f>
        <v>0.5969043133411408</v>
      </c>
      <c r="AC92" s="33">
        <f t="shared" si="29"/>
        <v>0</v>
      </c>
      <c r="AD92" s="33">
        <f t="shared" si="30"/>
        <v>-5968.4449931309255</v>
      </c>
      <c r="AE92" s="36">
        <f>各種係数表!O92</f>
        <v>0.35957822788165522</v>
      </c>
      <c r="AF92" s="33">
        <f t="shared" si="31"/>
        <v>0</v>
      </c>
      <c r="AG92" s="33">
        <f t="shared" si="32"/>
        <v>-3595.4219560357087</v>
      </c>
    </row>
    <row r="93" spans="1:33" ht="16.850000000000001" customHeight="1" x14ac:dyDescent="0.25">
      <c r="A93" s="322">
        <v>87</v>
      </c>
      <c r="B93" s="336" t="s">
        <v>161</v>
      </c>
      <c r="C93" s="337" t="s">
        <v>162</v>
      </c>
      <c r="D93" s="158">
        <f>需要額入力!D93</f>
        <v>0</v>
      </c>
      <c r="E93" s="334">
        <f>各種係数表!D93</f>
        <v>0</v>
      </c>
      <c r="F93" s="158">
        <f t="shared" si="39"/>
        <v>0</v>
      </c>
      <c r="G93" s="329">
        <f>各種係数表!E93</f>
        <v>0</v>
      </c>
      <c r="H93" s="329">
        <f>各種係数表!F93</f>
        <v>0</v>
      </c>
      <c r="I93" s="329">
        <f>各種係数表!G93</f>
        <v>0</v>
      </c>
      <c r="J93" s="329">
        <f>各種係数表!H93</f>
        <v>0</v>
      </c>
      <c r="K93" s="329">
        <f>各種係数表!I93</f>
        <v>0</v>
      </c>
      <c r="L93" s="329">
        <f>各種係数表!J93</f>
        <v>0</v>
      </c>
      <c r="M93" s="158">
        <f t="shared" si="33"/>
        <v>0</v>
      </c>
      <c r="N93" s="158">
        <f t="shared" si="34"/>
        <v>0</v>
      </c>
      <c r="O93" s="158">
        <f t="shared" si="35"/>
        <v>0</v>
      </c>
      <c r="P93" s="158">
        <f t="shared" si="36"/>
        <v>0</v>
      </c>
      <c r="Q93" s="158">
        <f t="shared" si="37"/>
        <v>0</v>
      </c>
      <c r="R93" s="158">
        <f t="shared" si="38"/>
        <v>0</v>
      </c>
      <c r="S93" s="33">
        <f t="shared" si="41"/>
        <v>0</v>
      </c>
      <c r="T93" s="33">
        <f>需要額入力!F93</f>
        <v>0</v>
      </c>
      <c r="U93" s="33">
        <f t="shared" si="26"/>
        <v>0</v>
      </c>
      <c r="V93" s="34">
        <f>IF(OR(自給率入力!E93="",ISNUMBER(自給率入力!E93)=FALSE,自給率入力!E93&gt;1,自給率入力!E93&lt;0),自給率入力!D93,自給率入力!E93)</f>
        <v>0.99872761956078493</v>
      </c>
      <c r="W93" s="33">
        <f t="shared" si="27"/>
        <v>0</v>
      </c>
      <c r="X93" s="33">
        <v>-990.9671033392508</v>
      </c>
      <c r="Y93" s="35">
        <f>IF(OR(自給率入力!E93="",ISNUMBER(自給率入力!E93)=FALSE,自給率入力!E93&gt;1,自給率入力!E93&lt;0),自給率入力!D93,自給率入力!E93)</f>
        <v>0.99872761956078493</v>
      </c>
      <c r="Z93" s="33">
        <f t="shared" si="28"/>
        <v>-989.70621618105633</v>
      </c>
      <c r="AA93" s="33">
        <v>-3529.873254882978</v>
      </c>
      <c r="AB93" s="36">
        <f>各種係数表!N93</f>
        <v>0.25138070199649087</v>
      </c>
      <c r="AC93" s="33">
        <f t="shared" si="29"/>
        <v>0</v>
      </c>
      <c r="AD93" s="33">
        <f t="shared" si="30"/>
        <v>-887.34201677112117</v>
      </c>
      <c r="AE93" s="36">
        <f>各種係数表!O93</f>
        <v>0.16351060204521323</v>
      </c>
      <c r="AF93" s="33">
        <f t="shared" si="31"/>
        <v>0</v>
      </c>
      <c r="AG93" s="33">
        <f t="shared" si="32"/>
        <v>-577.17170104921217</v>
      </c>
    </row>
    <row r="94" spans="1:33" ht="16.850000000000001" customHeight="1" x14ac:dyDescent="0.25">
      <c r="A94" s="322">
        <v>88</v>
      </c>
      <c r="B94" s="336" t="s">
        <v>163</v>
      </c>
      <c r="C94" s="337" t="s">
        <v>164</v>
      </c>
      <c r="D94" s="158">
        <f>需要額入力!D94</f>
        <v>0</v>
      </c>
      <c r="E94" s="334">
        <f>各種係数表!D94</f>
        <v>0.19275301499370517</v>
      </c>
      <c r="F94" s="158">
        <f t="shared" si="39"/>
        <v>0</v>
      </c>
      <c r="G94" s="329">
        <f>各種係数表!E94</f>
        <v>1.3948144363294161E-4</v>
      </c>
      <c r="H94" s="329">
        <f>各種係数表!F94</f>
        <v>1.6704882895537967E-2</v>
      </c>
      <c r="I94" s="329">
        <f>各種係数表!G94</f>
        <v>2.5080259580686661E-5</v>
      </c>
      <c r="J94" s="329">
        <f>各種係数表!H94</f>
        <v>5.4340562424821096E-5</v>
      </c>
      <c r="K94" s="329">
        <f>各種係数表!I94</f>
        <v>1.2546729858654037E-3</v>
      </c>
      <c r="L94" s="329">
        <f>各種係数表!J94</f>
        <v>2.1687824468983254E-3</v>
      </c>
      <c r="M94" s="158">
        <f t="shared" si="33"/>
        <v>0</v>
      </c>
      <c r="N94" s="158">
        <f t="shared" si="34"/>
        <v>0</v>
      </c>
      <c r="O94" s="158">
        <f t="shared" si="35"/>
        <v>0</v>
      </c>
      <c r="P94" s="158">
        <f t="shared" si="36"/>
        <v>0</v>
      </c>
      <c r="Q94" s="158">
        <f t="shared" si="37"/>
        <v>0</v>
      </c>
      <c r="R94" s="158">
        <f t="shared" si="38"/>
        <v>0</v>
      </c>
      <c r="S94" s="33">
        <f t="shared" si="41"/>
        <v>0</v>
      </c>
      <c r="T94" s="33">
        <f>需要額入力!F94</f>
        <v>0</v>
      </c>
      <c r="U94" s="33">
        <f t="shared" si="26"/>
        <v>0</v>
      </c>
      <c r="V94" s="34">
        <f>IF(OR(自給率入力!E94="",ISNUMBER(自給率入力!E94)=FALSE,自給率入力!E94&gt;1,自給率入力!E94&lt;0),自給率入力!D94,自給率入力!E94)</f>
        <v>0.95552793320362917</v>
      </c>
      <c r="W94" s="33">
        <f t="shared" si="27"/>
        <v>0</v>
      </c>
      <c r="X94" s="33">
        <v>-702.7710296433753</v>
      </c>
      <c r="Y94" s="35">
        <f>IF(OR(自給率入力!E94="",ISNUMBER(自給率入力!E94)=FALSE,自給率入力!E94&gt;1,自給率入力!E94&lt;0),自給率入力!D94,自給率入力!E94)</f>
        <v>0.95552793320362917</v>
      </c>
      <c r="Z94" s="33">
        <f t="shared" si="28"/>
        <v>-671.5173494705208</v>
      </c>
      <c r="AA94" s="33">
        <v>-5531.4185929662426</v>
      </c>
      <c r="AB94" s="36">
        <f>各種係数表!N94</f>
        <v>0.44956297420910185</v>
      </c>
      <c r="AC94" s="33">
        <f t="shared" si="29"/>
        <v>0</v>
      </c>
      <c r="AD94" s="33">
        <f t="shared" si="30"/>
        <v>-2486.7209942494292</v>
      </c>
      <c r="AE94" s="36">
        <f>各種係数表!O94</f>
        <v>0.23490576332372456</v>
      </c>
      <c r="AF94" s="33">
        <f t="shared" si="31"/>
        <v>0</v>
      </c>
      <c r="AG94" s="33">
        <f t="shared" si="32"/>
        <v>-1299.3621068437778</v>
      </c>
    </row>
    <row r="95" spans="1:33" ht="16.850000000000001" customHeight="1" x14ac:dyDescent="0.25">
      <c r="A95" s="322">
        <v>89</v>
      </c>
      <c r="B95" s="336" t="s">
        <v>165</v>
      </c>
      <c r="C95" s="337" t="s">
        <v>166</v>
      </c>
      <c r="D95" s="158">
        <f>需要額入力!D95</f>
        <v>0</v>
      </c>
      <c r="E95" s="334">
        <f>各種係数表!D95</f>
        <v>0</v>
      </c>
      <c r="F95" s="158">
        <f t="shared" si="39"/>
        <v>0</v>
      </c>
      <c r="G95" s="329">
        <f>各種係数表!E95</f>
        <v>0</v>
      </c>
      <c r="H95" s="329">
        <f>各種係数表!F95</f>
        <v>0</v>
      </c>
      <c r="I95" s="329">
        <f>各種係数表!G95</f>
        <v>0</v>
      </c>
      <c r="J95" s="329">
        <f>各種係数表!H95</f>
        <v>0</v>
      </c>
      <c r="K95" s="329">
        <f>各種係数表!I95</f>
        <v>0</v>
      </c>
      <c r="L95" s="329">
        <f>各種係数表!J95</f>
        <v>0</v>
      </c>
      <c r="M95" s="158">
        <f t="shared" si="33"/>
        <v>0</v>
      </c>
      <c r="N95" s="158">
        <f t="shared" si="34"/>
        <v>0</v>
      </c>
      <c r="O95" s="158">
        <f t="shared" si="35"/>
        <v>0</v>
      </c>
      <c r="P95" s="158">
        <f t="shared" si="36"/>
        <v>0</v>
      </c>
      <c r="Q95" s="158">
        <f t="shared" si="37"/>
        <v>0</v>
      </c>
      <c r="R95" s="158">
        <f t="shared" si="38"/>
        <v>0</v>
      </c>
      <c r="S95" s="33">
        <f t="shared" si="41"/>
        <v>0</v>
      </c>
      <c r="T95" s="33">
        <f>需要額入力!F95</f>
        <v>0</v>
      </c>
      <c r="U95" s="33">
        <f t="shared" si="26"/>
        <v>0</v>
      </c>
      <c r="V95" s="34">
        <f>IF(OR(自給率入力!E95="",ISNUMBER(自給率入力!E95)=FALSE,自給率入力!E95&gt;1,自給率入力!E95&lt;0),自給率入力!D95,自給率入力!E95)</f>
        <v>1</v>
      </c>
      <c r="W95" s="33">
        <f t="shared" si="27"/>
        <v>0</v>
      </c>
      <c r="X95" s="33">
        <v>0</v>
      </c>
      <c r="Y95" s="35">
        <f>IF(OR(自給率入力!E95="",ISNUMBER(自給率入力!E95)=FALSE,自給率入力!E95&gt;1,自給率入力!E95&lt;0),自給率入力!D95,自給率入力!E95)</f>
        <v>1</v>
      </c>
      <c r="Z95" s="33">
        <f t="shared" si="28"/>
        <v>0</v>
      </c>
      <c r="AA95" s="33">
        <v>-1129.4051142029482</v>
      </c>
      <c r="AB95" s="36">
        <f>各種係数表!N95</f>
        <v>0.70829754673207335</v>
      </c>
      <c r="AC95" s="33">
        <f t="shared" si="29"/>
        <v>0</v>
      </c>
      <c r="AD95" s="33">
        <f t="shared" si="30"/>
        <v>-799.95487165660529</v>
      </c>
      <c r="AE95" s="36">
        <f>各種係数表!O95</f>
        <v>0.3604440067555742</v>
      </c>
      <c r="AF95" s="33">
        <f t="shared" si="31"/>
        <v>0</v>
      </c>
      <c r="AG95" s="33">
        <f t="shared" si="32"/>
        <v>-407.08730461354753</v>
      </c>
    </row>
    <row r="96" spans="1:33" ht="16.850000000000001" customHeight="1" x14ac:dyDescent="0.25">
      <c r="A96" s="322">
        <v>90</v>
      </c>
      <c r="B96" s="336" t="s">
        <v>167</v>
      </c>
      <c r="C96" s="337" t="s">
        <v>168</v>
      </c>
      <c r="D96" s="158">
        <f>需要額入力!D96</f>
        <v>0</v>
      </c>
      <c r="E96" s="334">
        <f>各種係数表!D96</f>
        <v>0</v>
      </c>
      <c r="F96" s="158">
        <f t="shared" si="39"/>
        <v>0</v>
      </c>
      <c r="G96" s="329">
        <f>各種係数表!E96</f>
        <v>0</v>
      </c>
      <c r="H96" s="329">
        <f>各種係数表!F96</f>
        <v>2.4948418847498499E-5</v>
      </c>
      <c r="I96" s="329">
        <f>各種係数表!G96</f>
        <v>0</v>
      </c>
      <c r="J96" s="329">
        <f>各種係数表!H96</f>
        <v>0</v>
      </c>
      <c r="K96" s="329">
        <f>各種係数表!I96</f>
        <v>0</v>
      </c>
      <c r="L96" s="329">
        <f>各種係数表!J96</f>
        <v>0</v>
      </c>
      <c r="M96" s="158">
        <f t="shared" si="33"/>
        <v>0</v>
      </c>
      <c r="N96" s="158">
        <f t="shared" si="34"/>
        <v>0</v>
      </c>
      <c r="O96" s="158">
        <f t="shared" si="35"/>
        <v>0</v>
      </c>
      <c r="P96" s="158">
        <f t="shared" si="36"/>
        <v>0</v>
      </c>
      <c r="Q96" s="158">
        <f t="shared" si="37"/>
        <v>0</v>
      </c>
      <c r="R96" s="158">
        <f t="shared" si="38"/>
        <v>0</v>
      </c>
      <c r="S96" s="33">
        <f t="shared" si="41"/>
        <v>0</v>
      </c>
      <c r="T96" s="33">
        <f>需要額入力!F96</f>
        <v>0</v>
      </c>
      <c r="U96" s="33">
        <f t="shared" si="26"/>
        <v>0</v>
      </c>
      <c r="V96" s="34">
        <f>IF(OR(自給率入力!E96="",ISNUMBER(自給率入力!E96)=FALSE,自給率入力!E96&gt;1,自給率入力!E96&lt;0),自給率入力!D96,自給率入力!E96)</f>
        <v>0.98925609831950445</v>
      </c>
      <c r="W96" s="33">
        <f t="shared" si="27"/>
        <v>0</v>
      </c>
      <c r="X96" s="33">
        <v>-118.87413367698861</v>
      </c>
      <c r="Y96" s="35">
        <f>IF(OR(自給率入力!E96="",ISNUMBER(自給率入力!E96)=FALSE,自給率入力!E96&gt;1,自給率入力!E96&lt;0),自給率入力!D96,自給率入力!E96)</f>
        <v>0.98925609831950445</v>
      </c>
      <c r="Z96" s="33">
        <f t="shared" si="28"/>
        <v>-117.59696167240895</v>
      </c>
      <c r="AA96" s="33">
        <v>-579.92242616968917</v>
      </c>
      <c r="AB96" s="36">
        <f>各種係数表!N96</f>
        <v>0.82056446496067637</v>
      </c>
      <c r="AC96" s="33">
        <f t="shared" si="29"/>
        <v>0</v>
      </c>
      <c r="AD96" s="33">
        <f t="shared" si="30"/>
        <v>-475.86373534862832</v>
      </c>
      <c r="AE96" s="36">
        <f>各種係数表!O96</f>
        <v>0.59227722060772603</v>
      </c>
      <c r="AF96" s="33">
        <f t="shared" si="31"/>
        <v>0</v>
      </c>
      <c r="AG96" s="33">
        <f t="shared" si="32"/>
        <v>-343.47484273987271</v>
      </c>
    </row>
    <row r="97" spans="1:33" ht="16.850000000000001" customHeight="1" x14ac:dyDescent="0.25">
      <c r="A97" s="322">
        <v>91</v>
      </c>
      <c r="B97" s="336" t="s">
        <v>480</v>
      </c>
      <c r="C97" s="337" t="s">
        <v>481</v>
      </c>
      <c r="D97" s="158">
        <f>需要額入力!D97</f>
        <v>0</v>
      </c>
      <c r="E97" s="334">
        <f>各種係数表!D97</f>
        <v>0</v>
      </c>
      <c r="F97" s="158">
        <f t="shared" si="39"/>
        <v>0</v>
      </c>
      <c r="G97" s="329">
        <f>各種係数表!E97</f>
        <v>0</v>
      </c>
      <c r="H97" s="329">
        <f>各種係数表!F97</f>
        <v>0</v>
      </c>
      <c r="I97" s="329">
        <f>各種係数表!G97</f>
        <v>0</v>
      </c>
      <c r="J97" s="329">
        <f>各種係数表!H97</f>
        <v>0</v>
      </c>
      <c r="K97" s="329">
        <f>各種係数表!I97</f>
        <v>0</v>
      </c>
      <c r="L97" s="329">
        <f>各種係数表!J97</f>
        <v>0</v>
      </c>
      <c r="M97" s="158">
        <f t="shared" si="33"/>
        <v>0</v>
      </c>
      <c r="N97" s="158">
        <f t="shared" si="34"/>
        <v>0</v>
      </c>
      <c r="O97" s="158">
        <f t="shared" si="35"/>
        <v>0</v>
      </c>
      <c r="P97" s="158">
        <f t="shared" si="36"/>
        <v>0</v>
      </c>
      <c r="Q97" s="158">
        <f t="shared" si="37"/>
        <v>0</v>
      </c>
      <c r="R97" s="158">
        <f t="shared" si="38"/>
        <v>0</v>
      </c>
      <c r="S97" s="33">
        <f t="shared" si="41"/>
        <v>0</v>
      </c>
      <c r="T97" s="33">
        <f>需要額入力!F97</f>
        <v>0</v>
      </c>
      <c r="U97" s="33">
        <f t="shared" si="26"/>
        <v>0</v>
      </c>
      <c r="V97" s="34">
        <f>IF(OR(自給率入力!E97="",ISNUMBER(自給率入力!E97)=FALSE,自給率入力!E97&gt;1,自給率入力!E97&lt;0),自給率入力!D97,自給率入力!E97)</f>
        <v>0.91002639117130357</v>
      </c>
      <c r="W97" s="33">
        <f t="shared" si="27"/>
        <v>0</v>
      </c>
      <c r="X97" s="33">
        <v>0</v>
      </c>
      <c r="Y97" s="35">
        <f>IF(OR(自給率入力!E97="",ISNUMBER(自給率入力!E97)=FALSE,自給率入力!E97&gt;1,自給率入力!E97&lt;0),自給率入力!D97,自給率入力!E97)</f>
        <v>0.91002639117130357</v>
      </c>
      <c r="Z97" s="33">
        <f t="shared" si="28"/>
        <v>0</v>
      </c>
      <c r="AA97" s="33">
        <v>0</v>
      </c>
      <c r="AB97" s="36">
        <f>各種係数表!N97</f>
        <v>0.61245562443312218</v>
      </c>
      <c r="AC97" s="33">
        <f t="shared" si="29"/>
        <v>0</v>
      </c>
      <c r="AD97" s="33">
        <f t="shared" si="30"/>
        <v>0</v>
      </c>
      <c r="AE97" s="36">
        <f>各種係数表!O97</f>
        <v>0.3952151422871788</v>
      </c>
      <c r="AF97" s="33">
        <f t="shared" si="31"/>
        <v>0</v>
      </c>
      <c r="AG97" s="33">
        <f t="shared" si="32"/>
        <v>0</v>
      </c>
    </row>
    <row r="98" spans="1:33" ht="16.850000000000001" customHeight="1" x14ac:dyDescent="0.25">
      <c r="A98" s="322">
        <v>92</v>
      </c>
      <c r="B98" s="336" t="s">
        <v>169</v>
      </c>
      <c r="C98" s="337" t="s">
        <v>170</v>
      </c>
      <c r="D98" s="158">
        <f>需要額入力!D98</f>
        <v>0</v>
      </c>
      <c r="E98" s="334">
        <f>各種係数表!D98</f>
        <v>0</v>
      </c>
      <c r="F98" s="158">
        <f t="shared" si="39"/>
        <v>0</v>
      </c>
      <c r="G98" s="329">
        <f>各種係数表!E98</f>
        <v>0</v>
      </c>
      <c r="H98" s="329">
        <f>各種係数表!F98</f>
        <v>0</v>
      </c>
      <c r="I98" s="329">
        <f>各種係数表!G98</f>
        <v>0</v>
      </c>
      <c r="J98" s="329">
        <f>各種係数表!H98</f>
        <v>0</v>
      </c>
      <c r="K98" s="329">
        <f>各種係数表!I98</f>
        <v>0</v>
      </c>
      <c r="L98" s="329">
        <f>各種係数表!J98</f>
        <v>0</v>
      </c>
      <c r="M98" s="158">
        <f t="shared" si="33"/>
        <v>0</v>
      </c>
      <c r="N98" s="158">
        <f t="shared" si="34"/>
        <v>0</v>
      </c>
      <c r="O98" s="158">
        <f t="shared" si="35"/>
        <v>0</v>
      </c>
      <c r="P98" s="158">
        <f t="shared" si="36"/>
        <v>0</v>
      </c>
      <c r="Q98" s="158">
        <f t="shared" si="37"/>
        <v>0</v>
      </c>
      <c r="R98" s="158">
        <f t="shared" si="38"/>
        <v>0</v>
      </c>
      <c r="S98" s="33">
        <f t="shared" si="41"/>
        <v>0</v>
      </c>
      <c r="T98" s="33">
        <f>需要額入力!F98</f>
        <v>0</v>
      </c>
      <c r="U98" s="33">
        <f t="shared" si="26"/>
        <v>0</v>
      </c>
      <c r="V98" s="34">
        <f>IF(OR(自給率入力!E98="",ISNUMBER(自給率入力!E98)=FALSE,自給率入力!E98&gt;1,自給率入力!E98&lt;0),自給率入力!D98,自給率入力!E98)</f>
        <v>0.99992204970529264</v>
      </c>
      <c r="W98" s="33">
        <f t="shared" si="27"/>
        <v>0</v>
      </c>
      <c r="X98" s="33">
        <v>0</v>
      </c>
      <c r="Y98" s="35">
        <f>IF(OR(自給率入力!E98="",ISNUMBER(自給率入力!E98)=FALSE,自給率入力!E98&gt;1,自給率入力!E98&lt;0),自給率入力!D98,自給率入力!E98)</f>
        <v>0.99992204970529264</v>
      </c>
      <c r="Z98" s="33">
        <f t="shared" si="28"/>
        <v>0</v>
      </c>
      <c r="AA98" s="33">
        <v>0</v>
      </c>
      <c r="AB98" s="36">
        <f>各種係数表!N98</f>
        <v>0.56894479584329816</v>
      </c>
      <c r="AC98" s="33">
        <f t="shared" si="29"/>
        <v>0</v>
      </c>
      <c r="AD98" s="33">
        <f t="shared" si="30"/>
        <v>0</v>
      </c>
      <c r="AE98" s="36">
        <f>各種係数表!O98</f>
        <v>0.44832645763504153</v>
      </c>
      <c r="AF98" s="33">
        <f t="shared" si="31"/>
        <v>0</v>
      </c>
      <c r="AG98" s="33">
        <f t="shared" si="32"/>
        <v>0</v>
      </c>
    </row>
    <row r="99" spans="1:33" ht="16.850000000000001" customHeight="1" x14ac:dyDescent="0.25">
      <c r="A99" s="322">
        <v>93</v>
      </c>
      <c r="B99" s="336" t="s">
        <v>171</v>
      </c>
      <c r="C99" s="337" t="s">
        <v>172</v>
      </c>
      <c r="D99" s="158">
        <f>需要額入力!D99</f>
        <v>0</v>
      </c>
      <c r="E99" s="334">
        <f>各種係数表!D99</f>
        <v>0</v>
      </c>
      <c r="F99" s="158">
        <f t="shared" si="39"/>
        <v>0</v>
      </c>
      <c r="G99" s="329">
        <f>各種係数表!E99</f>
        <v>0</v>
      </c>
      <c r="H99" s="329">
        <f>各種係数表!F99</f>
        <v>0</v>
      </c>
      <c r="I99" s="329">
        <f>各種係数表!G99</f>
        <v>0</v>
      </c>
      <c r="J99" s="329">
        <f>各種係数表!H99</f>
        <v>0</v>
      </c>
      <c r="K99" s="329">
        <f>各種係数表!I99</f>
        <v>0</v>
      </c>
      <c r="L99" s="329">
        <f>各種係数表!J99</f>
        <v>0</v>
      </c>
      <c r="M99" s="158">
        <f t="shared" si="33"/>
        <v>0</v>
      </c>
      <c r="N99" s="158">
        <f t="shared" si="34"/>
        <v>0</v>
      </c>
      <c r="O99" s="158">
        <f t="shared" si="35"/>
        <v>0</v>
      </c>
      <c r="P99" s="158">
        <f t="shared" si="36"/>
        <v>0</v>
      </c>
      <c r="Q99" s="158">
        <f t="shared" si="37"/>
        <v>0</v>
      </c>
      <c r="R99" s="158">
        <f t="shared" si="38"/>
        <v>0</v>
      </c>
      <c r="S99" s="33">
        <f t="shared" si="41"/>
        <v>0</v>
      </c>
      <c r="T99" s="33">
        <f>需要額入力!F99</f>
        <v>0</v>
      </c>
      <c r="U99" s="33">
        <f t="shared" si="26"/>
        <v>0</v>
      </c>
      <c r="V99" s="34">
        <f>IF(OR(自給率入力!E99="",ISNUMBER(自給率入力!E99)=FALSE,自給率入力!E99&gt;1,自給率入力!E99&lt;0),自給率入力!D99,自給率入力!E99)</f>
        <v>1</v>
      </c>
      <c r="W99" s="33">
        <f t="shared" si="27"/>
        <v>0</v>
      </c>
      <c r="X99" s="33">
        <v>-28.648611938315184</v>
      </c>
      <c r="Y99" s="35">
        <f>IF(OR(自給率入力!E99="",ISNUMBER(自給率入力!E99)=FALSE,自給率入力!E99&gt;1,自給率入力!E99&lt;0),自給率入力!D99,自給率入力!E99)</f>
        <v>1</v>
      </c>
      <c r="Z99" s="33">
        <f t="shared" si="28"/>
        <v>-28.648611938315184</v>
      </c>
      <c r="AA99" s="33">
        <v>-157.28123778998273</v>
      </c>
      <c r="AB99" s="36">
        <f>各種係数表!N99</f>
        <v>0.64473176487694128</v>
      </c>
      <c r="AC99" s="33">
        <f t="shared" si="29"/>
        <v>0</v>
      </c>
      <c r="AD99" s="33">
        <f t="shared" si="30"/>
        <v>-101.40421002236543</v>
      </c>
      <c r="AE99" s="36">
        <f>各種係数表!O99</f>
        <v>0.53602591171166869</v>
      </c>
      <c r="AF99" s="33">
        <f t="shared" si="31"/>
        <v>0</v>
      </c>
      <c r="AG99" s="33">
        <f t="shared" si="32"/>
        <v>-84.306818881515255</v>
      </c>
    </row>
    <row r="100" spans="1:33" ht="16.850000000000001" customHeight="1" x14ac:dyDescent="0.25">
      <c r="A100" s="322">
        <v>94</v>
      </c>
      <c r="B100" s="336" t="s">
        <v>173</v>
      </c>
      <c r="C100" s="337" t="s">
        <v>174</v>
      </c>
      <c r="D100" s="158">
        <f>需要額入力!D100</f>
        <v>0</v>
      </c>
      <c r="E100" s="334">
        <f>各種係数表!D100</f>
        <v>0</v>
      </c>
      <c r="F100" s="158">
        <f t="shared" si="39"/>
        <v>0</v>
      </c>
      <c r="G100" s="329">
        <f>各種係数表!E100</f>
        <v>0</v>
      </c>
      <c r="H100" s="329">
        <f>各種係数表!F100</f>
        <v>0</v>
      </c>
      <c r="I100" s="329">
        <f>各種係数表!G100</f>
        <v>0</v>
      </c>
      <c r="J100" s="329">
        <f>各種係数表!H100</f>
        <v>0</v>
      </c>
      <c r="K100" s="329">
        <f>各種係数表!I100</f>
        <v>0</v>
      </c>
      <c r="L100" s="329">
        <f>各種係数表!J100</f>
        <v>0</v>
      </c>
      <c r="M100" s="158">
        <f t="shared" si="33"/>
        <v>0</v>
      </c>
      <c r="N100" s="158">
        <f t="shared" si="34"/>
        <v>0</v>
      </c>
      <c r="O100" s="158">
        <f t="shared" si="35"/>
        <v>0</v>
      </c>
      <c r="P100" s="158">
        <f t="shared" si="36"/>
        <v>0</v>
      </c>
      <c r="Q100" s="158">
        <f t="shared" si="37"/>
        <v>0</v>
      </c>
      <c r="R100" s="158">
        <f t="shared" si="38"/>
        <v>0</v>
      </c>
      <c r="S100" s="33">
        <f t="shared" si="41"/>
        <v>0</v>
      </c>
      <c r="T100" s="33">
        <f>需要額入力!F100</f>
        <v>0</v>
      </c>
      <c r="U100" s="33">
        <f t="shared" si="26"/>
        <v>0</v>
      </c>
      <c r="V100" s="34">
        <f>IF(OR(自給率入力!E100="",ISNUMBER(自給率入力!E100)=FALSE,自給率入力!E100&gt;1,自給率入力!E100&lt;0),自給率入力!D100,自給率入力!E100)</f>
        <v>1</v>
      </c>
      <c r="W100" s="33">
        <f t="shared" si="27"/>
        <v>0</v>
      </c>
      <c r="X100" s="33">
        <v>0</v>
      </c>
      <c r="Y100" s="35">
        <f>IF(OR(自給率入力!E100="",ISNUMBER(自給率入力!E100)=FALSE,自給率入力!E100&gt;1,自給率入力!E100&lt;0),自給率入力!D100,自給率入力!E100)</f>
        <v>1</v>
      </c>
      <c r="Z100" s="33">
        <f t="shared" si="28"/>
        <v>0</v>
      </c>
      <c r="AA100" s="33">
        <v>0</v>
      </c>
      <c r="AB100" s="36">
        <f>各種係数表!N100</f>
        <v>0.70072660121762542</v>
      </c>
      <c r="AC100" s="33">
        <f t="shared" si="29"/>
        <v>0</v>
      </c>
      <c r="AD100" s="33">
        <f t="shared" si="30"/>
        <v>0</v>
      </c>
      <c r="AE100" s="36">
        <f>各種係数表!O100</f>
        <v>0.63500098443006037</v>
      </c>
      <c r="AF100" s="33">
        <f t="shared" si="31"/>
        <v>0</v>
      </c>
      <c r="AG100" s="33">
        <f t="shared" si="32"/>
        <v>0</v>
      </c>
    </row>
    <row r="101" spans="1:33" ht="16.850000000000001" customHeight="1" x14ac:dyDescent="0.25">
      <c r="A101" s="322">
        <v>95</v>
      </c>
      <c r="B101" s="336" t="s">
        <v>175</v>
      </c>
      <c r="C101" s="337" t="s">
        <v>176</v>
      </c>
      <c r="D101" s="158">
        <f>需要額入力!D101</f>
        <v>0</v>
      </c>
      <c r="E101" s="334">
        <f>各種係数表!D101</f>
        <v>0</v>
      </c>
      <c r="F101" s="158">
        <f t="shared" si="39"/>
        <v>0</v>
      </c>
      <c r="G101" s="329">
        <f>各種係数表!E101</f>
        <v>0</v>
      </c>
      <c r="H101" s="329">
        <f>各種係数表!F101</f>
        <v>0</v>
      </c>
      <c r="I101" s="329">
        <f>各種係数表!G101</f>
        <v>0</v>
      </c>
      <c r="J101" s="329">
        <f>各種係数表!H101</f>
        <v>0</v>
      </c>
      <c r="K101" s="329">
        <f>各種係数表!I101</f>
        <v>0</v>
      </c>
      <c r="L101" s="329">
        <f>各種係数表!J101</f>
        <v>0</v>
      </c>
      <c r="M101" s="158">
        <f t="shared" si="33"/>
        <v>0</v>
      </c>
      <c r="N101" s="158">
        <f t="shared" si="34"/>
        <v>0</v>
      </c>
      <c r="O101" s="158">
        <f t="shared" si="35"/>
        <v>0</v>
      </c>
      <c r="P101" s="158">
        <f t="shared" si="36"/>
        <v>0</v>
      </c>
      <c r="Q101" s="158">
        <f t="shared" si="37"/>
        <v>0</v>
      </c>
      <c r="R101" s="158">
        <f t="shared" si="38"/>
        <v>0</v>
      </c>
      <c r="S101" s="33">
        <f t="shared" si="41"/>
        <v>0</v>
      </c>
      <c r="T101" s="33">
        <f>需要額入力!F101</f>
        <v>0</v>
      </c>
      <c r="U101" s="33">
        <f t="shared" si="26"/>
        <v>0</v>
      </c>
      <c r="V101" s="34">
        <f>IF(OR(自給率入力!E101="",ISNUMBER(自給率入力!E101)=FALSE,自給率入力!E101&gt;1,自給率入力!E101&lt;0),自給率入力!D101,自給率入力!E101)</f>
        <v>1</v>
      </c>
      <c r="W101" s="33">
        <f t="shared" si="27"/>
        <v>0</v>
      </c>
      <c r="X101" s="33">
        <v>0</v>
      </c>
      <c r="Y101" s="35">
        <f>IF(OR(自給率入力!E101="",ISNUMBER(自給率入力!E101)=FALSE,自給率入力!E101&gt;1,自給率入力!E101&lt;0),自給率入力!D101,自給率入力!E101)</f>
        <v>1</v>
      </c>
      <c r="Z101" s="33">
        <f t="shared" si="28"/>
        <v>0</v>
      </c>
      <c r="AA101" s="33">
        <v>0</v>
      </c>
      <c r="AB101" s="36">
        <f>各種係数表!N101</f>
        <v>0.77195810106733576</v>
      </c>
      <c r="AC101" s="33">
        <f t="shared" si="29"/>
        <v>0</v>
      </c>
      <c r="AD101" s="33">
        <f t="shared" si="30"/>
        <v>0</v>
      </c>
      <c r="AE101" s="36">
        <f>各種係数表!O101</f>
        <v>0.63537773743507431</v>
      </c>
      <c r="AF101" s="33">
        <f t="shared" si="31"/>
        <v>0</v>
      </c>
      <c r="AG101" s="33">
        <f t="shared" si="32"/>
        <v>0</v>
      </c>
    </row>
    <row r="102" spans="1:33" ht="16.850000000000001" customHeight="1" x14ac:dyDescent="0.25">
      <c r="A102" s="322">
        <v>96</v>
      </c>
      <c r="B102" s="336" t="s">
        <v>177</v>
      </c>
      <c r="C102" s="337" t="s">
        <v>390</v>
      </c>
      <c r="D102" s="158">
        <f>需要額入力!D102</f>
        <v>0</v>
      </c>
      <c r="E102" s="334">
        <f>各種係数表!D102</f>
        <v>0</v>
      </c>
      <c r="F102" s="158">
        <f t="shared" si="39"/>
        <v>0</v>
      </c>
      <c r="G102" s="329">
        <f>各種係数表!E102</f>
        <v>0</v>
      </c>
      <c r="H102" s="329">
        <f>各種係数表!F102</f>
        <v>0</v>
      </c>
      <c r="I102" s="329">
        <f>各種係数表!G102</f>
        <v>0</v>
      </c>
      <c r="J102" s="329">
        <f>各種係数表!H102</f>
        <v>0</v>
      </c>
      <c r="K102" s="329">
        <f>各種係数表!I102</f>
        <v>0</v>
      </c>
      <c r="L102" s="329">
        <f>各種係数表!J102</f>
        <v>0</v>
      </c>
      <c r="M102" s="158">
        <f t="shared" si="33"/>
        <v>0</v>
      </c>
      <c r="N102" s="158">
        <f t="shared" si="34"/>
        <v>0</v>
      </c>
      <c r="O102" s="158">
        <f t="shared" si="35"/>
        <v>0</v>
      </c>
      <c r="P102" s="158">
        <f t="shared" si="36"/>
        <v>0</v>
      </c>
      <c r="Q102" s="158">
        <f t="shared" si="37"/>
        <v>0</v>
      </c>
      <c r="R102" s="158">
        <f t="shared" si="38"/>
        <v>0</v>
      </c>
      <c r="S102" s="33">
        <f t="shared" si="41"/>
        <v>0</v>
      </c>
      <c r="T102" s="33">
        <f>需要額入力!F102</f>
        <v>0</v>
      </c>
      <c r="U102" s="33">
        <f t="shared" si="26"/>
        <v>0</v>
      </c>
      <c r="V102" s="34">
        <f>IF(OR(自給率入力!E102="",ISNUMBER(自給率入力!E102)=FALSE,自給率入力!E102&gt;1,自給率入力!E102&lt;0),自給率入力!D102,自給率入力!E102)</f>
        <v>0.97164020107120419</v>
      </c>
      <c r="W102" s="33">
        <f t="shared" si="27"/>
        <v>0</v>
      </c>
      <c r="X102" s="33">
        <v>-279.17898273211796</v>
      </c>
      <c r="Y102" s="35">
        <f>IF(OR(自給率入力!E102="",ISNUMBER(自給率入力!E102)=FALSE,自給率入力!E102&gt;1,自給率入力!E102&lt;0),自給率入力!D102,自給率入力!E102)</f>
        <v>0.97164020107120419</v>
      </c>
      <c r="Z102" s="33">
        <f t="shared" si="28"/>
        <v>-271.26152291668933</v>
      </c>
      <c r="AA102" s="33">
        <v>-1058.8020499596826</v>
      </c>
      <c r="AB102" s="36">
        <f>各種係数表!N102</f>
        <v>0.60039085760548838</v>
      </c>
      <c r="AC102" s="33">
        <f t="shared" si="29"/>
        <v>0</v>
      </c>
      <c r="AD102" s="33">
        <f t="shared" si="30"/>
        <v>-635.69507080974302</v>
      </c>
      <c r="AE102" s="36">
        <f>各種係数表!O102</f>
        <v>0.4967028017779711</v>
      </c>
      <c r="AF102" s="33">
        <f t="shared" si="31"/>
        <v>0</v>
      </c>
      <c r="AG102" s="33">
        <f t="shared" si="32"/>
        <v>-525.90994474323361</v>
      </c>
    </row>
    <row r="103" spans="1:33" ht="16.850000000000001" customHeight="1" x14ac:dyDescent="0.25">
      <c r="A103" s="322">
        <v>97</v>
      </c>
      <c r="B103" s="336" t="s">
        <v>178</v>
      </c>
      <c r="C103" s="337" t="s">
        <v>179</v>
      </c>
      <c r="D103" s="158">
        <f>需要額入力!D103</f>
        <v>0</v>
      </c>
      <c r="E103" s="334">
        <f>各種係数表!D103</f>
        <v>0</v>
      </c>
      <c r="F103" s="158">
        <f t="shared" si="39"/>
        <v>0</v>
      </c>
      <c r="G103" s="329">
        <f>各種係数表!E103</f>
        <v>0</v>
      </c>
      <c r="H103" s="329">
        <f>各種係数表!F103</f>
        <v>0</v>
      </c>
      <c r="I103" s="329">
        <f>各種係数表!G103</f>
        <v>0</v>
      </c>
      <c r="J103" s="329">
        <f>各種係数表!H103</f>
        <v>0</v>
      </c>
      <c r="K103" s="329">
        <f>各種係数表!I103</f>
        <v>0</v>
      </c>
      <c r="L103" s="329">
        <f>各種係数表!J103</f>
        <v>0</v>
      </c>
      <c r="M103" s="158">
        <f t="shared" si="33"/>
        <v>0</v>
      </c>
      <c r="N103" s="158">
        <f t="shared" si="34"/>
        <v>0</v>
      </c>
      <c r="O103" s="158">
        <f t="shared" si="35"/>
        <v>0</v>
      </c>
      <c r="P103" s="158">
        <f t="shared" si="36"/>
        <v>0</v>
      </c>
      <c r="Q103" s="158">
        <f t="shared" si="37"/>
        <v>0</v>
      </c>
      <c r="R103" s="158">
        <f t="shared" si="38"/>
        <v>0</v>
      </c>
      <c r="S103" s="33">
        <f t="shared" si="41"/>
        <v>0</v>
      </c>
      <c r="T103" s="33">
        <f>需要額入力!F103</f>
        <v>0</v>
      </c>
      <c r="U103" s="33">
        <f t="shared" ref="U103:U113" si="42">S103+T103</f>
        <v>0</v>
      </c>
      <c r="V103" s="34">
        <f>IF(OR(自給率入力!E103="",ISNUMBER(自給率入力!E103)=FALSE,自給率入力!E103&gt;1,自給率入力!E103&lt;0),自給率入力!D103,自給率入力!E103)</f>
        <v>0.98798789561106037</v>
      </c>
      <c r="W103" s="33">
        <f t="shared" ref="W103:W113" si="43">U103*V103</f>
        <v>0</v>
      </c>
      <c r="X103" s="33">
        <v>-3593.7623478131964</v>
      </c>
      <c r="Y103" s="35">
        <f>IF(OR(自給率入力!E103="",ISNUMBER(自給率入力!E103)=FALSE,自給率入力!E103&gt;1,自給率入力!E103&lt;0),自給率入力!D103,自給率入力!E103)</f>
        <v>0.98798789561106037</v>
      </c>
      <c r="Z103" s="33">
        <f t="shared" ref="Z103:Z113" si="44">Y103*X103</f>
        <v>-3550.5936993422233</v>
      </c>
      <c r="AA103" s="33">
        <v>-10891.862078491637</v>
      </c>
      <c r="AB103" s="36">
        <f>各種係数表!N103</f>
        <v>0.67328471487812791</v>
      </c>
      <c r="AC103" s="33">
        <f t="shared" ref="AC103:AC113" si="45">AB103*W103</f>
        <v>0</v>
      </c>
      <c r="AD103" s="33">
        <f t="shared" ref="AD103:AD113" si="46">AB103*AA103</f>
        <v>-7333.3242540091351</v>
      </c>
      <c r="AE103" s="36">
        <f>各種係数表!O103</f>
        <v>0.12511196300401203</v>
      </c>
      <c r="AF103" s="33">
        <f t="shared" ref="AF103:AF113" si="47">AE103*W103</f>
        <v>0</v>
      </c>
      <c r="AG103" s="33">
        <f t="shared" ref="AG103:AG113" si="48">AE103*AA103</f>
        <v>-1362.7022454090472</v>
      </c>
    </row>
    <row r="104" spans="1:33" ht="16.850000000000001" customHeight="1" x14ac:dyDescent="0.25">
      <c r="A104" s="322">
        <v>98</v>
      </c>
      <c r="B104" s="336" t="s">
        <v>180</v>
      </c>
      <c r="C104" s="337" t="s">
        <v>181</v>
      </c>
      <c r="D104" s="158">
        <f>需要額入力!D104</f>
        <v>0</v>
      </c>
      <c r="E104" s="334">
        <f>各種係数表!D104</f>
        <v>0</v>
      </c>
      <c r="F104" s="158">
        <f t="shared" si="39"/>
        <v>0</v>
      </c>
      <c r="G104" s="329">
        <f>各種係数表!E104</f>
        <v>0</v>
      </c>
      <c r="H104" s="329">
        <f>各種係数表!F104</f>
        <v>0</v>
      </c>
      <c r="I104" s="329">
        <f>各種係数表!G104</f>
        <v>0</v>
      </c>
      <c r="J104" s="329">
        <f>各種係数表!H104</f>
        <v>0</v>
      </c>
      <c r="K104" s="329">
        <f>各種係数表!I104</f>
        <v>0</v>
      </c>
      <c r="L104" s="329">
        <f>各種係数表!J104</f>
        <v>0</v>
      </c>
      <c r="M104" s="158">
        <f t="shared" si="33"/>
        <v>0</v>
      </c>
      <c r="N104" s="158">
        <f t="shared" si="34"/>
        <v>0</v>
      </c>
      <c r="O104" s="158">
        <f t="shared" si="35"/>
        <v>0</v>
      </c>
      <c r="P104" s="158">
        <f t="shared" si="36"/>
        <v>0</v>
      </c>
      <c r="Q104" s="158">
        <f t="shared" si="37"/>
        <v>0</v>
      </c>
      <c r="R104" s="158">
        <f t="shared" si="38"/>
        <v>0</v>
      </c>
      <c r="S104" s="33">
        <f t="shared" si="41"/>
        <v>0</v>
      </c>
      <c r="T104" s="33">
        <f>需要額入力!F104</f>
        <v>0</v>
      </c>
      <c r="U104" s="33">
        <f t="shared" si="42"/>
        <v>0</v>
      </c>
      <c r="V104" s="34">
        <f>IF(OR(自給率入力!E104="",ISNUMBER(自給率入力!E104)=FALSE,自給率入力!E104&gt;1,自給率入力!E104&lt;0),自給率入力!D104,自給率入力!E104)</f>
        <v>0.8853594129944371</v>
      </c>
      <c r="W104" s="33">
        <f t="shared" si="43"/>
        <v>0</v>
      </c>
      <c r="X104" s="33">
        <v>-6749.8174979099676</v>
      </c>
      <c r="Y104" s="35">
        <f>IF(OR(自給率入力!E104="",ISNUMBER(自給率入力!E104)=FALSE,自給率入力!E104&gt;1,自給率入力!E104&lt;0),自給率入力!D104,自給率入力!E104)</f>
        <v>0.8853594129944371</v>
      </c>
      <c r="Z104" s="33">
        <f t="shared" si="44"/>
        <v>-5976.014457769149</v>
      </c>
      <c r="AA104" s="33">
        <v>-12161.925577754188</v>
      </c>
      <c r="AB104" s="36">
        <f>各種係数表!N104</f>
        <v>0.29062371157031003</v>
      </c>
      <c r="AC104" s="33">
        <f t="shared" si="45"/>
        <v>0</v>
      </c>
      <c r="AD104" s="33">
        <f t="shared" si="46"/>
        <v>-3534.5439512488092</v>
      </c>
      <c r="AE104" s="36">
        <f>各種係数表!O104</f>
        <v>0.1393494849331188</v>
      </c>
      <c r="AF104" s="33">
        <f t="shared" si="47"/>
        <v>0</v>
      </c>
      <c r="AG104" s="33">
        <f t="shared" si="48"/>
        <v>-1694.7580650549694</v>
      </c>
    </row>
    <row r="105" spans="1:33" ht="16.850000000000001" customHeight="1" x14ac:dyDescent="0.25">
      <c r="A105" s="322">
        <v>99</v>
      </c>
      <c r="B105" s="336" t="s">
        <v>182</v>
      </c>
      <c r="C105" s="337" t="s">
        <v>183</v>
      </c>
      <c r="D105" s="158">
        <f>需要額入力!D105</f>
        <v>0</v>
      </c>
      <c r="E105" s="334">
        <f>各種係数表!D105</f>
        <v>0</v>
      </c>
      <c r="F105" s="158">
        <f t="shared" si="39"/>
        <v>0</v>
      </c>
      <c r="G105" s="329">
        <f>各種係数表!E105</f>
        <v>0</v>
      </c>
      <c r="H105" s="329">
        <f>各種係数表!F105</f>
        <v>0</v>
      </c>
      <c r="I105" s="329">
        <f>各種係数表!G105</f>
        <v>0</v>
      </c>
      <c r="J105" s="329">
        <f>各種係数表!H105</f>
        <v>0</v>
      </c>
      <c r="K105" s="329">
        <f>各種係数表!I105</f>
        <v>0</v>
      </c>
      <c r="L105" s="329">
        <f>各種係数表!J105</f>
        <v>0</v>
      </c>
      <c r="M105" s="158">
        <f t="shared" si="33"/>
        <v>0</v>
      </c>
      <c r="N105" s="158">
        <f t="shared" si="34"/>
        <v>0</v>
      </c>
      <c r="O105" s="158">
        <f t="shared" si="35"/>
        <v>0</v>
      </c>
      <c r="P105" s="158">
        <f t="shared" si="36"/>
        <v>0</v>
      </c>
      <c r="Q105" s="158">
        <f t="shared" si="37"/>
        <v>0</v>
      </c>
      <c r="R105" s="158">
        <f t="shared" si="38"/>
        <v>0</v>
      </c>
      <c r="S105" s="33">
        <f t="shared" si="41"/>
        <v>0</v>
      </c>
      <c r="T105" s="33">
        <f>需要額入力!F105</f>
        <v>0</v>
      </c>
      <c r="U105" s="33">
        <f t="shared" si="42"/>
        <v>0</v>
      </c>
      <c r="V105" s="34">
        <f>IF(OR(自給率入力!E105="",ISNUMBER(自給率入力!E105)=FALSE,自給率入力!E105&gt;1,自給率入力!E105&lt;0),自給率入力!D105,自給率入力!E105)</f>
        <v>0.9999753851490053</v>
      </c>
      <c r="W105" s="33">
        <f t="shared" si="43"/>
        <v>0</v>
      </c>
      <c r="X105" s="33">
        <v>-2289.5392053999531</v>
      </c>
      <c r="Y105" s="35">
        <f>IF(OR(自給率入力!E105="",ISNUMBER(自給率入力!E105)=FALSE,自給率入力!E105&gt;1,自給率入力!E105&lt;0),自給率入力!D105,自給率入力!E105)</f>
        <v>0.9999753851490053</v>
      </c>
      <c r="Z105" s="33">
        <f t="shared" si="44"/>
        <v>-2289.4828487335658</v>
      </c>
      <c r="AA105" s="33">
        <v>-13209.421790661607</v>
      </c>
      <c r="AB105" s="36">
        <f>各種係数表!N105</f>
        <v>0.38007714965558437</v>
      </c>
      <c r="AC105" s="33">
        <f t="shared" si="45"/>
        <v>0</v>
      </c>
      <c r="AD105" s="33">
        <f t="shared" si="46"/>
        <v>-5020.5993827930288</v>
      </c>
      <c r="AE105" s="36">
        <f>各種係数表!O105</f>
        <v>0.27844686325242546</v>
      </c>
      <c r="AF105" s="33">
        <f t="shared" si="47"/>
        <v>0</v>
      </c>
      <c r="AG105" s="33">
        <f t="shared" si="48"/>
        <v>-3678.1220629879613</v>
      </c>
    </row>
    <row r="106" spans="1:33" ht="16.850000000000001" customHeight="1" x14ac:dyDescent="0.25">
      <c r="A106" s="322">
        <v>100</v>
      </c>
      <c r="B106" s="336" t="s">
        <v>184</v>
      </c>
      <c r="C106" s="337" t="s">
        <v>185</v>
      </c>
      <c r="D106" s="158">
        <f>需要額入力!D106</f>
        <v>0</v>
      </c>
      <c r="E106" s="334">
        <f>各種係数表!D106</f>
        <v>0</v>
      </c>
      <c r="F106" s="158">
        <f t="shared" si="39"/>
        <v>0</v>
      </c>
      <c r="G106" s="329">
        <f>各種係数表!E106</f>
        <v>0</v>
      </c>
      <c r="H106" s="329">
        <f>各種係数表!F106</f>
        <v>0</v>
      </c>
      <c r="I106" s="329">
        <f>各種係数表!G106</f>
        <v>0</v>
      </c>
      <c r="J106" s="329">
        <f>各種係数表!H106</f>
        <v>0</v>
      </c>
      <c r="K106" s="329">
        <f>各種係数表!I106</f>
        <v>0</v>
      </c>
      <c r="L106" s="329">
        <f>各種係数表!J106</f>
        <v>0</v>
      </c>
      <c r="M106" s="158">
        <f t="shared" si="33"/>
        <v>0</v>
      </c>
      <c r="N106" s="158">
        <f t="shared" si="34"/>
        <v>0</v>
      </c>
      <c r="O106" s="158">
        <f t="shared" si="35"/>
        <v>0</v>
      </c>
      <c r="P106" s="158">
        <f t="shared" si="36"/>
        <v>0</v>
      </c>
      <c r="Q106" s="158">
        <f t="shared" si="37"/>
        <v>0</v>
      </c>
      <c r="R106" s="158">
        <f t="shared" si="38"/>
        <v>0</v>
      </c>
      <c r="S106" s="33">
        <f t="shared" si="41"/>
        <v>0</v>
      </c>
      <c r="T106" s="33">
        <f>需要額入力!F106</f>
        <v>0</v>
      </c>
      <c r="U106" s="33">
        <f t="shared" si="42"/>
        <v>0</v>
      </c>
      <c r="V106" s="34">
        <f>IF(OR(自給率入力!E106="",ISNUMBER(自給率入力!E106)=FALSE,自給率入力!E106&gt;1,自給率入力!E106&lt;0),自給率入力!D106,自給率入力!E106)</f>
        <v>0.94046388932423808</v>
      </c>
      <c r="W106" s="33">
        <f t="shared" si="43"/>
        <v>0</v>
      </c>
      <c r="X106" s="33">
        <v>-17959.50176703302</v>
      </c>
      <c r="Y106" s="35">
        <f>IF(OR(自給率入力!E106="",ISNUMBER(自給率入力!E106)=FALSE,自給率入力!E106&gt;1,自給率入力!E106&lt;0),自給率入力!D106,自給率入力!E106)</f>
        <v>0.94046388932423808</v>
      </c>
      <c r="Z106" s="33">
        <f t="shared" si="44"/>
        <v>-16890.2628821494</v>
      </c>
      <c r="AA106" s="33">
        <v>-51192.491283772251</v>
      </c>
      <c r="AB106" s="36">
        <f>各種係数表!N106</f>
        <v>0.72934377982259346</v>
      </c>
      <c r="AC106" s="33">
        <f t="shared" si="45"/>
        <v>0</v>
      </c>
      <c r="AD106" s="33">
        <f t="shared" si="46"/>
        <v>-37336.925091441626</v>
      </c>
      <c r="AE106" s="36">
        <f>各種係数表!O106</f>
        <v>0.44113366243931912</v>
      </c>
      <c r="AF106" s="33">
        <f t="shared" si="47"/>
        <v>0</v>
      </c>
      <c r="AG106" s="33">
        <f t="shared" si="48"/>
        <v>-22582.731169403374</v>
      </c>
    </row>
    <row r="107" spans="1:33" ht="16.850000000000001" customHeight="1" x14ac:dyDescent="0.25">
      <c r="A107" s="322">
        <v>101</v>
      </c>
      <c r="B107" s="336" t="s">
        <v>186</v>
      </c>
      <c r="C107" s="337" t="s">
        <v>187</v>
      </c>
      <c r="D107" s="158">
        <f>需要額入力!D107</f>
        <v>0</v>
      </c>
      <c r="E107" s="334">
        <f>各種係数表!D107</f>
        <v>0</v>
      </c>
      <c r="F107" s="158">
        <f t="shared" si="39"/>
        <v>0</v>
      </c>
      <c r="G107" s="329">
        <f>各種係数表!E107</f>
        <v>0</v>
      </c>
      <c r="H107" s="329">
        <f>各種係数表!F107</f>
        <v>0</v>
      </c>
      <c r="I107" s="329">
        <f>各種係数表!G107</f>
        <v>0</v>
      </c>
      <c r="J107" s="329">
        <f>各種係数表!H107</f>
        <v>0</v>
      </c>
      <c r="K107" s="329">
        <f>各種係数表!I107</f>
        <v>0</v>
      </c>
      <c r="L107" s="329">
        <f>各種係数表!J107</f>
        <v>0</v>
      </c>
      <c r="M107" s="158">
        <f t="shared" si="33"/>
        <v>0</v>
      </c>
      <c r="N107" s="158">
        <f t="shared" si="34"/>
        <v>0</v>
      </c>
      <c r="O107" s="158">
        <f t="shared" si="35"/>
        <v>0</v>
      </c>
      <c r="P107" s="158">
        <f t="shared" si="36"/>
        <v>0</v>
      </c>
      <c r="Q107" s="158">
        <f t="shared" si="37"/>
        <v>0</v>
      </c>
      <c r="R107" s="158">
        <f t="shared" si="38"/>
        <v>0</v>
      </c>
      <c r="S107" s="33">
        <f t="shared" si="41"/>
        <v>0</v>
      </c>
      <c r="T107" s="33">
        <f>需要額入力!F107</f>
        <v>0</v>
      </c>
      <c r="U107" s="33">
        <f t="shared" si="42"/>
        <v>0</v>
      </c>
      <c r="V107" s="34">
        <f>IF(OR(自給率入力!E107="",ISNUMBER(自給率入力!E107)=FALSE,自給率入力!E107&gt;1,自給率入力!E107&lt;0),自給率入力!D107,自給率入力!E107)</f>
        <v>0.87752845903033017</v>
      </c>
      <c r="W107" s="33">
        <f t="shared" si="43"/>
        <v>0</v>
      </c>
      <c r="X107" s="33">
        <v>0</v>
      </c>
      <c r="Y107" s="35">
        <f>IF(OR(自給率入力!E107="",ISNUMBER(自給率入力!E107)=FALSE,自給率入力!E107&gt;1,自給率入力!E107&lt;0),自給率入力!D107,自給率入力!E107)</f>
        <v>0.87752845903033017</v>
      </c>
      <c r="Z107" s="33">
        <f t="shared" si="44"/>
        <v>0</v>
      </c>
      <c r="AA107" s="33">
        <v>0</v>
      </c>
      <c r="AB107" s="36">
        <f>各種係数表!N107</f>
        <v>0.48505588160546581</v>
      </c>
      <c r="AC107" s="33">
        <f t="shared" si="45"/>
        <v>0</v>
      </c>
      <c r="AD107" s="33">
        <f t="shared" si="46"/>
        <v>0</v>
      </c>
      <c r="AE107" s="36">
        <f>各種係数表!O107</f>
        <v>0.24524390700386728</v>
      </c>
      <c r="AF107" s="33">
        <f t="shared" si="47"/>
        <v>0</v>
      </c>
      <c r="AG107" s="33">
        <f t="shared" si="48"/>
        <v>0</v>
      </c>
    </row>
    <row r="108" spans="1:33" ht="16.850000000000001" customHeight="1" x14ac:dyDescent="0.25">
      <c r="A108" s="322">
        <v>102</v>
      </c>
      <c r="B108" s="336" t="s">
        <v>188</v>
      </c>
      <c r="C108" s="337" t="s">
        <v>189</v>
      </c>
      <c r="D108" s="158">
        <f>需要額入力!D108</f>
        <v>0</v>
      </c>
      <c r="E108" s="334">
        <f>各種係数表!D108</f>
        <v>0</v>
      </c>
      <c r="F108" s="158">
        <f t="shared" si="39"/>
        <v>0</v>
      </c>
      <c r="G108" s="329">
        <f>各種係数表!E108</f>
        <v>0</v>
      </c>
      <c r="H108" s="329">
        <f>各種係数表!F108</f>
        <v>0</v>
      </c>
      <c r="I108" s="329">
        <f>各種係数表!G108</f>
        <v>0</v>
      </c>
      <c r="J108" s="329">
        <f>各種係数表!H108</f>
        <v>0</v>
      </c>
      <c r="K108" s="329">
        <f>各種係数表!I108</f>
        <v>0</v>
      </c>
      <c r="L108" s="329">
        <f>各種係数表!J108</f>
        <v>0</v>
      </c>
      <c r="M108" s="158">
        <f t="shared" si="33"/>
        <v>0</v>
      </c>
      <c r="N108" s="158">
        <f t="shared" si="34"/>
        <v>0</v>
      </c>
      <c r="O108" s="158">
        <f t="shared" si="35"/>
        <v>0</v>
      </c>
      <c r="P108" s="158">
        <f t="shared" si="36"/>
        <v>0</v>
      </c>
      <c r="Q108" s="158">
        <f t="shared" si="37"/>
        <v>0</v>
      </c>
      <c r="R108" s="158">
        <f t="shared" si="38"/>
        <v>0</v>
      </c>
      <c r="S108" s="33">
        <f t="shared" si="41"/>
        <v>0</v>
      </c>
      <c r="T108" s="33">
        <f>需要額入力!F108</f>
        <v>0</v>
      </c>
      <c r="U108" s="33">
        <f t="shared" si="42"/>
        <v>0</v>
      </c>
      <c r="V108" s="34">
        <f>IF(OR(自給率入力!E108="",ISNUMBER(自給率入力!E108)=FALSE,自給率入力!E108&gt;1,自給率入力!E108&lt;0),自給率入力!D108,自給率入力!E108)</f>
        <v>0.98372899096204669</v>
      </c>
      <c r="W108" s="33">
        <f t="shared" si="43"/>
        <v>0</v>
      </c>
      <c r="X108" s="33">
        <v>0</v>
      </c>
      <c r="Y108" s="35">
        <f>IF(OR(自給率入力!E108="",ISNUMBER(自給率入力!E108)=FALSE,自給率入力!E108&gt;1,自給率入力!E108&lt;0),自給率入力!D108,自給率入力!E108)</f>
        <v>0.98372899096204669</v>
      </c>
      <c r="Z108" s="33">
        <f t="shared" si="44"/>
        <v>0</v>
      </c>
      <c r="AA108" s="33">
        <v>-1.5545116137028558</v>
      </c>
      <c r="AB108" s="36">
        <f>各種係数表!N108</f>
        <v>0.40270632631557823</v>
      </c>
      <c r="AC108" s="33">
        <f t="shared" si="45"/>
        <v>0</v>
      </c>
      <c r="AD108" s="33">
        <f t="shared" si="46"/>
        <v>-0.62601166116917839</v>
      </c>
      <c r="AE108" s="36">
        <f>各種係数表!O108</f>
        <v>0.2814219278599206</v>
      </c>
      <c r="AF108" s="33">
        <f t="shared" si="47"/>
        <v>0</v>
      </c>
      <c r="AG108" s="33">
        <f t="shared" si="48"/>
        <v>-0.43747365520889386</v>
      </c>
    </row>
    <row r="109" spans="1:33" ht="16.850000000000001" customHeight="1" x14ac:dyDescent="0.25">
      <c r="A109" s="322">
        <v>103</v>
      </c>
      <c r="B109" s="336" t="s">
        <v>190</v>
      </c>
      <c r="C109" s="337" t="s">
        <v>191</v>
      </c>
      <c r="D109" s="158">
        <f>需要額入力!D109</f>
        <v>0</v>
      </c>
      <c r="E109" s="334">
        <f>各種係数表!D109</f>
        <v>0</v>
      </c>
      <c r="F109" s="158">
        <f t="shared" si="39"/>
        <v>0</v>
      </c>
      <c r="G109" s="329">
        <f>各種係数表!E109</f>
        <v>0</v>
      </c>
      <c r="H109" s="329">
        <f>各種係数表!F109</f>
        <v>0</v>
      </c>
      <c r="I109" s="329">
        <f>各種係数表!G109</f>
        <v>0</v>
      </c>
      <c r="J109" s="329">
        <f>各種係数表!H109</f>
        <v>0</v>
      </c>
      <c r="K109" s="329">
        <f>各種係数表!I109</f>
        <v>0</v>
      </c>
      <c r="L109" s="329">
        <f>各種係数表!J109</f>
        <v>0</v>
      </c>
      <c r="M109" s="158">
        <f t="shared" si="33"/>
        <v>0</v>
      </c>
      <c r="N109" s="158">
        <f t="shared" si="34"/>
        <v>0</v>
      </c>
      <c r="O109" s="158">
        <f t="shared" si="35"/>
        <v>0</v>
      </c>
      <c r="P109" s="158">
        <f t="shared" si="36"/>
        <v>0</v>
      </c>
      <c r="Q109" s="158">
        <f t="shared" si="37"/>
        <v>0</v>
      </c>
      <c r="R109" s="158">
        <f t="shared" si="38"/>
        <v>0</v>
      </c>
      <c r="S109" s="33">
        <f t="shared" si="41"/>
        <v>0</v>
      </c>
      <c r="T109" s="33">
        <f>需要額入力!F109</f>
        <v>0</v>
      </c>
      <c r="U109" s="33">
        <f t="shared" si="42"/>
        <v>0</v>
      </c>
      <c r="V109" s="34">
        <f>IF(OR(自給率入力!E109="",ISNUMBER(自給率入力!E109)=FALSE,自給率入力!E109&gt;1,自給率入力!E109&lt;0),自給率入力!D109,自給率入力!E109)</f>
        <v>0.99947862396218445</v>
      </c>
      <c r="W109" s="33">
        <f t="shared" si="43"/>
        <v>0</v>
      </c>
      <c r="X109" s="33">
        <v>-35.435136435773899</v>
      </c>
      <c r="Y109" s="35">
        <f>IF(OR(自給率入力!E109="",ISNUMBER(自給率入力!E109)=FALSE,自給率入力!E109&gt;1,自給率入力!E109&lt;0),自給率入力!D109,自給率入力!E109)</f>
        <v>0.99947862396218445</v>
      </c>
      <c r="Z109" s="33">
        <f t="shared" si="44"/>
        <v>-35.416661404739564</v>
      </c>
      <c r="AA109" s="33">
        <v>-122.61757620053911</v>
      </c>
      <c r="AB109" s="36">
        <f>各種係数表!N109</f>
        <v>0.68204139005233111</v>
      </c>
      <c r="AC109" s="33">
        <f t="shared" si="45"/>
        <v>0</v>
      </c>
      <c r="AD109" s="33">
        <f t="shared" si="46"/>
        <v>-83.630262116663317</v>
      </c>
      <c r="AE109" s="36">
        <f>各種係数表!O109</f>
        <v>0.26609814704010787</v>
      </c>
      <c r="AF109" s="33">
        <f t="shared" si="47"/>
        <v>0</v>
      </c>
      <c r="AG109" s="33">
        <f t="shared" si="48"/>
        <v>-32.628309821512687</v>
      </c>
    </row>
    <row r="110" spans="1:33" ht="16.850000000000001" customHeight="1" x14ac:dyDescent="0.25">
      <c r="A110" s="322">
        <v>104</v>
      </c>
      <c r="B110" s="336" t="s">
        <v>192</v>
      </c>
      <c r="C110" s="337" t="s">
        <v>193</v>
      </c>
      <c r="D110" s="158">
        <f>需要額入力!D110</f>
        <v>0</v>
      </c>
      <c r="E110" s="334">
        <f>各種係数表!D110</f>
        <v>0</v>
      </c>
      <c r="F110" s="158">
        <f t="shared" si="39"/>
        <v>0</v>
      </c>
      <c r="G110" s="329">
        <f>各種係数表!E110</f>
        <v>0</v>
      </c>
      <c r="H110" s="329">
        <f>各種係数表!F110</f>
        <v>0</v>
      </c>
      <c r="I110" s="329">
        <f>各種係数表!G110</f>
        <v>0</v>
      </c>
      <c r="J110" s="329">
        <f>各種係数表!H110</f>
        <v>0</v>
      </c>
      <c r="K110" s="329">
        <f>各種係数表!I110</f>
        <v>0</v>
      </c>
      <c r="L110" s="329">
        <f>各種係数表!J110</f>
        <v>0</v>
      </c>
      <c r="M110" s="158">
        <f t="shared" si="33"/>
        <v>0</v>
      </c>
      <c r="N110" s="158">
        <f t="shared" si="34"/>
        <v>0</v>
      </c>
      <c r="O110" s="158">
        <f t="shared" si="35"/>
        <v>0</v>
      </c>
      <c r="P110" s="158">
        <f t="shared" si="36"/>
        <v>0</v>
      </c>
      <c r="Q110" s="158">
        <f t="shared" si="37"/>
        <v>0</v>
      </c>
      <c r="R110" s="158">
        <f t="shared" si="38"/>
        <v>0</v>
      </c>
      <c r="S110" s="33">
        <f t="shared" si="41"/>
        <v>0</v>
      </c>
      <c r="T110" s="33">
        <f>需要額入力!F110</f>
        <v>0</v>
      </c>
      <c r="U110" s="33">
        <f t="shared" si="42"/>
        <v>0</v>
      </c>
      <c r="V110" s="34">
        <f>IF(OR(自給率入力!E110="",ISNUMBER(自給率入力!E110)=FALSE,自給率入力!E110&gt;1,自給率入力!E110&lt;0),自給率入力!D110,自給率入力!E110)</f>
        <v>0.97825112204380171</v>
      </c>
      <c r="W110" s="33">
        <f t="shared" si="43"/>
        <v>0</v>
      </c>
      <c r="X110" s="33">
        <v>-2.5413905033004309</v>
      </c>
      <c r="Y110" s="35">
        <f>IF(OR(自給率入力!E110="",ISNUMBER(自給率入力!E110)=FALSE,自給率入力!E110&gt;1,自給率入力!E110&lt;0),自給率入力!D110,自給率入力!E110)</f>
        <v>0.97825112204380171</v>
      </c>
      <c r="Z110" s="33">
        <f t="shared" si="44"/>
        <v>-2.4861181114051085</v>
      </c>
      <c r="AA110" s="33">
        <v>-425.1253344941083</v>
      </c>
      <c r="AB110" s="36">
        <f>各種係数表!N110</f>
        <v>0.70390530796086759</v>
      </c>
      <c r="AC110" s="33">
        <f t="shared" si="45"/>
        <v>0</v>
      </c>
      <c r="AD110" s="33">
        <f t="shared" si="46"/>
        <v>-299.24797949904217</v>
      </c>
      <c r="AE110" s="36">
        <f>各種係数表!O110</f>
        <v>0.23248356729728503</v>
      </c>
      <c r="AF110" s="33">
        <f t="shared" si="47"/>
        <v>0</v>
      </c>
      <c r="AG110" s="33">
        <f t="shared" si="48"/>
        <v>-98.834654311641842</v>
      </c>
    </row>
    <row r="111" spans="1:33" ht="16.850000000000001" customHeight="1" x14ac:dyDescent="0.25">
      <c r="A111" s="322">
        <v>105</v>
      </c>
      <c r="B111" s="336" t="s">
        <v>194</v>
      </c>
      <c r="C111" s="337" t="s">
        <v>195</v>
      </c>
      <c r="D111" s="158">
        <f>需要額入力!D111</f>
        <v>0</v>
      </c>
      <c r="E111" s="334">
        <f>各種係数表!D111</f>
        <v>1.358086727418413E-4</v>
      </c>
      <c r="F111" s="158">
        <f t="shared" si="39"/>
        <v>0</v>
      </c>
      <c r="G111" s="329">
        <f>各種係数表!E111</f>
        <v>0</v>
      </c>
      <c r="H111" s="329">
        <f>各種係数表!F111</f>
        <v>4.5406738058130778E-5</v>
      </c>
      <c r="I111" s="329">
        <f>各種係数表!G111</f>
        <v>0</v>
      </c>
      <c r="J111" s="329">
        <f>各種係数表!H111</f>
        <v>0</v>
      </c>
      <c r="K111" s="329">
        <f>各種係数表!I111</f>
        <v>2.7436095503402281E-6</v>
      </c>
      <c r="L111" s="329">
        <f>各種係数表!J111</f>
        <v>0</v>
      </c>
      <c r="M111" s="158">
        <f t="shared" si="33"/>
        <v>0</v>
      </c>
      <c r="N111" s="158">
        <f t="shared" si="34"/>
        <v>0</v>
      </c>
      <c r="O111" s="158">
        <f t="shared" si="35"/>
        <v>0</v>
      </c>
      <c r="P111" s="158">
        <f t="shared" si="36"/>
        <v>0</v>
      </c>
      <c r="Q111" s="158">
        <f t="shared" si="37"/>
        <v>0</v>
      </c>
      <c r="R111" s="158">
        <f t="shared" si="38"/>
        <v>0</v>
      </c>
      <c r="S111" s="33">
        <f t="shared" si="41"/>
        <v>0</v>
      </c>
      <c r="T111" s="33">
        <f>需要額入力!F111</f>
        <v>0</v>
      </c>
      <c r="U111" s="33">
        <f t="shared" si="42"/>
        <v>0</v>
      </c>
      <c r="V111" s="34">
        <f>IF(OR(自給率入力!E111="",ISNUMBER(自給率入力!E111)=FALSE,自給率入力!E111&gt;1,自給率入力!E111&lt;0),自給率入力!D111,自給率入力!E111)</f>
        <v>0.99777510084745835</v>
      </c>
      <c r="W111" s="33">
        <f t="shared" si="43"/>
        <v>0</v>
      </c>
      <c r="X111" s="33">
        <v>-161.74506830177745</v>
      </c>
      <c r="Y111" s="35">
        <f>IF(OR(自給率入力!E111="",ISNUMBER(自給率入力!E111)=FALSE,自給率入力!E111&gt;1,自給率入力!E111&lt;0),自給率入力!D111,自給率入力!E111)</f>
        <v>0.99777510084745835</v>
      </c>
      <c r="Z111" s="33">
        <f t="shared" si="44"/>
        <v>-161.38520183638502</v>
      </c>
      <c r="AA111" s="33">
        <v>-452.78325758922153</v>
      </c>
      <c r="AB111" s="36">
        <f>各種係数表!N111</f>
        <v>0.71853877217292728</v>
      </c>
      <c r="AC111" s="33">
        <f t="shared" si="45"/>
        <v>0</v>
      </c>
      <c r="AD111" s="33">
        <f t="shared" si="46"/>
        <v>-325.3423259686175</v>
      </c>
      <c r="AE111" s="36">
        <f>各種係数表!O111</f>
        <v>0.29223635226305938</v>
      </c>
      <c r="AF111" s="33">
        <f t="shared" si="47"/>
        <v>0</v>
      </c>
      <c r="AG111" s="33">
        <f t="shared" si="48"/>
        <v>-132.31972756365931</v>
      </c>
    </row>
    <row r="112" spans="1:33" ht="16.850000000000001" customHeight="1" x14ac:dyDescent="0.25">
      <c r="A112" s="322">
        <v>106</v>
      </c>
      <c r="B112" s="336" t="s">
        <v>196</v>
      </c>
      <c r="C112" s="337" t="s">
        <v>482</v>
      </c>
      <c r="D112" s="158">
        <f>需要額入力!D112</f>
        <v>0</v>
      </c>
      <c r="E112" s="334">
        <f>各種係数表!D112</f>
        <v>0</v>
      </c>
      <c r="F112" s="158">
        <f t="shared" si="39"/>
        <v>0</v>
      </c>
      <c r="G112" s="329">
        <f>各種係数表!E112</f>
        <v>0</v>
      </c>
      <c r="H112" s="329">
        <f>各種係数表!F112</f>
        <v>0</v>
      </c>
      <c r="I112" s="329">
        <f>各種係数表!G112</f>
        <v>0</v>
      </c>
      <c r="J112" s="329">
        <f>各種係数表!H112</f>
        <v>0</v>
      </c>
      <c r="K112" s="329">
        <f>各種係数表!I112</f>
        <v>0</v>
      </c>
      <c r="L112" s="329">
        <f>各種係数表!J112</f>
        <v>0</v>
      </c>
      <c r="M112" s="158">
        <f t="shared" si="33"/>
        <v>0</v>
      </c>
      <c r="N112" s="158">
        <f t="shared" si="34"/>
        <v>0</v>
      </c>
      <c r="O112" s="158">
        <f t="shared" si="35"/>
        <v>0</v>
      </c>
      <c r="P112" s="158">
        <f t="shared" si="36"/>
        <v>0</v>
      </c>
      <c r="Q112" s="158">
        <f t="shared" si="37"/>
        <v>0</v>
      </c>
      <c r="R112" s="158">
        <f t="shared" si="38"/>
        <v>0</v>
      </c>
      <c r="S112" s="33">
        <f t="shared" si="41"/>
        <v>0</v>
      </c>
      <c r="T112" s="33">
        <f>需要額入力!F112</f>
        <v>0</v>
      </c>
      <c r="U112" s="33">
        <f t="shared" si="42"/>
        <v>0</v>
      </c>
      <c r="V112" s="34">
        <f>IF(OR(自給率入力!E112="",ISNUMBER(自給率入力!E112)=FALSE,自給率入力!E112&gt;1,自給率入力!E112&lt;0),自給率入力!D112,自給率入力!E112)</f>
        <v>1</v>
      </c>
      <c r="W112" s="33">
        <f t="shared" si="43"/>
        <v>0</v>
      </c>
      <c r="X112" s="33">
        <v>-452.85734220072681</v>
      </c>
      <c r="Y112" s="35">
        <f>IF(OR(自給率入力!E112="",ISNUMBER(自給率入力!E112)=FALSE,自給率入力!E112&gt;1,自給率入力!E112&lt;0),自給率入力!D112,自給率入力!E112)</f>
        <v>1</v>
      </c>
      <c r="Z112" s="33">
        <f t="shared" si="44"/>
        <v>-452.85734220072681</v>
      </c>
      <c r="AA112" s="33">
        <v>-1321.1513836667614</v>
      </c>
      <c r="AB112" s="36">
        <f>各種係数表!N112</f>
        <v>0</v>
      </c>
      <c r="AC112" s="33">
        <f t="shared" si="45"/>
        <v>0</v>
      </c>
      <c r="AD112" s="33">
        <f t="shared" si="46"/>
        <v>0</v>
      </c>
      <c r="AE112" s="36">
        <f>各種係数表!O112</f>
        <v>0</v>
      </c>
      <c r="AF112" s="33">
        <f t="shared" si="47"/>
        <v>0</v>
      </c>
      <c r="AG112" s="33">
        <f t="shared" si="48"/>
        <v>0</v>
      </c>
    </row>
    <row r="113" spans="1:33" ht="16.850000000000001" customHeight="1" x14ac:dyDescent="0.25">
      <c r="A113" s="322">
        <v>107</v>
      </c>
      <c r="B113" s="336" t="s">
        <v>197</v>
      </c>
      <c r="C113" s="337" t="s">
        <v>483</v>
      </c>
      <c r="D113" s="158">
        <f>需要額入力!D113</f>
        <v>0</v>
      </c>
      <c r="E113" s="334">
        <f>各種係数表!D113</f>
        <v>2.3505125679551809E-2</v>
      </c>
      <c r="F113" s="158">
        <f t="shared" si="39"/>
        <v>0</v>
      </c>
      <c r="G113" s="329">
        <f>各種係数表!E113</f>
        <v>1.685051067262187E-3</v>
      </c>
      <c r="H113" s="329">
        <f>各種係数表!F113</f>
        <v>6.8038475665217106E-3</v>
      </c>
      <c r="I113" s="329">
        <f>各種係数表!G113</f>
        <v>4.8911569932512172E-3</v>
      </c>
      <c r="J113" s="329">
        <f>各種係数表!H113</f>
        <v>3.5253199572013786E-4</v>
      </c>
      <c r="K113" s="329">
        <f>各種係数表!I113</f>
        <v>3.4580855018772776E-3</v>
      </c>
      <c r="L113" s="329">
        <f>各種係数表!J113</f>
        <v>1.2907219843301822E-2</v>
      </c>
      <c r="M113" s="158">
        <f t="shared" si="33"/>
        <v>0</v>
      </c>
      <c r="N113" s="158">
        <f t="shared" si="34"/>
        <v>0</v>
      </c>
      <c r="O113" s="158">
        <f t="shared" si="35"/>
        <v>0</v>
      </c>
      <c r="P113" s="158">
        <f t="shared" si="36"/>
        <v>0</v>
      </c>
      <c r="Q113" s="158">
        <f t="shared" si="37"/>
        <v>0</v>
      </c>
      <c r="R113" s="158">
        <f t="shared" si="38"/>
        <v>0</v>
      </c>
      <c r="S113" s="33">
        <f t="shared" si="41"/>
        <v>0</v>
      </c>
      <c r="T113" s="33">
        <f>需要額入力!F113</f>
        <v>0</v>
      </c>
      <c r="U113" s="33">
        <f t="shared" si="42"/>
        <v>0</v>
      </c>
      <c r="V113" s="34">
        <f>IF(OR(自給率入力!E113="",ISNUMBER(自給率入力!E113)=FALSE,自給率入力!E113&gt;1,自給率入力!E113&lt;0),自給率入力!D113,自給率入力!E113)</f>
        <v>0.98931102679186655</v>
      </c>
      <c r="W113" s="33">
        <f t="shared" si="43"/>
        <v>0</v>
      </c>
      <c r="X113" s="33">
        <v>-1563.8353024893668</v>
      </c>
      <c r="Y113" s="35">
        <f>IF(OR(自給率入力!E113="",ISNUMBER(自給率入力!E113)=FALSE,自給率入力!E113&gt;1,自給率入力!E113&lt;0),自給率入力!D113,自給率入力!E113)</f>
        <v>0.98931102679186655</v>
      </c>
      <c r="Z113" s="33">
        <f t="shared" si="44"/>
        <v>-1547.1195088391246</v>
      </c>
      <c r="AA113" s="33">
        <v>-4579.9184241457397</v>
      </c>
      <c r="AB113" s="36">
        <f>各種係数表!N113</f>
        <v>0.41175600704710941</v>
      </c>
      <c r="AC113" s="33">
        <f t="shared" si="45"/>
        <v>0</v>
      </c>
      <c r="AD113" s="33">
        <f t="shared" si="46"/>
        <v>-1885.8089229277393</v>
      </c>
      <c r="AE113" s="36">
        <f>各種係数表!O113</f>
        <v>1.2664213077041749E-2</v>
      </c>
      <c r="AF113" s="33">
        <f t="shared" si="47"/>
        <v>0</v>
      </c>
      <c r="AG113" s="33">
        <f t="shared" si="48"/>
        <v>-58.001062798850917</v>
      </c>
    </row>
    <row r="114" spans="1:33" ht="16.850000000000001" customHeight="1" x14ac:dyDescent="0.25">
      <c r="B114" s="513" t="s">
        <v>259</v>
      </c>
      <c r="C114" s="514"/>
      <c r="D114" s="335">
        <f>SUM(D7:D113)</f>
        <v>-1000000</v>
      </c>
      <c r="E114" s="330"/>
      <c r="F114" s="341">
        <f>SUM(F7:F113)</f>
        <v>-160475.94328832763</v>
      </c>
      <c r="G114" s="330"/>
      <c r="H114" s="330"/>
      <c r="I114" s="330"/>
      <c r="J114" s="330"/>
      <c r="K114" s="330"/>
      <c r="L114" s="330"/>
      <c r="M114" s="341">
        <f t="shared" ref="M114:R114" si="49">SUM(M7:M113)</f>
        <v>-14.230925903198186</v>
      </c>
      <c r="N114" s="341">
        <f t="shared" si="49"/>
        <v>-15561.039927298116</v>
      </c>
      <c r="O114" s="341">
        <f t="shared" si="49"/>
        <v>-2334.0151124792324</v>
      </c>
      <c r="P114" s="341">
        <f t="shared" si="49"/>
        <v>0</v>
      </c>
      <c r="Q114" s="341">
        <f t="shared" si="49"/>
        <v>-1078.7805911182786</v>
      </c>
      <c r="R114" s="341">
        <f t="shared" si="49"/>
        <v>-980.5967533431932</v>
      </c>
      <c r="S114" s="42">
        <f>SUM(S7:S113)</f>
        <v>-1000000</v>
      </c>
      <c r="T114" s="33">
        <f>SUM(T7:T113)</f>
        <v>0</v>
      </c>
      <c r="U114" s="33">
        <f>SUM(U7:U113)</f>
        <v>-1000000</v>
      </c>
      <c r="V114" s="43" t="s">
        <v>269</v>
      </c>
      <c r="W114" s="42">
        <f>SUM(W7:W113)</f>
        <v>-875239.06253594148</v>
      </c>
      <c r="X114" s="33">
        <f>SUM(X7:X113)</f>
        <v>-630988.22702517931</v>
      </c>
      <c r="Y114" s="43" t="s">
        <v>269</v>
      </c>
      <c r="Z114" s="33">
        <f>SUM(Z7:Z113)</f>
        <v>-574039.28547644056</v>
      </c>
      <c r="AA114" s="33">
        <f>SUM(AA7:AA113)</f>
        <v>-1297042.5281834584</v>
      </c>
      <c r="AB114" s="43" t="s">
        <v>269</v>
      </c>
      <c r="AC114" s="33">
        <f>SUM(AC7:AC113)</f>
        <v>-244250.85539150302</v>
      </c>
      <c r="AD114" s="33">
        <f>SUM(AD7:AD113)</f>
        <v>-462457.44291679445</v>
      </c>
      <c r="AE114" s="43" t="s">
        <v>269</v>
      </c>
      <c r="AF114" s="33">
        <f>SUM(AF7:AF113)</f>
        <v>-116482.27154329098</v>
      </c>
      <c r="AG114" s="33">
        <f>SUM(AG7:AG113)</f>
        <v>-239356.2053654308</v>
      </c>
    </row>
    <row r="115" spans="1:33" ht="16.850000000000001" customHeight="1" x14ac:dyDescent="0.25">
      <c r="B115" s="20"/>
      <c r="C115" s="20"/>
      <c r="D115" s="327"/>
      <c r="E115" s="327"/>
      <c r="F115" s="327"/>
      <c r="G115" s="327"/>
      <c r="H115" s="327"/>
      <c r="I115" s="327"/>
      <c r="J115" s="327"/>
      <c r="K115" s="327"/>
      <c r="L115" s="327"/>
      <c r="M115" s="327"/>
      <c r="N115" s="327"/>
      <c r="O115" s="327"/>
      <c r="P115" s="327"/>
      <c r="Q115" s="327"/>
      <c r="R115" s="327"/>
      <c r="S115" s="20"/>
      <c r="T115" s="20"/>
      <c r="U115" s="20"/>
      <c r="V115" s="20"/>
      <c r="W115" s="20"/>
      <c r="X115" s="20"/>
      <c r="Y115" s="20"/>
      <c r="Z115" s="20"/>
      <c r="AA115" s="20"/>
      <c r="AB115" s="20"/>
      <c r="AC115" s="20"/>
      <c r="AD115" s="20"/>
      <c r="AE115" s="20"/>
      <c r="AF115" s="20"/>
      <c r="AG115" s="20"/>
    </row>
    <row r="116" spans="1:33" ht="16.850000000000001" customHeight="1" x14ac:dyDescent="0.25">
      <c r="B116" s="44"/>
      <c r="C116" s="18"/>
      <c r="D116" s="327"/>
      <c r="E116" s="327"/>
      <c r="F116" s="327"/>
      <c r="G116" s="327"/>
      <c r="H116" s="327"/>
      <c r="I116" s="327"/>
      <c r="J116" s="327"/>
      <c r="K116" s="327"/>
      <c r="L116" s="327"/>
      <c r="M116" s="327"/>
      <c r="N116" s="327"/>
      <c r="O116" s="327"/>
      <c r="P116" s="327"/>
      <c r="Q116" s="327"/>
      <c r="R116" s="327"/>
      <c r="S116" s="20"/>
      <c r="T116" s="20"/>
      <c r="U116" s="45"/>
      <c r="V116" s="20"/>
      <c r="W116" s="20"/>
      <c r="X116" s="20"/>
      <c r="Y116" s="20"/>
      <c r="Z116" s="20"/>
      <c r="AA116" s="20"/>
      <c r="AB116" s="20"/>
      <c r="AC116" s="20"/>
      <c r="AD116" s="20"/>
      <c r="AE116" s="20"/>
      <c r="AF116" s="20"/>
      <c r="AG116" s="20"/>
    </row>
    <row r="117" spans="1:33" ht="16.850000000000001" customHeight="1" x14ac:dyDescent="0.25">
      <c r="B117" s="46"/>
      <c r="C117" s="44"/>
      <c r="D117" s="327"/>
      <c r="E117" s="327"/>
      <c r="F117" s="327"/>
      <c r="G117" s="327"/>
      <c r="H117" s="327"/>
      <c r="I117" s="327"/>
      <c r="J117" s="327"/>
      <c r="K117" s="327"/>
      <c r="L117" s="327"/>
      <c r="M117" s="327"/>
      <c r="N117" s="327"/>
      <c r="O117" s="327"/>
      <c r="P117" s="327"/>
      <c r="Q117" s="327"/>
      <c r="R117" s="327"/>
      <c r="S117" s="20"/>
      <c r="T117" s="20"/>
      <c r="U117" s="20"/>
      <c r="V117" s="20"/>
      <c r="W117" s="20"/>
      <c r="X117" s="20"/>
      <c r="Y117" s="20"/>
      <c r="Z117" s="20"/>
      <c r="AA117" s="20"/>
      <c r="AB117" s="20"/>
      <c r="AC117" s="20"/>
      <c r="AD117" s="20"/>
      <c r="AE117" s="20"/>
      <c r="AF117" s="20"/>
      <c r="AG117" s="20"/>
    </row>
    <row r="118" spans="1:33" ht="16.850000000000001" customHeight="1" x14ac:dyDescent="0.25">
      <c r="B118" s="20"/>
      <c r="C118" s="44"/>
      <c r="D118" s="327"/>
      <c r="E118" s="327"/>
      <c r="F118" s="327"/>
      <c r="G118" s="327"/>
      <c r="H118" s="327"/>
      <c r="I118" s="327"/>
      <c r="J118" s="327"/>
      <c r="K118" s="327"/>
      <c r="L118" s="327"/>
      <c r="M118" s="327"/>
      <c r="N118" s="327"/>
      <c r="O118" s="327"/>
      <c r="P118" s="327"/>
      <c r="Q118" s="327"/>
      <c r="R118" s="327"/>
      <c r="S118" s="20"/>
      <c r="T118" s="20"/>
      <c r="U118" s="20"/>
      <c r="V118" s="20"/>
      <c r="W118" s="20"/>
      <c r="X118" s="20"/>
      <c r="Y118" s="20"/>
      <c r="Z118" s="20"/>
      <c r="AA118" s="20"/>
      <c r="AB118" s="20"/>
      <c r="AC118" s="20"/>
      <c r="AD118" s="20"/>
      <c r="AE118" s="20"/>
      <c r="AF118" s="20"/>
      <c r="AG118" s="20"/>
    </row>
    <row r="119" spans="1:33" ht="16.850000000000001" customHeight="1" x14ac:dyDescent="0.25">
      <c r="B119" s="44"/>
      <c r="C119" s="20"/>
      <c r="D119" s="327"/>
      <c r="E119" s="327"/>
      <c r="F119" s="327"/>
      <c r="G119" s="327"/>
      <c r="H119" s="327"/>
      <c r="I119" s="327"/>
      <c r="J119" s="327"/>
      <c r="K119" s="327"/>
      <c r="L119" s="327"/>
      <c r="M119" s="327"/>
      <c r="N119" s="327"/>
      <c r="O119" s="327"/>
      <c r="P119" s="327"/>
      <c r="Q119" s="327"/>
      <c r="R119" s="327"/>
      <c r="S119" s="20"/>
      <c r="T119" s="20"/>
      <c r="U119" s="20"/>
      <c r="V119" s="20"/>
      <c r="W119" s="20"/>
      <c r="X119" s="20"/>
      <c r="Y119" s="20"/>
      <c r="Z119" s="20"/>
      <c r="AA119" s="20"/>
      <c r="AB119" s="20"/>
      <c r="AC119" s="20"/>
      <c r="AD119" s="20"/>
      <c r="AE119" s="20"/>
      <c r="AF119" s="20"/>
      <c r="AG119" s="20"/>
    </row>
  </sheetData>
  <mergeCells count="10">
    <mergeCell ref="AE4:AE5"/>
    <mergeCell ref="AB4:AB5"/>
    <mergeCell ref="Y4:Y5"/>
    <mergeCell ref="B1:C1"/>
    <mergeCell ref="B114:C114"/>
    <mergeCell ref="V4:V5"/>
    <mergeCell ref="U4:U5"/>
    <mergeCell ref="B4:C6"/>
    <mergeCell ref="M4:R4"/>
    <mergeCell ref="G4:L4"/>
  </mergeCells>
  <phoneticPr fontId="2"/>
  <pageMargins left="0.70866141732283472" right="0.70866141732283472" top="0.74803149606299213" bottom="0.74803149606299213" header="0.31496062992125984" footer="0.31496062992125984"/>
  <pageSetup paperSize="8" scale="38" orientation="landscape" r:id="rId1"/>
  <headerFooter>
    <oddHeader>&amp;L&amp;F&amp;R８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X119"/>
  <sheetViews>
    <sheetView view="pageBreakPreview" zoomScale="90" zoomScaleNormal="100" zoomScaleSheetLayoutView="90" workbookViewId="0">
      <pane xSplit="3" ySplit="6" topLeftCell="D7" activePane="bottomRight" state="frozen"/>
      <selection pane="topRight" activeCell="D1" sqref="D1"/>
      <selection pane="bottomLeft" activeCell="A7" sqref="A7"/>
      <selection pane="bottomRight"/>
    </sheetView>
  </sheetViews>
  <sheetFormatPr defaultColWidth="9" defaultRowHeight="15.9" x14ac:dyDescent="0.25"/>
  <cols>
    <col min="1" max="1" width="3.15234375" style="19" customWidth="1"/>
    <col min="2" max="2" width="5.23046875" style="19" customWidth="1"/>
    <col min="3" max="3" width="25" style="331" customWidth="1"/>
    <col min="4" max="4" width="16.84375" style="19" bestFit="1" customWidth="1"/>
    <col min="5" max="5" width="17.61328125" style="19" customWidth="1"/>
    <col min="6" max="6" width="16.84375" style="19" bestFit="1" customWidth="1"/>
    <col min="7" max="7" width="14.3828125" style="19" customWidth="1"/>
    <col min="8" max="8" width="15.23046875" style="19" customWidth="1"/>
    <col min="9" max="9" width="10.61328125" style="19" customWidth="1"/>
    <col min="10" max="14" width="11.765625" style="19" customWidth="1"/>
    <col min="15" max="15" width="23.84375" style="19" customWidth="1"/>
    <col min="16" max="16" width="15.3828125" style="19" customWidth="1"/>
    <col min="17" max="17" width="17.61328125" style="19" customWidth="1"/>
    <col min="18" max="18" width="15.3828125" style="19" customWidth="1"/>
    <col min="19" max="19" width="17.61328125" style="19" customWidth="1"/>
    <col min="20" max="20" width="2" style="19" customWidth="1"/>
    <col min="21" max="16384" width="9" style="19"/>
  </cols>
  <sheetData>
    <row r="1" spans="2:24" ht="27" customHeight="1" x14ac:dyDescent="0.65">
      <c r="B1" s="512" t="s">
        <v>271</v>
      </c>
      <c r="C1" s="512"/>
      <c r="D1" s="20"/>
      <c r="E1" s="20"/>
      <c r="F1" s="20"/>
      <c r="G1" s="20"/>
      <c r="H1" s="44"/>
      <c r="I1" s="20"/>
      <c r="J1" s="20"/>
      <c r="K1" s="20"/>
      <c r="L1" s="20"/>
      <c r="M1" s="20"/>
      <c r="N1" s="20"/>
      <c r="O1" s="20"/>
      <c r="P1" s="20"/>
      <c r="Q1" s="20"/>
      <c r="R1" s="20"/>
      <c r="S1" s="20"/>
      <c r="T1" s="20"/>
      <c r="U1" s="20"/>
      <c r="V1" s="20"/>
      <c r="W1" s="20"/>
      <c r="X1" s="20"/>
    </row>
    <row r="2" spans="2:24" ht="17.25" customHeight="1" x14ac:dyDescent="0.25">
      <c r="B2" s="24"/>
      <c r="C2" s="350"/>
      <c r="D2" s="22"/>
      <c r="E2" s="20"/>
      <c r="F2" s="20"/>
      <c r="G2" s="20"/>
      <c r="H2" s="20"/>
      <c r="I2" s="20"/>
      <c r="J2" s="20"/>
      <c r="K2" s="20"/>
      <c r="L2" s="20"/>
      <c r="M2" s="20"/>
      <c r="N2" s="20"/>
      <c r="O2" s="20"/>
      <c r="P2" s="20"/>
      <c r="Q2" s="20"/>
      <c r="R2" s="20"/>
      <c r="S2" s="27" t="s">
        <v>466</v>
      </c>
      <c r="T2" s="20"/>
      <c r="U2" s="20"/>
      <c r="V2" s="20"/>
      <c r="W2" s="20"/>
      <c r="X2" s="20"/>
    </row>
    <row r="3" spans="2:24" ht="13.5" customHeight="1" x14ac:dyDescent="0.25">
      <c r="B3" s="523" t="s">
        <v>632</v>
      </c>
      <c r="C3" s="524"/>
      <c r="D3" s="56"/>
      <c r="E3" s="57"/>
      <c r="F3" s="58" t="s">
        <v>664</v>
      </c>
      <c r="G3" s="389" t="s">
        <v>274</v>
      </c>
      <c r="H3" s="59"/>
      <c r="I3" s="389" t="s">
        <v>293</v>
      </c>
      <c r="J3" s="59"/>
      <c r="K3" s="59"/>
      <c r="L3" s="59"/>
      <c r="M3" s="520" t="s">
        <v>223</v>
      </c>
      <c r="N3" s="60"/>
      <c r="O3" s="61"/>
      <c r="P3" s="460" t="s">
        <v>338</v>
      </c>
      <c r="Q3" s="57"/>
      <c r="R3" s="460" t="s">
        <v>274</v>
      </c>
      <c r="S3" s="57"/>
      <c r="T3" s="20"/>
      <c r="U3" s="20"/>
      <c r="V3" s="20"/>
      <c r="W3" s="20"/>
      <c r="X3" s="20"/>
    </row>
    <row r="4" spans="2:24" ht="13.5" customHeight="1" x14ac:dyDescent="0.25">
      <c r="B4" s="525"/>
      <c r="C4" s="526"/>
      <c r="D4" s="62" t="s">
        <v>663</v>
      </c>
      <c r="E4" s="63" t="s">
        <v>266</v>
      </c>
      <c r="F4" s="63" t="s">
        <v>272</v>
      </c>
      <c r="G4" s="522"/>
      <c r="H4" s="64" t="s">
        <v>282</v>
      </c>
      <c r="I4" s="390"/>
      <c r="J4" s="64" t="s">
        <v>281</v>
      </c>
      <c r="K4" s="64" t="s">
        <v>278</v>
      </c>
      <c r="L4" s="64" t="s">
        <v>284</v>
      </c>
      <c r="M4" s="521"/>
      <c r="N4" s="65" t="s">
        <v>284</v>
      </c>
      <c r="O4" s="66" t="s">
        <v>266</v>
      </c>
      <c r="P4" s="461"/>
      <c r="Q4" s="64" t="s">
        <v>337</v>
      </c>
      <c r="R4" s="461"/>
      <c r="S4" s="64" t="s">
        <v>342</v>
      </c>
      <c r="T4" s="20"/>
      <c r="U4" s="20"/>
      <c r="V4" s="20"/>
      <c r="W4" s="20"/>
      <c r="X4" s="20"/>
    </row>
    <row r="5" spans="2:24" ht="31.75" x14ac:dyDescent="0.25">
      <c r="B5" s="525"/>
      <c r="C5" s="526"/>
      <c r="D5" s="67" t="s">
        <v>262</v>
      </c>
      <c r="E5" s="63" t="s">
        <v>290</v>
      </c>
      <c r="F5" s="63" t="s">
        <v>266</v>
      </c>
      <c r="G5" s="522"/>
      <c r="H5" s="64" t="s">
        <v>283</v>
      </c>
      <c r="I5" s="390"/>
      <c r="J5" s="64" t="s">
        <v>280</v>
      </c>
      <c r="K5" s="64" t="s">
        <v>279</v>
      </c>
      <c r="L5" s="64" t="s">
        <v>285</v>
      </c>
      <c r="M5" s="521"/>
      <c r="N5" s="65" t="s">
        <v>289</v>
      </c>
      <c r="O5" s="66" t="s">
        <v>296</v>
      </c>
      <c r="P5" s="461"/>
      <c r="Q5" s="63" t="s">
        <v>296</v>
      </c>
      <c r="R5" s="461"/>
      <c r="S5" s="63" t="s">
        <v>296</v>
      </c>
      <c r="T5" s="20"/>
      <c r="U5" s="20"/>
      <c r="V5" s="20"/>
      <c r="W5" s="20"/>
      <c r="X5" s="20"/>
    </row>
    <row r="6" spans="2:24" ht="30.75" customHeight="1" x14ac:dyDescent="0.25">
      <c r="B6" s="527"/>
      <c r="C6" s="528"/>
      <c r="D6" s="68" t="s">
        <v>291</v>
      </c>
      <c r="E6" s="69" t="s">
        <v>267</v>
      </c>
      <c r="F6" s="69" t="s">
        <v>287</v>
      </c>
      <c r="G6" s="69" t="s">
        <v>275</v>
      </c>
      <c r="H6" s="70" t="s">
        <v>345</v>
      </c>
      <c r="I6" s="71" t="s">
        <v>273</v>
      </c>
      <c r="J6" s="71" t="s">
        <v>295</v>
      </c>
      <c r="K6" s="71" t="s">
        <v>277</v>
      </c>
      <c r="L6" s="71" t="s">
        <v>286</v>
      </c>
      <c r="M6" s="72" t="s">
        <v>254</v>
      </c>
      <c r="N6" s="72" t="s">
        <v>288</v>
      </c>
      <c r="O6" s="73" t="s">
        <v>297</v>
      </c>
      <c r="P6" s="74" t="s">
        <v>339</v>
      </c>
      <c r="Q6" s="69" t="s">
        <v>346</v>
      </c>
      <c r="R6" s="74" t="s">
        <v>275</v>
      </c>
      <c r="S6" s="69" t="s">
        <v>347</v>
      </c>
      <c r="T6" s="20"/>
      <c r="U6" s="20"/>
      <c r="V6" s="20"/>
      <c r="W6" s="20"/>
      <c r="X6" s="20"/>
    </row>
    <row r="7" spans="2:24" ht="18" customHeight="1" x14ac:dyDescent="0.25">
      <c r="B7" s="75" t="s">
        <v>2</v>
      </c>
      <c r="C7" s="351" t="s">
        <v>3</v>
      </c>
      <c r="D7" s="77">
        <f>'１次波及効果'!W7</f>
        <v>0</v>
      </c>
      <c r="E7" s="77">
        <f>'１次波及効果'!AA7</f>
        <v>-628.41862097361457</v>
      </c>
      <c r="F7" s="77">
        <f t="shared" ref="F7:F38" si="0">D7+E7</f>
        <v>-628.41862097361457</v>
      </c>
      <c r="G7" s="78">
        <f>各種係数表!O7</f>
        <v>7.7991783282491609E-2</v>
      </c>
      <c r="H7" s="79">
        <f t="shared" ref="H7:H38" si="1">F7*G7</f>
        <v>-49.011488897656385</v>
      </c>
      <c r="I7" s="80">
        <f>消費転換率!$C$7</f>
        <v>0.629</v>
      </c>
      <c r="J7" s="77">
        <f t="shared" ref="J7:J38" si="2">I7*H7</f>
        <v>-30.828226516625865</v>
      </c>
      <c r="K7" s="81">
        <f>各種係数表!P7</f>
        <v>8.7384279039410487E-3</v>
      </c>
      <c r="L7" s="77">
        <f t="shared" ref="L7:L38" si="3">K7*$J$114</f>
        <v>-1955.8559229505709</v>
      </c>
      <c r="M7" s="81">
        <f>各種係数表!K7</f>
        <v>0.7174253449780672</v>
      </c>
      <c r="N7" s="79">
        <f t="shared" ref="N7:N38" si="4">M7*L7</f>
        <v>-1403.1806102502094</v>
      </c>
      <c r="O7" s="77">
        <f t="array" ref="O7:O113">MMULT(逆行列係数表!D7:DF113,'２次波及効果'!N7:N113)</f>
        <v>-3716.7993520368746</v>
      </c>
      <c r="P7" s="82">
        <f>各種係数表!N7</f>
        <v>0.54559981404165592</v>
      </c>
      <c r="Q7" s="83">
        <f t="shared" ref="Q7:Q38" si="5">P7*O7</f>
        <v>-2027.8850353014659</v>
      </c>
      <c r="R7" s="78">
        <f>各種係数表!O7</f>
        <v>7.7991783282491609E-2</v>
      </c>
      <c r="S7" s="84">
        <f t="shared" ref="S7:S38" si="6">R7*O7</f>
        <v>-289.87980956856518</v>
      </c>
      <c r="T7" s="20"/>
      <c r="U7" s="20"/>
      <c r="V7" s="20"/>
      <c r="W7" s="20"/>
      <c r="X7" s="45"/>
    </row>
    <row r="8" spans="2:24" ht="18" customHeight="1" x14ac:dyDescent="0.25">
      <c r="B8" s="85" t="s">
        <v>4</v>
      </c>
      <c r="C8" s="352" t="s">
        <v>5</v>
      </c>
      <c r="D8" s="87">
        <f>'１次波及効果'!W8</f>
        <v>0</v>
      </c>
      <c r="E8" s="88">
        <f>'１次波及効果'!AA8</f>
        <v>-34.34712785759762</v>
      </c>
      <c r="F8" s="88">
        <f t="shared" si="0"/>
        <v>-34.34712785759762</v>
      </c>
      <c r="G8" s="89">
        <f>各種係数表!O8</f>
        <v>5.4963701448222296E-2</v>
      </c>
      <c r="H8" s="90">
        <f t="shared" si="1"/>
        <v>-1.8878452811689146</v>
      </c>
      <c r="I8" s="80">
        <f>消費転換率!$C$7</f>
        <v>0.629</v>
      </c>
      <c r="J8" s="88">
        <f t="shared" si="2"/>
        <v>-1.1874546818552474</v>
      </c>
      <c r="K8" s="91">
        <f>各種係数表!P8</f>
        <v>7.7123475442650801E-4</v>
      </c>
      <c r="L8" s="88">
        <f t="shared" si="3"/>
        <v>-172.61961522279222</v>
      </c>
      <c r="M8" s="91">
        <f>各種係数表!K8</f>
        <v>0.98283095408627807</v>
      </c>
      <c r="N8" s="90">
        <f t="shared" si="4"/>
        <v>-169.65590112342309</v>
      </c>
      <c r="O8" s="88">
        <v>-2152.1441564151792</v>
      </c>
      <c r="P8" s="92">
        <f>各種係数表!N8</f>
        <v>0.245275119165585</v>
      </c>
      <c r="Q8" s="90">
        <f t="shared" si="5"/>
        <v>-527.86741442625043</v>
      </c>
      <c r="R8" s="89">
        <f>各種係数表!O8</f>
        <v>5.4963701448222296E-2</v>
      </c>
      <c r="S8" s="88">
        <f t="shared" si="6"/>
        <v>-118.28980888674013</v>
      </c>
      <c r="T8" s="20"/>
      <c r="U8" s="20"/>
      <c r="V8" s="20"/>
      <c r="W8" s="20"/>
      <c r="X8" s="45"/>
    </row>
    <row r="9" spans="2:24" ht="18" customHeight="1" x14ac:dyDescent="0.25">
      <c r="B9" s="85" t="s">
        <v>6</v>
      </c>
      <c r="C9" s="352" t="s">
        <v>7</v>
      </c>
      <c r="D9" s="87">
        <f>'１次波及効果'!W9</f>
        <v>0</v>
      </c>
      <c r="E9" s="87">
        <f>'１次波及効果'!AA9</f>
        <v>-36.715862913089381</v>
      </c>
      <c r="F9" s="87">
        <f t="shared" si="0"/>
        <v>-36.715862913089381</v>
      </c>
      <c r="G9" s="93">
        <f>各種係数表!O9</f>
        <v>0.37343968187005988</v>
      </c>
      <c r="H9" s="94">
        <f t="shared" si="1"/>
        <v>-13.711160165848829</v>
      </c>
      <c r="I9" s="80">
        <f>消費転換率!$C$7</f>
        <v>0.629</v>
      </c>
      <c r="J9" s="87">
        <f t="shared" si="2"/>
        <v>-8.6243197443189139</v>
      </c>
      <c r="K9" s="95">
        <f>各種係数表!P9</f>
        <v>1.3475388792435737E-3</v>
      </c>
      <c r="L9" s="87">
        <f t="shared" si="3"/>
        <v>-301.6093887077858</v>
      </c>
      <c r="M9" s="95">
        <f>各種係数表!K9</f>
        <v>1</v>
      </c>
      <c r="N9" s="94">
        <f t="shared" si="4"/>
        <v>-301.6093887077858</v>
      </c>
      <c r="O9" s="87">
        <v>-609.53309372188596</v>
      </c>
      <c r="P9" s="96">
        <f>各種係数表!N9</f>
        <v>0.63373524708375439</v>
      </c>
      <c r="Q9" s="94">
        <f t="shared" si="5"/>
        <v>-386.28260575556465</v>
      </c>
      <c r="R9" s="93">
        <f>各種係数表!O9</f>
        <v>0.37343968187005988</v>
      </c>
      <c r="S9" s="87">
        <f t="shared" si="6"/>
        <v>-227.62384460877448</v>
      </c>
      <c r="T9" s="20"/>
      <c r="U9" s="20"/>
      <c r="V9" s="20"/>
      <c r="W9" s="20"/>
      <c r="X9" s="45"/>
    </row>
    <row r="10" spans="2:24" ht="18" customHeight="1" x14ac:dyDescent="0.25">
      <c r="B10" s="85" t="s">
        <v>8</v>
      </c>
      <c r="C10" s="352" t="s">
        <v>9</v>
      </c>
      <c r="D10" s="87">
        <f>'１次波及効果'!W10</f>
        <v>0</v>
      </c>
      <c r="E10" s="87">
        <f>'１次波及効果'!AA10</f>
        <v>-126.70139487992094</v>
      </c>
      <c r="F10" s="87">
        <f t="shared" si="0"/>
        <v>-126.70139487992094</v>
      </c>
      <c r="G10" s="93">
        <f>各種係数表!O10</f>
        <v>0.25167780202311058</v>
      </c>
      <c r="H10" s="94">
        <f t="shared" si="1"/>
        <v>-31.887928576640697</v>
      </c>
      <c r="I10" s="80">
        <f>消費転換率!$C$7</f>
        <v>0.629</v>
      </c>
      <c r="J10" s="87">
        <f t="shared" si="2"/>
        <v>-20.057507074706997</v>
      </c>
      <c r="K10" s="95">
        <f>各種係数表!P10</f>
        <v>5.6983195935281141E-4</v>
      </c>
      <c r="L10" s="87">
        <f t="shared" si="3"/>
        <v>-127.54115786480074</v>
      </c>
      <c r="M10" s="95">
        <f>各種係数表!K10</f>
        <v>0.84071757560285498</v>
      </c>
      <c r="N10" s="94">
        <f t="shared" si="4"/>
        <v>-107.22609302967628</v>
      </c>
      <c r="O10" s="87">
        <v>-200.13672793153557</v>
      </c>
      <c r="P10" s="96">
        <f>各種係数表!N10</f>
        <v>0.66501948374937825</v>
      </c>
      <c r="Q10" s="94">
        <f t="shared" si="5"/>
        <v>-133.09482348831955</v>
      </c>
      <c r="R10" s="93">
        <f>各種係数表!O10</f>
        <v>0.25167780202311058</v>
      </c>
      <c r="S10" s="87">
        <f t="shared" si="6"/>
        <v>-50.369971789906153</v>
      </c>
      <c r="T10" s="20"/>
      <c r="U10" s="20"/>
      <c r="V10" s="20"/>
      <c r="W10" s="20"/>
      <c r="X10" s="45"/>
    </row>
    <row r="11" spans="2:24" ht="18" customHeight="1" x14ac:dyDescent="0.25">
      <c r="B11" s="85" t="s">
        <v>10</v>
      </c>
      <c r="C11" s="352" t="s">
        <v>11</v>
      </c>
      <c r="D11" s="87">
        <f>'１次波及効果'!W11</f>
        <v>0</v>
      </c>
      <c r="E11" s="87">
        <f>'１次波及効果'!AA11</f>
        <v>-20.776000119355302</v>
      </c>
      <c r="F11" s="87">
        <f t="shared" si="0"/>
        <v>-20.776000119355302</v>
      </c>
      <c r="G11" s="93">
        <f>各種係数表!O11</f>
        <v>0.17885136124808929</v>
      </c>
      <c r="H11" s="94">
        <f t="shared" si="1"/>
        <v>-3.7158159026371611</v>
      </c>
      <c r="I11" s="80">
        <f>消費転換率!$C$7</f>
        <v>0.629</v>
      </c>
      <c r="J11" s="87">
        <f t="shared" si="2"/>
        <v>-2.3372482027587744</v>
      </c>
      <c r="K11" s="95">
        <f>各種係数表!P11</f>
        <v>1.0782863252887982E-3</v>
      </c>
      <c r="L11" s="87">
        <f t="shared" si="3"/>
        <v>-241.34463534356686</v>
      </c>
      <c r="M11" s="95">
        <f>各種係数表!K11</f>
        <v>0.8608368417629102</v>
      </c>
      <c r="N11" s="94">
        <f t="shared" si="4"/>
        <v>-207.75835366557735</v>
      </c>
      <c r="O11" s="87">
        <v>-942.99848856195808</v>
      </c>
      <c r="P11" s="96">
        <f>各種係数表!N11</f>
        <v>0.55061662090990238</v>
      </c>
      <c r="Q11" s="94">
        <f t="shared" si="5"/>
        <v>-519.23064129513057</v>
      </c>
      <c r="R11" s="93">
        <f>各種係数表!O11</f>
        <v>0.17885136124808929</v>
      </c>
      <c r="S11" s="87">
        <f t="shared" si="6"/>
        <v>-168.65656333419696</v>
      </c>
      <c r="T11" s="20"/>
      <c r="U11" s="20"/>
      <c r="V11" s="20"/>
      <c r="W11" s="20"/>
      <c r="X11" s="45"/>
    </row>
    <row r="12" spans="2:24" ht="18" customHeight="1" x14ac:dyDescent="0.25">
      <c r="B12" s="85" t="s">
        <v>12</v>
      </c>
      <c r="C12" s="352" t="s">
        <v>14</v>
      </c>
      <c r="D12" s="87">
        <f>'１次波及効果'!W12</f>
        <v>0</v>
      </c>
      <c r="E12" s="87">
        <f>'１次波及効果'!AA12</f>
        <v>-219.22624582825836</v>
      </c>
      <c r="F12" s="87">
        <f t="shared" si="0"/>
        <v>-219.22624582825836</v>
      </c>
      <c r="G12" s="93">
        <f>各種係数表!O12</f>
        <v>0.11783479945377751</v>
      </c>
      <c r="H12" s="94">
        <f t="shared" si="1"/>
        <v>-25.83248071217735</v>
      </c>
      <c r="I12" s="80">
        <f>消費転換率!$C$7</f>
        <v>0.629</v>
      </c>
      <c r="J12" s="87">
        <f t="shared" si="2"/>
        <v>-16.248630367959553</v>
      </c>
      <c r="K12" s="95">
        <f>各種係数表!P12</f>
        <v>4.5809057886530926E-8</v>
      </c>
      <c r="L12" s="87">
        <f t="shared" si="3"/>
        <v>-1.0253093368402013E-2</v>
      </c>
      <c r="M12" s="95">
        <f>各種係数表!K12</f>
        <v>1.0597331158082923E-2</v>
      </c>
      <c r="N12" s="94">
        <f t="shared" si="4"/>
        <v>-1.0865542581970005E-4</v>
      </c>
      <c r="O12" s="87">
        <v>-74.0159156441417</v>
      </c>
      <c r="P12" s="96">
        <f>各種係数表!N12</f>
        <v>0.61453735166777812</v>
      </c>
      <c r="Q12" s="94">
        <f t="shared" si="5"/>
        <v>-45.485544781216511</v>
      </c>
      <c r="R12" s="93">
        <f>各種係数表!O12</f>
        <v>0.11783479945377751</v>
      </c>
      <c r="S12" s="87">
        <f t="shared" si="6"/>
        <v>-8.7216505763151506</v>
      </c>
      <c r="T12" s="20"/>
      <c r="U12" s="20"/>
      <c r="V12" s="20"/>
      <c r="W12" s="20"/>
      <c r="X12" s="45"/>
    </row>
    <row r="13" spans="2:24" ht="18" customHeight="1" x14ac:dyDescent="0.25">
      <c r="B13" s="85" t="s">
        <v>13</v>
      </c>
      <c r="C13" s="352" t="s">
        <v>383</v>
      </c>
      <c r="D13" s="87">
        <f>'１次波及効果'!W13</f>
        <v>0</v>
      </c>
      <c r="E13" s="87">
        <f>'１次波及効果'!AA13</f>
        <v>-1704.5357816317619</v>
      </c>
      <c r="F13" s="87">
        <f t="shared" si="0"/>
        <v>-1704.5357816317619</v>
      </c>
      <c r="G13" s="93">
        <f>各種係数表!O13</f>
        <v>0.23031013033759698</v>
      </c>
      <c r="H13" s="94">
        <f t="shared" si="1"/>
        <v>-392.5718580327088</v>
      </c>
      <c r="I13" s="80">
        <f>消費転換率!$C$7</f>
        <v>0.629</v>
      </c>
      <c r="J13" s="87">
        <f t="shared" si="2"/>
        <v>-246.92769870257385</v>
      </c>
      <c r="K13" s="95">
        <f>各種係数表!P13</f>
        <v>-2.0070911505427194E-5</v>
      </c>
      <c r="L13" s="87">
        <f t="shared" si="3"/>
        <v>4.4923196229841391</v>
      </c>
      <c r="M13" s="95">
        <f>各種係数表!K13</f>
        <v>0.1874048663848662</v>
      </c>
      <c r="N13" s="94">
        <f t="shared" si="4"/>
        <v>0.84188255870345508</v>
      </c>
      <c r="O13" s="87">
        <v>-37.532086797353308</v>
      </c>
      <c r="P13" s="96">
        <f>各種係数表!N13</f>
        <v>0.49308098412549073</v>
      </c>
      <c r="Q13" s="94">
        <f t="shared" si="5"/>
        <v>-18.506358294322308</v>
      </c>
      <c r="R13" s="93">
        <f>各種係数表!O13</f>
        <v>0.23031013033759698</v>
      </c>
      <c r="S13" s="87">
        <f t="shared" si="6"/>
        <v>-8.6440198021404431</v>
      </c>
      <c r="T13" s="20"/>
      <c r="U13" s="20"/>
      <c r="V13" s="20"/>
      <c r="W13" s="20"/>
      <c r="X13" s="45"/>
    </row>
    <row r="14" spans="2:24" ht="18" customHeight="1" x14ac:dyDescent="0.25">
      <c r="B14" s="85" t="s">
        <v>15</v>
      </c>
      <c r="C14" s="352" t="s">
        <v>16</v>
      </c>
      <c r="D14" s="87">
        <f>'１次波及効果'!W14</f>
        <v>0</v>
      </c>
      <c r="E14" s="87">
        <f>'１次波及効果'!AA14</f>
        <v>-237.18449143129811</v>
      </c>
      <c r="F14" s="87">
        <f t="shared" si="0"/>
        <v>-237.18449143129811</v>
      </c>
      <c r="G14" s="93">
        <f>各種係数表!O14</f>
        <v>0.15195766937978705</v>
      </c>
      <c r="H14" s="94">
        <f t="shared" si="1"/>
        <v>-36.042002530930134</v>
      </c>
      <c r="I14" s="80">
        <f>消費転換率!$C$7</f>
        <v>0.629</v>
      </c>
      <c r="J14" s="87">
        <f t="shared" si="2"/>
        <v>-22.670419591955053</v>
      </c>
      <c r="K14" s="95">
        <f>各種係数表!P14</f>
        <v>6.4805046760348414E-2</v>
      </c>
      <c r="L14" s="87">
        <f t="shared" si="3"/>
        <v>-14504.821226041349</v>
      </c>
      <c r="M14" s="95">
        <f>各種係数表!K14</f>
        <v>0.83008504169944197</v>
      </c>
      <c r="N14" s="94">
        <f t="shared" si="4"/>
        <v>-12040.235132261485</v>
      </c>
      <c r="O14" s="87">
        <v>-17798.258516475042</v>
      </c>
      <c r="P14" s="96">
        <f>各種係数表!N14</f>
        <v>0.30777952300776529</v>
      </c>
      <c r="Q14" s="94">
        <f t="shared" si="5"/>
        <v>-5477.9395165695842</v>
      </c>
      <c r="R14" s="93">
        <f>各種係数表!O14</f>
        <v>0.15195766937978705</v>
      </c>
      <c r="S14" s="87">
        <f t="shared" si="6"/>
        <v>-2704.5818831824936</v>
      </c>
      <c r="T14" s="20"/>
      <c r="U14" s="20"/>
      <c r="V14" s="20"/>
      <c r="W14" s="20"/>
      <c r="X14" s="45"/>
    </row>
    <row r="15" spans="2:24" ht="18" customHeight="1" x14ac:dyDescent="0.25">
      <c r="B15" s="85" t="s">
        <v>17</v>
      </c>
      <c r="C15" s="352" t="s">
        <v>18</v>
      </c>
      <c r="D15" s="87">
        <f>'１次波及効果'!W15</f>
        <v>0</v>
      </c>
      <c r="E15" s="87">
        <f>'１次波及効果'!AA15</f>
        <v>-40.406909414427652</v>
      </c>
      <c r="F15" s="87">
        <f t="shared" si="0"/>
        <v>-40.406909414427652</v>
      </c>
      <c r="G15" s="93">
        <f>各種係数表!O15</f>
        <v>9.4288873191592168E-2</v>
      </c>
      <c r="H15" s="94">
        <f t="shared" si="1"/>
        <v>-3.8099219578411208</v>
      </c>
      <c r="I15" s="80">
        <f>消費転換率!$C$7</f>
        <v>0.629</v>
      </c>
      <c r="J15" s="87">
        <f t="shared" si="2"/>
        <v>-2.3964409114820651</v>
      </c>
      <c r="K15" s="95">
        <f>各種係数表!P15</f>
        <v>1.4783751110959635E-2</v>
      </c>
      <c r="L15" s="87">
        <f t="shared" si="3"/>
        <v>-3308.9346838642236</v>
      </c>
      <c r="M15" s="95">
        <f>各種係数表!K15</f>
        <v>0.9132403273878229</v>
      </c>
      <c r="N15" s="94">
        <f t="shared" si="4"/>
        <v>-3021.8525939970859</v>
      </c>
      <c r="O15" s="87">
        <v>-4349.2251990093937</v>
      </c>
      <c r="P15" s="96">
        <f>各種係数表!N15</f>
        <v>0.51437323592822781</v>
      </c>
      <c r="Q15" s="94">
        <f t="shared" si="5"/>
        <v>-2237.1250393950522</v>
      </c>
      <c r="R15" s="93">
        <f>各種係数表!O15</f>
        <v>9.4288873191592168E-2</v>
      </c>
      <c r="S15" s="87">
        <f t="shared" si="6"/>
        <v>-410.08354327107395</v>
      </c>
      <c r="T15" s="20"/>
      <c r="U15" s="20"/>
      <c r="V15" s="20"/>
      <c r="W15" s="20"/>
      <c r="X15" s="45"/>
    </row>
    <row r="16" spans="2:24" ht="18" customHeight="1" x14ac:dyDescent="0.25">
      <c r="B16" s="85" t="s">
        <v>19</v>
      </c>
      <c r="C16" s="352" t="s">
        <v>20</v>
      </c>
      <c r="D16" s="87">
        <f>'１次波及効果'!W16</f>
        <v>0</v>
      </c>
      <c r="E16" s="87">
        <f>'１次波及効果'!AA16</f>
        <v>-27.335910173147766</v>
      </c>
      <c r="F16" s="87">
        <f t="shared" si="0"/>
        <v>-27.335910173147766</v>
      </c>
      <c r="G16" s="93">
        <f>各種係数表!O16</f>
        <v>5.5015531223526322E-2</v>
      </c>
      <c r="H16" s="94">
        <f t="shared" si="1"/>
        <v>-1.5038996196543217</v>
      </c>
      <c r="I16" s="80">
        <f>消費転換率!$C$7</f>
        <v>0.629</v>
      </c>
      <c r="J16" s="87">
        <f t="shared" si="2"/>
        <v>-0.94595286076256835</v>
      </c>
      <c r="K16" s="95">
        <f>各種係数表!P16</f>
        <v>5.8864312176635906E-4</v>
      </c>
      <c r="L16" s="87">
        <f t="shared" si="3"/>
        <v>-131.75151742015382</v>
      </c>
      <c r="M16" s="95">
        <f>各種係数表!K16</f>
        <v>0.88621627830478666</v>
      </c>
      <c r="N16" s="94">
        <f t="shared" si="4"/>
        <v>-116.76033942909699</v>
      </c>
      <c r="O16" s="87">
        <v>-876.616907141144</v>
      </c>
      <c r="P16" s="96">
        <f>各種係数表!N16</f>
        <v>0.18384315254008091</v>
      </c>
      <c r="Q16" s="94">
        <f t="shared" si="5"/>
        <v>-161.16001577876327</v>
      </c>
      <c r="R16" s="93">
        <f>各種係数表!O16</f>
        <v>5.5015531223526322E-2</v>
      </c>
      <c r="S16" s="87">
        <f t="shared" si="6"/>
        <v>-48.227544825894682</v>
      </c>
      <c r="T16" s="20"/>
      <c r="U16" s="20"/>
      <c r="V16" s="20"/>
      <c r="W16" s="20"/>
      <c r="X16" s="45"/>
    </row>
    <row r="17" spans="2:24" ht="18" customHeight="1" x14ac:dyDescent="0.25">
      <c r="B17" s="85" t="s">
        <v>21</v>
      </c>
      <c r="C17" s="352" t="s">
        <v>22</v>
      </c>
      <c r="D17" s="87">
        <f>'１次波及効果'!W17</f>
        <v>0</v>
      </c>
      <c r="E17" s="87">
        <f>'１次波及効果'!AA17</f>
        <v>0</v>
      </c>
      <c r="F17" s="87">
        <f t="shared" si="0"/>
        <v>0</v>
      </c>
      <c r="G17" s="93">
        <f>各種係数表!O17</f>
        <v>3.4045356490393398E-2</v>
      </c>
      <c r="H17" s="94">
        <f t="shared" si="1"/>
        <v>0</v>
      </c>
      <c r="I17" s="80">
        <f>消費転換率!$C$7</f>
        <v>0.629</v>
      </c>
      <c r="J17" s="87">
        <f t="shared" si="2"/>
        <v>0</v>
      </c>
      <c r="K17" s="95">
        <f>各種係数表!P17</f>
        <v>1.0754824837385862E-2</v>
      </c>
      <c r="L17" s="87">
        <f t="shared" si="3"/>
        <v>-2407.1707279303946</v>
      </c>
      <c r="M17" s="95">
        <f>各種係数表!K17</f>
        <v>0.59801873226780033</v>
      </c>
      <c r="N17" s="94">
        <f t="shared" si="4"/>
        <v>-1439.5331870690927</v>
      </c>
      <c r="O17" s="87">
        <v>-1439.5331870690927</v>
      </c>
      <c r="P17" s="96">
        <f>各種係数表!N17</f>
        <v>0.85782760536587244</v>
      </c>
      <c r="Q17" s="94">
        <f t="shared" si="5"/>
        <v>-1234.8713067081824</v>
      </c>
      <c r="R17" s="93">
        <f>各種係数表!O17</f>
        <v>3.4045356490393398E-2</v>
      </c>
      <c r="S17" s="87">
        <f t="shared" si="6"/>
        <v>-49.009420533519432</v>
      </c>
      <c r="T17" s="20"/>
      <c r="U17" s="20"/>
      <c r="V17" s="20"/>
      <c r="W17" s="20"/>
      <c r="X17" s="45"/>
    </row>
    <row r="18" spans="2:24" ht="18" customHeight="1" x14ac:dyDescent="0.25">
      <c r="B18" s="85" t="s">
        <v>23</v>
      </c>
      <c r="C18" s="352" t="s">
        <v>24</v>
      </c>
      <c r="D18" s="87">
        <f>'１次波及効果'!W18</f>
        <v>0</v>
      </c>
      <c r="E18" s="87">
        <f>'１次波及効果'!AA18</f>
        <v>-1303.3149854460164</v>
      </c>
      <c r="F18" s="87">
        <f t="shared" si="0"/>
        <v>-1303.3149854460164</v>
      </c>
      <c r="G18" s="93">
        <f>各種係数表!O18</f>
        <v>0.23921407895800506</v>
      </c>
      <c r="H18" s="94">
        <f t="shared" si="1"/>
        <v>-311.77129383563459</v>
      </c>
      <c r="I18" s="80">
        <f>消費転換率!$C$7</f>
        <v>0.629</v>
      </c>
      <c r="J18" s="87">
        <f t="shared" si="2"/>
        <v>-196.10414382261416</v>
      </c>
      <c r="K18" s="95">
        <f>各種係数表!P18</f>
        <v>2.6350024511445251E-4</v>
      </c>
      <c r="L18" s="87">
        <f t="shared" si="3"/>
        <v>-58.977257782672424</v>
      </c>
      <c r="M18" s="95">
        <f>各種係数表!K18</f>
        <v>0.64843004853652797</v>
      </c>
      <c r="N18" s="94">
        <f t="shared" si="4"/>
        <v>-38.242626126569604</v>
      </c>
      <c r="O18" s="87">
        <v>-348.19859498462012</v>
      </c>
      <c r="P18" s="96">
        <f>各種係数表!N18</f>
        <v>0.39444752513441184</v>
      </c>
      <c r="Q18" s="94">
        <f t="shared" si="5"/>
        <v>-137.34607404696283</v>
      </c>
      <c r="R18" s="93">
        <f>各種係数表!O18</f>
        <v>0.23921407895800506</v>
      </c>
      <c r="S18" s="87">
        <f t="shared" si="6"/>
        <v>-83.294006193717337</v>
      </c>
      <c r="T18" s="20"/>
      <c r="U18" s="20"/>
      <c r="V18" s="20"/>
      <c r="W18" s="20"/>
      <c r="X18" s="45"/>
    </row>
    <row r="19" spans="2:24" ht="18" customHeight="1" x14ac:dyDescent="0.25">
      <c r="B19" s="85" t="s">
        <v>25</v>
      </c>
      <c r="C19" s="352" t="s">
        <v>26</v>
      </c>
      <c r="D19" s="87">
        <f>'１次波及効果'!W19</f>
        <v>0</v>
      </c>
      <c r="E19" s="87">
        <f>'１次波及効果'!AA19</f>
        <v>-1016.0656869890729</v>
      </c>
      <c r="F19" s="87">
        <f t="shared" si="0"/>
        <v>-1016.0656869890729</v>
      </c>
      <c r="G19" s="93">
        <f>各種係数表!O19</f>
        <v>0.26323087515201432</v>
      </c>
      <c r="H19" s="94">
        <f t="shared" si="1"/>
        <v>-267.45985999806629</v>
      </c>
      <c r="I19" s="80">
        <f>消費転換率!$C$7</f>
        <v>0.629</v>
      </c>
      <c r="J19" s="87">
        <f t="shared" si="2"/>
        <v>-168.23225193878369</v>
      </c>
      <c r="K19" s="95">
        <f>各種係数表!P19</f>
        <v>1.4115891039805211E-2</v>
      </c>
      <c r="L19" s="87">
        <f t="shared" si="3"/>
        <v>-3159.4526385548547</v>
      </c>
      <c r="M19" s="95">
        <f>各種係数表!K19</f>
        <v>0.30494754746548325</v>
      </c>
      <c r="N19" s="94">
        <f t="shared" si="4"/>
        <v>-963.46733346065287</v>
      </c>
      <c r="O19" s="87">
        <v>-1152.5252493200626</v>
      </c>
      <c r="P19" s="96">
        <f>各種係数表!N19</f>
        <v>0.40814704782004813</v>
      </c>
      <c r="Q19" s="94">
        <f t="shared" si="5"/>
        <v>-470.39977804804846</v>
      </c>
      <c r="R19" s="93">
        <f>各種係数表!O19</f>
        <v>0.26323087515201432</v>
      </c>
      <c r="S19" s="87">
        <f t="shared" si="6"/>
        <v>-303.38023001331356</v>
      </c>
      <c r="T19" s="20"/>
      <c r="U19" s="20"/>
      <c r="V19" s="20"/>
      <c r="W19" s="20"/>
      <c r="X19" s="45"/>
    </row>
    <row r="20" spans="2:24" ht="18" customHeight="1" x14ac:dyDescent="0.25">
      <c r="B20" s="85" t="s">
        <v>27</v>
      </c>
      <c r="C20" s="352" t="s">
        <v>28</v>
      </c>
      <c r="D20" s="87">
        <f>'１次波及効果'!W20</f>
        <v>0</v>
      </c>
      <c r="E20" s="87">
        <f>'１次波及効果'!AA20</f>
        <v>-832.28486257003215</v>
      </c>
      <c r="F20" s="87">
        <f t="shared" si="0"/>
        <v>-832.28486257003215</v>
      </c>
      <c r="G20" s="93">
        <f>各種係数表!O20</f>
        <v>0.16401614534969472</v>
      </c>
      <c r="H20" s="94">
        <f t="shared" si="1"/>
        <v>-136.5081549916371</v>
      </c>
      <c r="I20" s="80">
        <f>消費転換率!$C$7</f>
        <v>0.629</v>
      </c>
      <c r="J20" s="87">
        <f t="shared" si="2"/>
        <v>-85.863629489739736</v>
      </c>
      <c r="K20" s="95">
        <f>各種係数表!P20</f>
        <v>1.5492296169668427E-4</v>
      </c>
      <c r="L20" s="87">
        <f t="shared" si="3"/>
        <v>-34.675229408123577</v>
      </c>
      <c r="M20" s="95">
        <f>各種係数表!K20</f>
        <v>0.6601385506663745</v>
      </c>
      <c r="N20" s="94">
        <f t="shared" si="4"/>
        <v>-22.890455685502744</v>
      </c>
      <c r="O20" s="87">
        <v>-275.69695810376419</v>
      </c>
      <c r="P20" s="96">
        <f>各種係数表!N20</f>
        <v>0.41872960278534288</v>
      </c>
      <c r="Q20" s="94">
        <f t="shared" si="5"/>
        <v>-115.4424777559165</v>
      </c>
      <c r="R20" s="93">
        <f>各種係数表!O20</f>
        <v>0.16401614534969472</v>
      </c>
      <c r="S20" s="87">
        <f t="shared" si="6"/>
        <v>-45.218752352815685</v>
      </c>
      <c r="T20" s="20"/>
      <c r="U20" s="20"/>
      <c r="V20" s="20"/>
      <c r="W20" s="20"/>
      <c r="X20" s="45"/>
    </row>
    <row r="21" spans="2:24" ht="18" customHeight="1" x14ac:dyDescent="0.25">
      <c r="B21" s="85" t="s">
        <v>29</v>
      </c>
      <c r="C21" s="352" t="s">
        <v>30</v>
      </c>
      <c r="D21" s="87">
        <f>'１次波及効果'!W21</f>
        <v>0</v>
      </c>
      <c r="E21" s="87">
        <f>'１次波及効果'!AA21</f>
        <v>-900.1824294842653</v>
      </c>
      <c r="F21" s="87">
        <f t="shared" si="0"/>
        <v>-900.1824294842653</v>
      </c>
      <c r="G21" s="93">
        <f>各種係数表!O21</f>
        <v>0.25201963152372181</v>
      </c>
      <c r="H21" s="94">
        <f t="shared" si="1"/>
        <v>-226.86364418275323</v>
      </c>
      <c r="I21" s="80">
        <f>消費転換率!$C$7</f>
        <v>0.629</v>
      </c>
      <c r="J21" s="87">
        <f t="shared" si="2"/>
        <v>-142.69723219095178</v>
      </c>
      <c r="K21" s="95">
        <f>各種係数表!P21</f>
        <v>4.4890259068349647E-4</v>
      </c>
      <c r="L21" s="87">
        <f t="shared" si="3"/>
        <v>-100.47445609984349</v>
      </c>
      <c r="M21" s="95">
        <f>各種係数表!K21</f>
        <v>0.70137061969972736</v>
      </c>
      <c r="N21" s="94">
        <f t="shared" si="4"/>
        <v>-70.46983153874028</v>
      </c>
      <c r="O21" s="87">
        <v>-430.04615684171614</v>
      </c>
      <c r="P21" s="96">
        <f>各種係数表!N21</f>
        <v>0.39630840112459159</v>
      </c>
      <c r="Q21" s="94">
        <f t="shared" si="5"/>
        <v>-170.43090482771586</v>
      </c>
      <c r="R21" s="93">
        <f>各種係数表!O21</f>
        <v>0.25201963152372181</v>
      </c>
      <c r="S21" s="87">
        <f t="shared" si="6"/>
        <v>-108.38007398544198</v>
      </c>
      <c r="T21" s="20"/>
      <c r="U21" s="20"/>
      <c r="V21" s="20"/>
      <c r="W21" s="20"/>
      <c r="X21" s="45"/>
    </row>
    <row r="22" spans="2:24" ht="18" customHeight="1" x14ac:dyDescent="0.25">
      <c r="B22" s="85" t="s">
        <v>31</v>
      </c>
      <c r="C22" s="352" t="s">
        <v>32</v>
      </c>
      <c r="D22" s="87">
        <f>'１次波及効果'!W22</f>
        <v>0</v>
      </c>
      <c r="E22" s="87">
        <f>'１次波及効果'!AA22</f>
        <v>-3883.0244449418719</v>
      </c>
      <c r="F22" s="87">
        <f t="shared" si="0"/>
        <v>-3883.0244449418719</v>
      </c>
      <c r="G22" s="93">
        <f>各種係数表!O22</f>
        <v>8.7329448466654899E-2</v>
      </c>
      <c r="H22" s="94">
        <f t="shared" si="1"/>
        <v>-339.10238315931247</v>
      </c>
      <c r="I22" s="80">
        <f>消費転換率!$C$7</f>
        <v>0.629</v>
      </c>
      <c r="J22" s="87">
        <f t="shared" si="2"/>
        <v>-213.29539900720755</v>
      </c>
      <c r="K22" s="95">
        <f>各種係数表!P22</f>
        <v>-3.2688034877603137E-4</v>
      </c>
      <c r="L22" s="87">
        <f t="shared" si="3"/>
        <v>73.163144821668638</v>
      </c>
      <c r="M22" s="95">
        <f>各種係数表!K22</f>
        <v>0.90363016425363918</v>
      </c>
      <c r="N22" s="94">
        <f t="shared" si="4"/>
        <v>66.112424572517227</v>
      </c>
      <c r="O22" s="87">
        <v>-1233.7281558516022</v>
      </c>
      <c r="P22" s="96">
        <f>各種係数表!N22</f>
        <v>0.25215610100653363</v>
      </c>
      <c r="Q22" s="94">
        <f t="shared" si="5"/>
        <v>-311.09208148152106</v>
      </c>
      <c r="R22" s="93">
        <f>各種係数表!O22</f>
        <v>8.7329448466654899E-2</v>
      </c>
      <c r="S22" s="87">
        <f t="shared" si="6"/>
        <v>-107.74079940830367</v>
      </c>
      <c r="T22" s="20"/>
      <c r="U22" s="20"/>
      <c r="V22" s="20"/>
      <c r="W22" s="20"/>
      <c r="X22" s="45"/>
    </row>
    <row r="23" spans="2:24" ht="18" customHeight="1" x14ac:dyDescent="0.25">
      <c r="B23" s="85" t="s">
        <v>33</v>
      </c>
      <c r="C23" s="352" t="s">
        <v>34</v>
      </c>
      <c r="D23" s="87">
        <f>'１次波及効果'!W23</f>
        <v>0</v>
      </c>
      <c r="E23" s="87">
        <f>'１次波及効果'!AA23</f>
        <v>-2872.8530067561542</v>
      </c>
      <c r="F23" s="87">
        <f t="shared" si="0"/>
        <v>-2872.8530067561542</v>
      </c>
      <c r="G23" s="93">
        <f>各種係数表!O23</f>
        <v>0.21769527036723282</v>
      </c>
      <c r="H23" s="94">
        <f t="shared" si="1"/>
        <v>-625.40651203109871</v>
      </c>
      <c r="I23" s="80">
        <f>消費転換率!$C$7</f>
        <v>0.629</v>
      </c>
      <c r="J23" s="87">
        <f t="shared" si="2"/>
        <v>-393.38069606756108</v>
      </c>
      <c r="K23" s="95">
        <f>各種係数表!P23</f>
        <v>8.5068729325513256E-4</v>
      </c>
      <c r="L23" s="87">
        <f t="shared" si="3"/>
        <v>-190.40287330647348</v>
      </c>
      <c r="M23" s="95">
        <f>各種係数表!K23</f>
        <v>0.94974596620479934</v>
      </c>
      <c r="N23" s="94">
        <f t="shared" si="4"/>
        <v>-180.83436087662665</v>
      </c>
      <c r="O23" s="87">
        <v>-1408.5658419022102</v>
      </c>
      <c r="P23" s="96">
        <f>各種係数表!N23</f>
        <v>0.42068739844737318</v>
      </c>
      <c r="Q23" s="94">
        <f t="shared" si="5"/>
        <v>-592.56589957167478</v>
      </c>
      <c r="R23" s="93">
        <f>各種係数表!O23</f>
        <v>0.21769527036723282</v>
      </c>
      <c r="S23" s="87">
        <f t="shared" si="6"/>
        <v>-306.63812178295058</v>
      </c>
      <c r="T23" s="20"/>
      <c r="U23" s="20"/>
      <c r="V23" s="20"/>
      <c r="W23" s="20"/>
      <c r="X23" s="45"/>
    </row>
    <row r="24" spans="2:24" ht="18" customHeight="1" x14ac:dyDescent="0.25">
      <c r="B24" s="85" t="s">
        <v>35</v>
      </c>
      <c r="C24" s="352" t="s">
        <v>36</v>
      </c>
      <c r="D24" s="87">
        <f>'１次波及効果'!W24</f>
        <v>0</v>
      </c>
      <c r="E24" s="87">
        <f>'１次波及効果'!AA24</f>
        <v>-4880.1531920069438</v>
      </c>
      <c r="F24" s="87">
        <f t="shared" si="0"/>
        <v>-4880.1531920069438</v>
      </c>
      <c r="G24" s="93">
        <f>各種係数表!O24</f>
        <v>0.26802740624678856</v>
      </c>
      <c r="H24" s="94">
        <f t="shared" si="1"/>
        <v>-1308.0148021406071</v>
      </c>
      <c r="I24" s="80">
        <f>消費転換率!$C$7</f>
        <v>0.629</v>
      </c>
      <c r="J24" s="87">
        <f t="shared" si="2"/>
        <v>-822.74131054644192</v>
      </c>
      <c r="K24" s="95">
        <f>各種係数表!P24</f>
        <v>1.4061417525827001E-4</v>
      </c>
      <c r="L24" s="87">
        <f t="shared" si="3"/>
        <v>-31.472602458122008</v>
      </c>
      <c r="M24" s="95">
        <f>各種係数表!K24</f>
        <v>0.9871315221312702</v>
      </c>
      <c r="N24" s="94">
        <f t="shared" si="4"/>
        <v>-31.067597969918335</v>
      </c>
      <c r="O24" s="87">
        <v>-1828.3586823669107</v>
      </c>
      <c r="P24" s="96">
        <f>各種係数表!N24</f>
        <v>0.53631444342348422</v>
      </c>
      <c r="Q24" s="94">
        <f t="shared" si="5"/>
        <v>-980.57516911210462</v>
      </c>
      <c r="R24" s="93">
        <f>各種係数表!O24</f>
        <v>0.26802740624678856</v>
      </c>
      <c r="S24" s="87">
        <f t="shared" si="6"/>
        <v>-490.050235323599</v>
      </c>
      <c r="T24" s="20"/>
      <c r="U24" s="20"/>
      <c r="V24" s="20"/>
      <c r="W24" s="20"/>
      <c r="X24" s="45"/>
    </row>
    <row r="25" spans="2:24" ht="18" customHeight="1" x14ac:dyDescent="0.25">
      <c r="B25" s="85" t="s">
        <v>37</v>
      </c>
      <c r="C25" s="352" t="s">
        <v>38</v>
      </c>
      <c r="D25" s="87">
        <f>'１次波及効果'!W25</f>
        <v>0</v>
      </c>
      <c r="E25" s="87">
        <f>'１次波及効果'!AA25</f>
        <v>-86.898988841164382</v>
      </c>
      <c r="F25" s="87">
        <f t="shared" si="0"/>
        <v>-86.898988841164382</v>
      </c>
      <c r="G25" s="93">
        <f>各種係数表!O25</f>
        <v>7.9088013532238044E-2</v>
      </c>
      <c r="H25" s="94">
        <f t="shared" si="1"/>
        <v>-6.8726684054078113</v>
      </c>
      <c r="I25" s="80">
        <f>消費転換率!$C$7</f>
        <v>0.629</v>
      </c>
      <c r="J25" s="87">
        <f t="shared" si="2"/>
        <v>-4.3229084270015132</v>
      </c>
      <c r="K25" s="95">
        <f>各種係数表!P25</f>
        <v>2.313684630826144E-5</v>
      </c>
      <c r="L25" s="87">
        <f t="shared" si="3"/>
        <v>-5.1785445148550444</v>
      </c>
      <c r="M25" s="95">
        <f>各種係数表!K25</f>
        <v>0.75799749636569214</v>
      </c>
      <c r="N25" s="94">
        <f t="shared" si="4"/>
        <v>-3.9253237770784115</v>
      </c>
      <c r="O25" s="87">
        <v>-200.30433873527014</v>
      </c>
      <c r="P25" s="96">
        <f>各種係数表!N25</f>
        <v>0.31633662984547439</v>
      </c>
      <c r="Q25" s="94">
        <f t="shared" si="5"/>
        <v>-63.363599458941664</v>
      </c>
      <c r="R25" s="93">
        <f>各種係数表!O25</f>
        <v>7.9088013532238044E-2</v>
      </c>
      <c r="S25" s="87">
        <f t="shared" si="6"/>
        <v>-15.841672252461038</v>
      </c>
      <c r="T25" s="20"/>
      <c r="U25" s="20"/>
      <c r="V25" s="20"/>
      <c r="W25" s="20"/>
      <c r="X25" s="45"/>
    </row>
    <row r="26" spans="2:24" ht="18" customHeight="1" x14ac:dyDescent="0.25">
      <c r="B26" s="85" t="s">
        <v>39</v>
      </c>
      <c r="C26" s="352" t="s">
        <v>40</v>
      </c>
      <c r="D26" s="87">
        <f>'１次波及効果'!W26</f>
        <v>0</v>
      </c>
      <c r="E26" s="87">
        <f>'１次波及効果'!AA26</f>
        <v>-2387.591091660709</v>
      </c>
      <c r="F26" s="87">
        <f t="shared" si="0"/>
        <v>-2387.591091660709</v>
      </c>
      <c r="G26" s="93">
        <f>各種係数表!O26</f>
        <v>0.11681130512213406</v>
      </c>
      <c r="H26" s="94">
        <f t="shared" si="1"/>
        <v>-278.89763151486824</v>
      </c>
      <c r="I26" s="80">
        <f>消費転換率!$C$7</f>
        <v>0.629</v>
      </c>
      <c r="J26" s="87">
        <f t="shared" si="2"/>
        <v>-175.42661022285213</v>
      </c>
      <c r="K26" s="95">
        <f>各種係数表!P26</f>
        <v>3.6486914606621879E-5</v>
      </c>
      <c r="L26" s="87">
        <f t="shared" si="3"/>
        <v>-8.1665888679322016</v>
      </c>
      <c r="M26" s="95">
        <f>各種係数表!K26</f>
        <v>0.74897332828449104</v>
      </c>
      <c r="N26" s="94">
        <f t="shared" si="4"/>
        <v>-6.1165572451462547</v>
      </c>
      <c r="O26" s="87">
        <v>-382.12216427157534</v>
      </c>
      <c r="P26" s="96">
        <f>各種係数表!N26</f>
        <v>0.37306433593744148</v>
      </c>
      <c r="Q26" s="94">
        <f t="shared" si="5"/>
        <v>-142.55615146095317</v>
      </c>
      <c r="R26" s="93">
        <f>各種係数表!O26</f>
        <v>0.11681130512213406</v>
      </c>
      <c r="S26" s="87">
        <f t="shared" si="6"/>
        <v>-44.636188724657224</v>
      </c>
      <c r="T26" s="20"/>
      <c r="U26" s="20"/>
      <c r="V26" s="20"/>
      <c r="W26" s="20"/>
      <c r="X26" s="45"/>
    </row>
    <row r="27" spans="2:24" ht="18" customHeight="1" x14ac:dyDescent="0.25">
      <c r="B27" s="85" t="s">
        <v>41</v>
      </c>
      <c r="C27" s="352" t="s">
        <v>384</v>
      </c>
      <c r="D27" s="87">
        <f>'１次波及効果'!W27</f>
        <v>0</v>
      </c>
      <c r="E27" s="87">
        <f>'１次波及効果'!AA27</f>
        <v>-3732.7546399578682</v>
      </c>
      <c r="F27" s="87">
        <f t="shared" si="0"/>
        <v>-3732.7546399578682</v>
      </c>
      <c r="G27" s="93">
        <f>各種係数表!O27</f>
        <v>1.9135417882452734E-2</v>
      </c>
      <c r="H27" s="94">
        <f t="shared" si="1"/>
        <v>-71.427819888258213</v>
      </c>
      <c r="I27" s="80">
        <f>消費転換率!$C$7</f>
        <v>0.629</v>
      </c>
      <c r="J27" s="87">
        <f t="shared" si="2"/>
        <v>-44.928098709714419</v>
      </c>
      <c r="K27" s="95">
        <f>各種係数表!P27</f>
        <v>0</v>
      </c>
      <c r="L27" s="87">
        <f t="shared" si="3"/>
        <v>0</v>
      </c>
      <c r="M27" s="95">
        <f>各種係数表!K27</f>
        <v>0.98129341062553366</v>
      </c>
      <c r="N27" s="94">
        <f t="shared" si="4"/>
        <v>0</v>
      </c>
      <c r="O27" s="87">
        <v>-346.6164733649</v>
      </c>
      <c r="P27" s="96">
        <f>各種係数表!N27</f>
        <v>9.2467249805611218E-2</v>
      </c>
      <c r="Q27" s="94">
        <f t="shared" si="5"/>
        <v>-32.050672029372194</v>
      </c>
      <c r="R27" s="93">
        <f>各種係数表!O27</f>
        <v>1.9135417882452734E-2</v>
      </c>
      <c r="S27" s="87">
        <f t="shared" si="6"/>
        <v>-6.6326510627794093</v>
      </c>
      <c r="T27" s="20"/>
      <c r="U27" s="20"/>
      <c r="V27" s="20"/>
      <c r="W27" s="20"/>
      <c r="X27" s="45"/>
    </row>
    <row r="28" spans="2:24" ht="18" customHeight="1" x14ac:dyDescent="0.25">
      <c r="B28" s="85" t="s">
        <v>42</v>
      </c>
      <c r="C28" s="352" t="s">
        <v>385</v>
      </c>
      <c r="D28" s="87">
        <f>'１次波及効果'!W28</f>
        <v>0</v>
      </c>
      <c r="E28" s="87">
        <f>'１次波及効果'!AA28</f>
        <v>-6975.4792457750445</v>
      </c>
      <c r="F28" s="87">
        <f t="shared" si="0"/>
        <v>-6975.4792457750445</v>
      </c>
      <c r="G28" s="93">
        <f>各種係数表!O28</f>
        <v>7.4864937187012995E-2</v>
      </c>
      <c r="H28" s="94">
        <f t="shared" si="1"/>
        <v>-522.21881558426151</v>
      </c>
      <c r="I28" s="80">
        <f>消費転換率!$C$7</f>
        <v>0.629</v>
      </c>
      <c r="J28" s="87">
        <f t="shared" si="2"/>
        <v>-328.4756350025005</v>
      </c>
      <c r="K28" s="95">
        <f>各種係数表!P28</f>
        <v>4.6136265442863286E-7</v>
      </c>
      <c r="L28" s="87">
        <f t="shared" si="3"/>
        <v>-0.10326329749604883</v>
      </c>
      <c r="M28" s="95">
        <f>各種係数表!K28</f>
        <v>0.67763407072940918</v>
      </c>
      <c r="N28" s="94">
        <f t="shared" si="4"/>
        <v>-6.9974728639189576E-2</v>
      </c>
      <c r="O28" s="87">
        <v>-753.46692733429484</v>
      </c>
      <c r="P28" s="96">
        <f>各種係数表!N28</f>
        <v>0.24127192409278772</v>
      </c>
      <c r="Q28" s="94">
        <f t="shared" si="5"/>
        <v>-181.79041529822598</v>
      </c>
      <c r="R28" s="93">
        <f>各種係数表!O28</f>
        <v>7.4864937187012995E-2</v>
      </c>
      <c r="S28" s="87">
        <f t="shared" si="6"/>
        <v>-56.408254187373664</v>
      </c>
      <c r="T28" s="20"/>
      <c r="U28" s="20"/>
      <c r="V28" s="20"/>
      <c r="W28" s="20"/>
      <c r="X28" s="45"/>
    </row>
    <row r="29" spans="2:24" ht="18" customHeight="1" x14ac:dyDescent="0.25">
      <c r="B29" s="85" t="s">
        <v>43</v>
      </c>
      <c r="C29" s="353" t="s">
        <v>44</v>
      </c>
      <c r="D29" s="87">
        <f>'１次波及効果'!W29</f>
        <v>0</v>
      </c>
      <c r="E29" s="87">
        <f>'１次波及効果'!AA29</f>
        <v>-6342.0097868632938</v>
      </c>
      <c r="F29" s="87">
        <f t="shared" si="0"/>
        <v>-6342.0097868632938</v>
      </c>
      <c r="G29" s="93">
        <f>各種係数表!O29</f>
        <v>7.5796798631670645E-2</v>
      </c>
      <c r="H29" s="94">
        <f t="shared" si="1"/>
        <v>-480.70403873496156</v>
      </c>
      <c r="I29" s="80">
        <f>消費転換率!$C$7</f>
        <v>0.629</v>
      </c>
      <c r="J29" s="87">
        <f t="shared" si="2"/>
        <v>-302.36284036429083</v>
      </c>
      <c r="K29" s="95">
        <f>各種係数表!P29</f>
        <v>0</v>
      </c>
      <c r="L29" s="87">
        <f t="shared" si="3"/>
        <v>0</v>
      </c>
      <c r="M29" s="95">
        <f>各種係数表!K29</f>
        <v>0.68688266140316601</v>
      </c>
      <c r="N29" s="94">
        <f t="shared" si="4"/>
        <v>0</v>
      </c>
      <c r="O29" s="87">
        <v>-341.20338913267688</v>
      </c>
      <c r="P29" s="96">
        <f>各種係数表!N29</f>
        <v>0.25891755146762563</v>
      </c>
      <c r="Q29" s="94">
        <f t="shared" si="5"/>
        <v>-88.343546066688162</v>
      </c>
      <c r="R29" s="93">
        <f>各種係数表!O29</f>
        <v>7.5796798631670645E-2</v>
      </c>
      <c r="S29" s="87">
        <f t="shared" si="6"/>
        <v>-25.86212457853307</v>
      </c>
      <c r="T29" s="20"/>
      <c r="U29" s="20"/>
      <c r="V29" s="20"/>
      <c r="W29" s="20"/>
      <c r="X29" s="45"/>
    </row>
    <row r="30" spans="2:24" ht="18" customHeight="1" x14ac:dyDescent="0.25">
      <c r="B30" s="85" t="s">
        <v>45</v>
      </c>
      <c r="C30" s="352" t="s">
        <v>46</v>
      </c>
      <c r="D30" s="87">
        <f>'１次波及効果'!W30</f>
        <v>0</v>
      </c>
      <c r="E30" s="87">
        <f>'１次波及効果'!AA30</f>
        <v>-204.54590508830711</v>
      </c>
      <c r="F30" s="87">
        <f t="shared" si="0"/>
        <v>-204.54590508830711</v>
      </c>
      <c r="G30" s="93">
        <f>各種係数表!O30</f>
        <v>0.13229616906817251</v>
      </c>
      <c r="H30" s="94">
        <f t="shared" si="1"/>
        <v>-27.060639641765047</v>
      </c>
      <c r="I30" s="80">
        <f>消費転換率!$C$7</f>
        <v>0.629</v>
      </c>
      <c r="J30" s="87">
        <f t="shared" si="2"/>
        <v>-17.021142334670213</v>
      </c>
      <c r="K30" s="95">
        <f>各種係数表!P30</f>
        <v>0</v>
      </c>
      <c r="L30" s="87">
        <f t="shared" si="3"/>
        <v>0</v>
      </c>
      <c r="M30" s="95">
        <f>各種係数表!K30</f>
        <v>0.70962063394796948</v>
      </c>
      <c r="N30" s="94">
        <f t="shared" si="4"/>
        <v>0</v>
      </c>
      <c r="O30" s="87">
        <v>-100.17333213788604</v>
      </c>
      <c r="P30" s="96">
        <f>各種係数表!N30</f>
        <v>0.3457621557245229</v>
      </c>
      <c r="Q30" s="94">
        <f t="shared" si="5"/>
        <v>-34.636147266104103</v>
      </c>
      <c r="R30" s="93">
        <f>各種係数表!O30</f>
        <v>0.13229616906817251</v>
      </c>
      <c r="S30" s="87">
        <f t="shared" si="6"/>
        <v>-13.25254808463597</v>
      </c>
      <c r="T30" s="20"/>
      <c r="U30" s="20"/>
      <c r="V30" s="20"/>
      <c r="W30" s="20"/>
      <c r="X30" s="45"/>
    </row>
    <row r="31" spans="2:24" ht="18" customHeight="1" x14ac:dyDescent="0.25">
      <c r="B31" s="85" t="s">
        <v>47</v>
      </c>
      <c r="C31" s="352" t="s">
        <v>48</v>
      </c>
      <c r="D31" s="87">
        <f>'１次波及効果'!W31</f>
        <v>0</v>
      </c>
      <c r="E31" s="87">
        <f>'１次波及効果'!AA31</f>
        <v>-23.792271089235339</v>
      </c>
      <c r="F31" s="87">
        <f t="shared" si="0"/>
        <v>-23.792271089235339</v>
      </c>
      <c r="G31" s="93">
        <f>各種係数表!O31</f>
        <v>8.6284557406390586E-2</v>
      </c>
      <c r="H31" s="94">
        <f t="shared" si="1"/>
        <v>-2.0529055806275336</v>
      </c>
      <c r="I31" s="80">
        <f>消費転換率!$C$7</f>
        <v>0.629</v>
      </c>
      <c r="J31" s="87">
        <f t="shared" si="2"/>
        <v>-1.2912776102147185</v>
      </c>
      <c r="K31" s="95">
        <f>各種係数表!P31</f>
        <v>1.9958908358894624E-3</v>
      </c>
      <c r="L31" s="87">
        <f t="shared" si="3"/>
        <v>-446.72508096983961</v>
      </c>
      <c r="M31" s="95">
        <f>各種係数表!K31</f>
        <v>0.67559409743428711</v>
      </c>
      <c r="N31" s="94">
        <f t="shared" si="4"/>
        <v>-301.80482787907761</v>
      </c>
      <c r="O31" s="87">
        <v>-1199.3389075268431</v>
      </c>
      <c r="P31" s="96">
        <f>各種係数表!N31</f>
        <v>0.52830966883114494</v>
      </c>
      <c r="Q31" s="94">
        <f t="shared" si="5"/>
        <v>-633.62234105181358</v>
      </c>
      <c r="R31" s="93">
        <f>各種係数表!O31</f>
        <v>8.6284557406390586E-2</v>
      </c>
      <c r="S31" s="87">
        <f t="shared" si="6"/>
        <v>-103.48442681621766</v>
      </c>
      <c r="T31" s="20"/>
      <c r="U31" s="20"/>
      <c r="V31" s="20"/>
      <c r="W31" s="20"/>
      <c r="X31" s="45"/>
    </row>
    <row r="32" spans="2:24" ht="18" customHeight="1" x14ac:dyDescent="0.25">
      <c r="B32" s="85" t="s">
        <v>49</v>
      </c>
      <c r="C32" s="352" t="s">
        <v>50</v>
      </c>
      <c r="D32" s="87">
        <f>'１次波及効果'!W32</f>
        <v>0</v>
      </c>
      <c r="E32" s="87">
        <f>'１次波及効果'!AA32</f>
        <v>-9885.2795434018499</v>
      </c>
      <c r="F32" s="87">
        <f t="shared" si="0"/>
        <v>-9885.2795434018499</v>
      </c>
      <c r="G32" s="93">
        <f>各種係数表!O32</f>
        <v>0.1290406445812112</v>
      </c>
      <c r="H32" s="94">
        <f t="shared" si="1"/>
        <v>-1275.6028441460357</v>
      </c>
      <c r="I32" s="80">
        <f>消費転換率!$C$7</f>
        <v>0.629</v>
      </c>
      <c r="J32" s="87">
        <f t="shared" si="2"/>
        <v>-802.35418896785654</v>
      </c>
      <c r="K32" s="95">
        <f>各種係数表!P32</f>
        <v>6.2541012604120146E-3</v>
      </c>
      <c r="L32" s="87">
        <f t="shared" si="3"/>
        <v>-1399.8079663039568</v>
      </c>
      <c r="M32" s="95">
        <f>各種係数表!K32</f>
        <v>0.80293558468479065</v>
      </c>
      <c r="N32" s="94">
        <f t="shared" si="4"/>
        <v>-1123.9556278706953</v>
      </c>
      <c r="O32" s="87">
        <v>-2059.6640402638445</v>
      </c>
      <c r="P32" s="96">
        <f>各種係数表!N32</f>
        <v>0.33641876295010931</v>
      </c>
      <c r="Q32" s="94">
        <f t="shared" si="5"/>
        <v>-692.90962851838674</v>
      </c>
      <c r="R32" s="93">
        <f>各種係数表!O32</f>
        <v>0.1290406445812112</v>
      </c>
      <c r="S32" s="87">
        <f t="shared" si="6"/>
        <v>-265.78037537638824</v>
      </c>
      <c r="T32" s="20"/>
      <c r="U32" s="20"/>
      <c r="V32" s="20"/>
      <c r="W32" s="20"/>
      <c r="X32" s="45"/>
    </row>
    <row r="33" spans="2:24" ht="18" customHeight="1" x14ac:dyDescent="0.25">
      <c r="B33" s="85" t="s">
        <v>51</v>
      </c>
      <c r="C33" s="352" t="s">
        <v>52</v>
      </c>
      <c r="D33" s="87">
        <f>'１次波及効果'!W33</f>
        <v>0</v>
      </c>
      <c r="E33" s="87">
        <f>'１次波及効果'!AA33</f>
        <v>-12269.701427332067</v>
      </c>
      <c r="F33" s="87">
        <f t="shared" si="0"/>
        <v>-12269.701427332067</v>
      </c>
      <c r="G33" s="93">
        <f>各種係数表!O33</f>
        <v>9.2596107865166206E-3</v>
      </c>
      <c r="H33" s="94">
        <f t="shared" si="1"/>
        <v>-113.61265968386239</v>
      </c>
      <c r="I33" s="80">
        <f>消費転換率!$C$7</f>
        <v>0.629</v>
      </c>
      <c r="J33" s="87">
        <f t="shared" si="2"/>
        <v>-71.462362941149451</v>
      </c>
      <c r="K33" s="95">
        <f>各種係数表!P33</f>
        <v>1.6649236647348398E-2</v>
      </c>
      <c r="L33" s="87">
        <f t="shared" si="3"/>
        <v>-3726.4721374694709</v>
      </c>
      <c r="M33" s="95">
        <f>各種係数表!K33</f>
        <v>0.81038359919697989</v>
      </c>
      <c r="N33" s="94">
        <f t="shared" si="4"/>
        <v>-3019.8719030697725</v>
      </c>
      <c r="O33" s="87">
        <v>-5872.2887746222732</v>
      </c>
      <c r="P33" s="96">
        <f>各種係数表!N33</f>
        <v>0.31406772789952708</v>
      </c>
      <c r="Q33" s="94">
        <f t="shared" si="5"/>
        <v>-1844.2963930155154</v>
      </c>
      <c r="R33" s="93">
        <f>各種係数表!O33</f>
        <v>9.2596107865166206E-3</v>
      </c>
      <c r="S33" s="87">
        <f t="shared" si="6"/>
        <v>-54.375108479032868</v>
      </c>
      <c r="T33" s="20"/>
      <c r="U33" s="20"/>
      <c r="V33" s="20"/>
      <c r="W33" s="20"/>
      <c r="X33" s="45"/>
    </row>
    <row r="34" spans="2:24" ht="18" customHeight="1" x14ac:dyDescent="0.25">
      <c r="B34" s="85" t="s">
        <v>53</v>
      </c>
      <c r="C34" s="352" t="s">
        <v>54</v>
      </c>
      <c r="D34" s="87">
        <f>'１次波及効果'!W34</f>
        <v>0</v>
      </c>
      <c r="E34" s="87">
        <f>'１次波及効果'!AA34</f>
        <v>-2937.8528935391546</v>
      </c>
      <c r="F34" s="87">
        <f t="shared" si="0"/>
        <v>-2937.8528935391546</v>
      </c>
      <c r="G34" s="93">
        <f>各種係数表!O34</f>
        <v>3.653305785123967E-2</v>
      </c>
      <c r="H34" s="94">
        <f t="shared" si="1"/>
        <v>-107.3287497180978</v>
      </c>
      <c r="I34" s="80">
        <f>消費転換率!$C$7</f>
        <v>0.629</v>
      </c>
      <c r="J34" s="87">
        <f t="shared" si="2"/>
        <v>-67.509783572683517</v>
      </c>
      <c r="K34" s="95">
        <f>各種係数表!P34</f>
        <v>-4.8786646649155436E-6</v>
      </c>
      <c r="L34" s="87">
        <f t="shared" si="3"/>
        <v>1.0919544437348143</v>
      </c>
      <c r="M34" s="95">
        <f>各種係数表!K34</f>
        <v>0.94334019891549681</v>
      </c>
      <c r="N34" s="94">
        <f t="shared" si="4"/>
        <v>1.0300845221594603</v>
      </c>
      <c r="O34" s="87">
        <v>-212.96350557672054</v>
      </c>
      <c r="P34" s="96">
        <f>各種係数表!N34</f>
        <v>0.1630034435261708</v>
      </c>
      <c r="Q34" s="94">
        <f t="shared" si="5"/>
        <v>-34.713784754410327</v>
      </c>
      <c r="R34" s="93">
        <f>各種係数表!O34</f>
        <v>3.653305785123967E-2</v>
      </c>
      <c r="S34" s="87">
        <f t="shared" si="6"/>
        <v>-7.7802080694371334</v>
      </c>
      <c r="T34" s="20"/>
      <c r="U34" s="20"/>
      <c r="V34" s="20"/>
      <c r="W34" s="20"/>
      <c r="X34" s="45"/>
    </row>
    <row r="35" spans="2:24" ht="18" customHeight="1" x14ac:dyDescent="0.25">
      <c r="B35" s="85" t="s">
        <v>55</v>
      </c>
      <c r="C35" s="352" t="s">
        <v>56</v>
      </c>
      <c r="D35" s="87">
        <f>'１次波及効果'!W35</f>
        <v>0</v>
      </c>
      <c r="E35" s="87">
        <f>'１次波及効果'!AA35</f>
        <v>-44043.366190928959</v>
      </c>
      <c r="F35" s="87">
        <f t="shared" si="0"/>
        <v>-44043.366190928959</v>
      </c>
      <c r="G35" s="93">
        <f>各種係数表!O35</f>
        <v>0.22356020255725487</v>
      </c>
      <c r="H35" s="94">
        <f t="shared" si="1"/>
        <v>-9846.343866947429</v>
      </c>
      <c r="I35" s="80">
        <f>消費転換率!$C$7</f>
        <v>0.629</v>
      </c>
      <c r="J35" s="87">
        <f t="shared" si="2"/>
        <v>-6193.3502923099331</v>
      </c>
      <c r="K35" s="95">
        <f>各種係数表!P35</f>
        <v>1.2224670629110909E-3</v>
      </c>
      <c r="L35" s="87">
        <f t="shared" si="3"/>
        <v>-273.61551435680013</v>
      </c>
      <c r="M35" s="95">
        <f>各種係数表!K35</f>
        <v>0.89680111500645221</v>
      </c>
      <c r="N35" s="94">
        <f t="shared" si="4"/>
        <v>-245.3786983582423</v>
      </c>
      <c r="O35" s="87">
        <v>-2552.5095594241743</v>
      </c>
      <c r="P35" s="96">
        <f>各種係数表!N35</f>
        <v>0.35777451918698527</v>
      </c>
      <c r="Q35" s="94">
        <f t="shared" si="5"/>
        <v>-913.22288034316762</v>
      </c>
      <c r="R35" s="93">
        <f>各種係数表!O35</f>
        <v>0.22356020255725487</v>
      </c>
      <c r="S35" s="87">
        <f t="shared" si="6"/>
        <v>-570.63955413419774</v>
      </c>
      <c r="T35" s="20"/>
      <c r="U35" s="20"/>
      <c r="V35" s="20"/>
      <c r="W35" s="20"/>
      <c r="X35" s="45"/>
    </row>
    <row r="36" spans="2:24" ht="18" customHeight="1" x14ac:dyDescent="0.25">
      <c r="B36" s="85" t="s">
        <v>57</v>
      </c>
      <c r="C36" s="352" t="s">
        <v>58</v>
      </c>
      <c r="D36" s="87">
        <f>'１次波及効果'!W36</f>
        <v>0</v>
      </c>
      <c r="E36" s="87">
        <f>'１次波及効果'!AA36</f>
        <v>-15062.645139974547</v>
      </c>
      <c r="F36" s="87">
        <f t="shared" si="0"/>
        <v>-15062.645139974547</v>
      </c>
      <c r="G36" s="93">
        <f>各種係数表!O36</f>
        <v>0.23022709549413301</v>
      </c>
      <c r="H36" s="94">
        <f t="shared" si="1"/>
        <v>-3467.8290410351588</v>
      </c>
      <c r="I36" s="80">
        <f>消費転換率!$C$7</f>
        <v>0.629</v>
      </c>
      <c r="J36" s="87">
        <f t="shared" si="2"/>
        <v>-2181.2644668111147</v>
      </c>
      <c r="K36" s="95">
        <f>各種係数表!P36</f>
        <v>1.7125618128612686E-3</v>
      </c>
      <c r="L36" s="87">
        <f t="shared" si="3"/>
        <v>-383.30969848627313</v>
      </c>
      <c r="M36" s="95">
        <f>各種係数表!K36</f>
        <v>0.72094595632384006</v>
      </c>
      <c r="N36" s="94">
        <f t="shared" si="4"/>
        <v>-276.34557714338899</v>
      </c>
      <c r="O36" s="87">
        <v>-672.83593605624037</v>
      </c>
      <c r="P36" s="96">
        <f>各種係数表!N36</f>
        <v>0.46756280940369654</v>
      </c>
      <c r="Q36" s="94">
        <f t="shared" si="5"/>
        <v>-314.59306053022169</v>
      </c>
      <c r="R36" s="93">
        <f>各種係数表!O36</f>
        <v>0.23022709549413301</v>
      </c>
      <c r="S36" s="87">
        <f t="shared" si="6"/>
        <v>-154.90506330230443</v>
      </c>
      <c r="T36" s="20"/>
      <c r="U36" s="20"/>
      <c r="V36" s="20"/>
      <c r="W36" s="20"/>
      <c r="X36" s="45"/>
    </row>
    <row r="37" spans="2:24" ht="18" customHeight="1" x14ac:dyDescent="0.25">
      <c r="B37" s="85" t="s">
        <v>59</v>
      </c>
      <c r="C37" s="352" t="s">
        <v>386</v>
      </c>
      <c r="D37" s="87">
        <f>'１次波及効果'!W37</f>
        <v>0</v>
      </c>
      <c r="E37" s="87">
        <f>'１次波及効果'!AA37</f>
        <v>-63.052261778233799</v>
      </c>
      <c r="F37" s="87">
        <f t="shared" si="0"/>
        <v>-63.052261778233799</v>
      </c>
      <c r="G37" s="93">
        <f>各種係数表!O37</f>
        <v>0.24356308179837591</v>
      </c>
      <c r="H37" s="94">
        <f t="shared" si="1"/>
        <v>-15.357203193064569</v>
      </c>
      <c r="I37" s="80">
        <f>消費転換率!$C$7</f>
        <v>0.629</v>
      </c>
      <c r="J37" s="87">
        <f t="shared" si="2"/>
        <v>-9.6596808084376136</v>
      </c>
      <c r="K37" s="95">
        <f>各種係数表!P37</f>
        <v>3.6393758615334056E-3</v>
      </c>
      <c r="L37" s="87">
        <f t="shared" si="3"/>
        <v>-814.5738470203745</v>
      </c>
      <c r="M37" s="95">
        <f>各種係数表!K37</f>
        <v>0.22221825513504434</v>
      </c>
      <c r="N37" s="94">
        <f t="shared" si="4"/>
        <v>-181.01317896350815</v>
      </c>
      <c r="O37" s="87">
        <v>-207.30342807962174</v>
      </c>
      <c r="P37" s="96">
        <f>各種係数表!N37</f>
        <v>0.40135786935094891</v>
      </c>
      <c r="Q37" s="94">
        <f t="shared" si="5"/>
        <v>-83.202862203184651</v>
      </c>
      <c r="R37" s="93">
        <f>各種係数表!O37</f>
        <v>0.24356308179837591</v>
      </c>
      <c r="S37" s="87">
        <f t="shared" si="6"/>
        <v>-50.491461810440647</v>
      </c>
      <c r="T37" s="20"/>
      <c r="U37" s="20"/>
      <c r="V37" s="20"/>
      <c r="W37" s="20"/>
      <c r="X37" s="45"/>
    </row>
    <row r="38" spans="2:24" ht="18" customHeight="1" x14ac:dyDescent="0.25">
      <c r="B38" s="85" t="s">
        <v>60</v>
      </c>
      <c r="C38" s="352" t="s">
        <v>61</v>
      </c>
      <c r="D38" s="87">
        <f>'１次波及効果'!W38</f>
        <v>0</v>
      </c>
      <c r="E38" s="87">
        <f>'１次波及効果'!AA38</f>
        <v>-6816.7734653269308</v>
      </c>
      <c r="F38" s="87">
        <f t="shared" si="0"/>
        <v>-6816.7734653269308</v>
      </c>
      <c r="G38" s="93">
        <f>各種係数表!O38</f>
        <v>0.22826216017776529</v>
      </c>
      <c r="H38" s="94">
        <f t="shared" si="1"/>
        <v>-1556.011436637996</v>
      </c>
      <c r="I38" s="80">
        <f>消費転換率!$C$7</f>
        <v>0.629</v>
      </c>
      <c r="J38" s="87">
        <f t="shared" si="2"/>
        <v>-978.73119364529953</v>
      </c>
      <c r="K38" s="95">
        <f>各種係数表!P38</f>
        <v>5.9211479393904544E-5</v>
      </c>
      <c r="L38" s="87">
        <f t="shared" si="3"/>
        <v>-13.252855542471629</v>
      </c>
      <c r="M38" s="95">
        <f>各種係数表!K38</f>
        <v>0.78076165609661807</v>
      </c>
      <c r="N38" s="94">
        <f t="shared" si="4"/>
        <v>-10.347321441349393</v>
      </c>
      <c r="O38" s="87">
        <v>-195.28172317065543</v>
      </c>
      <c r="P38" s="96">
        <f>各種係数表!N38</f>
        <v>0.47880798392939788</v>
      </c>
      <c r="Q38" s="94">
        <f t="shared" si="5"/>
        <v>-93.502448169600314</v>
      </c>
      <c r="R38" s="93">
        <f>各種係数表!O38</f>
        <v>0.22826216017776529</v>
      </c>
      <c r="S38" s="87">
        <f t="shared" si="6"/>
        <v>-44.575427974170168</v>
      </c>
      <c r="T38" s="20"/>
      <c r="U38" s="20"/>
      <c r="V38" s="20"/>
      <c r="W38" s="20"/>
      <c r="X38" s="45"/>
    </row>
    <row r="39" spans="2:24" ht="18" customHeight="1" x14ac:dyDescent="0.25">
      <c r="B39" s="85" t="s">
        <v>62</v>
      </c>
      <c r="C39" s="352" t="s">
        <v>63</v>
      </c>
      <c r="D39" s="87">
        <f>'１次波及効果'!W39</f>
        <v>0</v>
      </c>
      <c r="E39" s="87">
        <f>'１次波及効果'!AA39</f>
        <v>-151.88154370252536</v>
      </c>
      <c r="F39" s="87">
        <f t="shared" ref="F39:F70" si="7">D39+E39</f>
        <v>-151.88154370252536</v>
      </c>
      <c r="G39" s="93">
        <f>各種係数表!O39</f>
        <v>0.20153437072163571</v>
      </c>
      <c r="H39" s="94">
        <f t="shared" ref="H39:H70" si="8">F39*G39</f>
        <v>-30.609351334319062</v>
      </c>
      <c r="I39" s="80">
        <f>消費転換率!$C$7</f>
        <v>0.629</v>
      </c>
      <c r="J39" s="87">
        <f t="shared" ref="J39:J70" si="9">I39*H39</f>
        <v>-19.253281989286691</v>
      </c>
      <c r="K39" s="95">
        <f>各種係数表!P39</f>
        <v>4.9899152340685473E-6</v>
      </c>
      <c r="L39" s="87">
        <f t="shared" ref="L39:L70" si="10">K39*$J$114</f>
        <v>-1.1168548133437906</v>
      </c>
      <c r="M39" s="95">
        <f>各種係数表!K39</f>
        <v>0.99308810367882339</v>
      </c>
      <c r="N39" s="94">
        <f t="shared" ref="N39:N70" si="11">M39*L39</f>
        <v>-1.1091352286681513</v>
      </c>
      <c r="O39" s="87">
        <v>-65.75884804770439</v>
      </c>
      <c r="P39" s="96">
        <f>各種係数表!N39</f>
        <v>0.47938154187795606</v>
      </c>
      <c r="Q39" s="94">
        <f t="shared" ref="Q39:Q70" si="12">P39*O39</f>
        <v>-31.52357796922675</v>
      </c>
      <c r="R39" s="93">
        <f>各種係数表!O39</f>
        <v>0.20153437072163571</v>
      </c>
      <c r="S39" s="87">
        <f t="shared" ref="S39:S70" si="13">R39*O39</f>
        <v>-13.252668060673768</v>
      </c>
      <c r="T39" s="20"/>
      <c r="U39" s="20"/>
      <c r="V39" s="20"/>
      <c r="W39" s="20"/>
      <c r="X39" s="45"/>
    </row>
    <row r="40" spans="2:24" ht="18" customHeight="1" x14ac:dyDescent="0.25">
      <c r="B40" s="85" t="s">
        <v>64</v>
      </c>
      <c r="C40" s="352" t="s">
        <v>65</v>
      </c>
      <c r="D40" s="87">
        <f>'１次波及効果'!W40</f>
        <v>0</v>
      </c>
      <c r="E40" s="87">
        <f>'１次波及効果'!AA40</f>
        <v>-449.80106361885368</v>
      </c>
      <c r="F40" s="87">
        <f t="shared" si="7"/>
        <v>-449.80106361885368</v>
      </c>
      <c r="G40" s="93">
        <f>各種係数表!O40</f>
        <v>0.29342890706968655</v>
      </c>
      <c r="H40" s="94">
        <f t="shared" si="8"/>
        <v>-131.98463449646277</v>
      </c>
      <c r="I40" s="80">
        <f>消費転換率!$C$7</f>
        <v>0.629</v>
      </c>
      <c r="J40" s="87">
        <f t="shared" si="9"/>
        <v>-83.018335098275088</v>
      </c>
      <c r="K40" s="95">
        <f>各種係数表!P40</f>
        <v>7.1979118241993382E-5</v>
      </c>
      <c r="L40" s="87">
        <f t="shared" si="10"/>
        <v>-16.110539137007677</v>
      </c>
      <c r="M40" s="95">
        <f>各種係数表!K40</f>
        <v>0.78434324132498268</v>
      </c>
      <c r="N40" s="94">
        <f t="shared" si="11"/>
        <v>-12.636192486213591</v>
      </c>
      <c r="O40" s="87">
        <v>-63.565155927545796</v>
      </c>
      <c r="P40" s="96">
        <f>各種係数表!N40</f>
        <v>0.47596109296020517</v>
      </c>
      <c r="Q40" s="94">
        <f t="shared" si="12"/>
        <v>-30.25454108946056</v>
      </c>
      <c r="R40" s="93">
        <f>各種係数表!O40</f>
        <v>0.29342890706968655</v>
      </c>
      <c r="S40" s="87">
        <f t="shared" si="13"/>
        <v>-18.651854231533971</v>
      </c>
      <c r="T40" s="20"/>
      <c r="U40" s="20"/>
      <c r="V40" s="20"/>
      <c r="W40" s="20"/>
      <c r="X40" s="45"/>
    </row>
    <row r="41" spans="2:24" ht="18" customHeight="1" x14ac:dyDescent="0.25">
      <c r="B41" s="85" t="s">
        <v>66</v>
      </c>
      <c r="C41" s="352" t="s">
        <v>67</v>
      </c>
      <c r="D41" s="87">
        <f>'１次波及効果'!W41</f>
        <v>0</v>
      </c>
      <c r="E41" s="87">
        <f>'１次波及効果'!AA41</f>
        <v>-3043.5777251550235</v>
      </c>
      <c r="F41" s="87">
        <f t="shared" si="7"/>
        <v>-3043.5777251550235</v>
      </c>
      <c r="G41" s="93">
        <f>各種係数表!O41</f>
        <v>0.23006751738028419</v>
      </c>
      <c r="H41" s="94">
        <f t="shared" si="8"/>
        <v>-700.2283711803492</v>
      </c>
      <c r="I41" s="80">
        <f>消費転換率!$C$7</f>
        <v>0.629</v>
      </c>
      <c r="J41" s="87">
        <f t="shared" si="9"/>
        <v>-440.44364547243964</v>
      </c>
      <c r="K41" s="95">
        <f>各種係数表!P41</f>
        <v>3.0708101954236004E-4</v>
      </c>
      <c r="L41" s="87">
        <f t="shared" si="10"/>
        <v>-68.731611395082879</v>
      </c>
      <c r="M41" s="95">
        <f>各種係数表!K41</f>
        <v>0.80424836440794512</v>
      </c>
      <c r="N41" s="94">
        <f t="shared" si="11"/>
        <v>-55.277286047617892</v>
      </c>
      <c r="O41" s="87">
        <v>-181.49482157970874</v>
      </c>
      <c r="P41" s="96">
        <f>各種係数表!N41</f>
        <v>0.50292156905647256</v>
      </c>
      <c r="Q41" s="94">
        <f t="shared" si="12"/>
        <v>-91.277660444491659</v>
      </c>
      <c r="R41" s="93">
        <f>各種係数表!O41</f>
        <v>0.23006751738028419</v>
      </c>
      <c r="S41" s="87">
        <f t="shared" si="13"/>
        <v>-41.756063018221219</v>
      </c>
      <c r="T41" s="20"/>
      <c r="U41" s="20"/>
      <c r="V41" s="20"/>
      <c r="W41" s="20"/>
      <c r="X41" s="45"/>
    </row>
    <row r="42" spans="2:24" ht="18" customHeight="1" x14ac:dyDescent="0.25">
      <c r="B42" s="85" t="s">
        <v>68</v>
      </c>
      <c r="C42" s="352" t="s">
        <v>69</v>
      </c>
      <c r="D42" s="87">
        <f>'１次波及効果'!W42</f>
        <v>0</v>
      </c>
      <c r="E42" s="87">
        <f>'１次波及効果'!AA42</f>
        <v>-37934.412997198255</v>
      </c>
      <c r="F42" s="87">
        <f t="shared" si="7"/>
        <v>-37934.412997198255</v>
      </c>
      <c r="G42" s="93">
        <f>各種係数表!O42</f>
        <v>2.9648581574044701E-2</v>
      </c>
      <c r="H42" s="94">
        <f t="shared" si="8"/>
        <v>-1124.7015382109339</v>
      </c>
      <c r="I42" s="80">
        <f>消費転換率!$C$7</f>
        <v>0.629</v>
      </c>
      <c r="J42" s="87">
        <f t="shared" si="9"/>
        <v>-707.4372675346774</v>
      </c>
      <c r="K42" s="95">
        <f>各種係数表!P42</f>
        <v>-1.133021605312076E-4</v>
      </c>
      <c r="L42" s="87">
        <f t="shared" si="10"/>
        <v>25.359561719118322</v>
      </c>
      <c r="M42" s="95">
        <f>各種係数表!K42</f>
        <v>0.96283934744142119</v>
      </c>
      <c r="N42" s="94">
        <f t="shared" si="11"/>
        <v>24.417183857036331</v>
      </c>
      <c r="O42" s="87">
        <v>-523.5750061259796</v>
      </c>
      <c r="P42" s="96">
        <f>各種係数表!N42</f>
        <v>0.28845317651242314</v>
      </c>
      <c r="Q42" s="94">
        <f t="shared" si="12"/>
        <v>-151.0268736595502</v>
      </c>
      <c r="R42" s="93">
        <f>各種係数表!O42</f>
        <v>2.9648581574044701E-2</v>
      </c>
      <c r="S42" s="87">
        <f t="shared" si="13"/>
        <v>-15.52325627925706</v>
      </c>
      <c r="T42" s="20"/>
      <c r="U42" s="20"/>
      <c r="V42" s="20"/>
      <c r="W42" s="20"/>
      <c r="X42" s="45"/>
    </row>
    <row r="43" spans="2:24" ht="18" customHeight="1" x14ac:dyDescent="0.25">
      <c r="B43" s="85" t="s">
        <v>70</v>
      </c>
      <c r="C43" s="352" t="s">
        <v>71</v>
      </c>
      <c r="D43" s="87">
        <f>'１次波及効果'!W43</f>
        <v>0</v>
      </c>
      <c r="E43" s="87">
        <f>'１次波及効果'!AA43</f>
        <v>-56179.6001259943</v>
      </c>
      <c r="F43" s="87">
        <f t="shared" si="7"/>
        <v>-56179.6001259943</v>
      </c>
      <c r="G43" s="93">
        <f>各種係数表!O43</f>
        <v>5.705701210032188E-2</v>
      </c>
      <c r="H43" s="94">
        <f t="shared" si="8"/>
        <v>-3205.4401241801015</v>
      </c>
      <c r="I43" s="80">
        <f>消費転換率!$C$7</f>
        <v>0.629</v>
      </c>
      <c r="J43" s="87">
        <f t="shared" si="9"/>
        <v>-2016.2218381092839</v>
      </c>
      <c r="K43" s="95">
        <f>各種係数表!P43</f>
        <v>0</v>
      </c>
      <c r="L43" s="87">
        <f t="shared" si="10"/>
        <v>0</v>
      </c>
      <c r="M43" s="95">
        <f>各種係数表!K43</f>
        <v>0.95671298836741314</v>
      </c>
      <c r="N43" s="94">
        <f t="shared" si="11"/>
        <v>0</v>
      </c>
      <c r="O43" s="87">
        <v>-862.85560648688431</v>
      </c>
      <c r="P43" s="96">
        <f>各種係数表!N43</f>
        <v>0.22395634374572684</v>
      </c>
      <c r="Q43" s="94">
        <f t="shared" si="12"/>
        <v>-193.24198680930428</v>
      </c>
      <c r="R43" s="93">
        <f>各種係数表!O43</f>
        <v>5.705701210032188E-2</v>
      </c>
      <c r="S43" s="87">
        <f t="shared" si="13"/>
        <v>-49.231962780152735</v>
      </c>
      <c r="T43" s="20"/>
      <c r="U43" s="20"/>
      <c r="V43" s="20"/>
      <c r="W43" s="20"/>
      <c r="X43" s="45"/>
    </row>
    <row r="44" spans="2:24" ht="18" customHeight="1" x14ac:dyDescent="0.25">
      <c r="B44" s="85" t="s">
        <v>72</v>
      </c>
      <c r="C44" s="352" t="s">
        <v>387</v>
      </c>
      <c r="D44" s="87">
        <f>'１次波及効果'!W44</f>
        <v>0</v>
      </c>
      <c r="E44" s="87">
        <f>'１次波及効果'!AA44</f>
        <v>-13642.365402474121</v>
      </c>
      <c r="F44" s="87">
        <f t="shared" si="7"/>
        <v>-13642.365402474121</v>
      </c>
      <c r="G44" s="93">
        <f>各種係数表!O44</f>
        <v>0.1803785003370344</v>
      </c>
      <c r="H44" s="94">
        <f t="shared" si="8"/>
        <v>-2460.7894123481246</v>
      </c>
      <c r="I44" s="80">
        <f>消費転換率!$C$7</f>
        <v>0.629</v>
      </c>
      <c r="J44" s="87">
        <f t="shared" si="9"/>
        <v>-1547.8365403669704</v>
      </c>
      <c r="K44" s="95">
        <f>各種係数表!P44</f>
        <v>1.2106679584297458E-7</v>
      </c>
      <c r="L44" s="87">
        <f t="shared" si="10"/>
        <v>-2.709746104506246E-2</v>
      </c>
      <c r="M44" s="95">
        <f>各種係数表!K44</f>
        <v>0.98306770040946667</v>
      </c>
      <c r="N44" s="94">
        <f t="shared" si="11"/>
        <v>-2.6638638716504657E-2</v>
      </c>
      <c r="O44" s="87">
        <v>-133.2241476358476</v>
      </c>
      <c r="P44" s="96">
        <f>各種係数表!N44</f>
        <v>0.42496548624971092</v>
      </c>
      <c r="Q44" s="94">
        <f t="shared" si="12"/>
        <v>-56.615664680271252</v>
      </c>
      <c r="R44" s="93">
        <f>各種係数表!O44</f>
        <v>0.1803785003370344</v>
      </c>
      <c r="S44" s="87">
        <f t="shared" si="13"/>
        <v>-24.030771959233856</v>
      </c>
      <c r="T44" s="20"/>
      <c r="U44" s="20"/>
      <c r="V44" s="20"/>
      <c r="W44" s="20"/>
      <c r="X44" s="45"/>
    </row>
    <row r="45" spans="2:24" ht="18" customHeight="1" x14ac:dyDescent="0.25">
      <c r="B45" s="85" t="s">
        <v>73</v>
      </c>
      <c r="C45" s="352" t="s">
        <v>74</v>
      </c>
      <c r="D45" s="87">
        <f>'１次波及効果'!W45</f>
        <v>0</v>
      </c>
      <c r="E45" s="87">
        <f>'１次波及効果'!AA45</f>
        <v>-9565.9414049390452</v>
      </c>
      <c r="F45" s="87">
        <f t="shared" si="7"/>
        <v>-9565.9414049390452</v>
      </c>
      <c r="G45" s="93">
        <f>各種係数表!O45</f>
        <v>0.10614950738338397</v>
      </c>
      <c r="H45" s="94">
        <f t="shared" si="8"/>
        <v>-1015.4199677925956</v>
      </c>
      <c r="I45" s="80">
        <f>消費転換率!$C$7</f>
        <v>0.629</v>
      </c>
      <c r="J45" s="87">
        <f t="shared" si="9"/>
        <v>-638.69915974154264</v>
      </c>
      <c r="K45" s="95">
        <f>各種係数表!P45</f>
        <v>0</v>
      </c>
      <c r="L45" s="87">
        <f t="shared" si="10"/>
        <v>0</v>
      </c>
      <c r="M45" s="95">
        <f>各種係数表!K45</f>
        <v>0.92534693236575227</v>
      </c>
      <c r="N45" s="94">
        <f t="shared" si="11"/>
        <v>0</v>
      </c>
      <c r="O45" s="87">
        <v>-232.94533255833545</v>
      </c>
      <c r="P45" s="96">
        <f>各種係数表!N45</f>
        <v>0.28061861155463402</v>
      </c>
      <c r="Q45" s="94">
        <f t="shared" si="12"/>
        <v>-65.368795790652584</v>
      </c>
      <c r="R45" s="93">
        <f>各種係数表!O45</f>
        <v>0.10614950738338397</v>
      </c>
      <c r="S45" s="87">
        <f t="shared" si="13"/>
        <v>-24.727032298325863</v>
      </c>
      <c r="T45" s="20"/>
      <c r="U45" s="20"/>
      <c r="V45" s="20"/>
      <c r="W45" s="20"/>
      <c r="X45" s="45"/>
    </row>
    <row r="46" spans="2:24" ht="18" customHeight="1" x14ac:dyDescent="0.25">
      <c r="B46" s="85" t="s">
        <v>75</v>
      </c>
      <c r="C46" s="352" t="s">
        <v>76</v>
      </c>
      <c r="D46" s="87">
        <f>'１次波及効果'!W46</f>
        <v>0</v>
      </c>
      <c r="E46" s="87">
        <f>'１次波及効果'!AA46</f>
        <v>-9178.2536725126465</v>
      </c>
      <c r="F46" s="87">
        <f t="shared" si="7"/>
        <v>-9178.2536725126465</v>
      </c>
      <c r="G46" s="93">
        <f>各種係数表!O46</f>
        <v>4.4519888956604504E-2</v>
      </c>
      <c r="H46" s="94">
        <f t="shared" si="8"/>
        <v>-408.61483431581053</v>
      </c>
      <c r="I46" s="80">
        <f>消費転換率!$C$7</f>
        <v>0.629</v>
      </c>
      <c r="J46" s="87">
        <f t="shared" si="9"/>
        <v>-257.01873078464484</v>
      </c>
      <c r="K46" s="95">
        <f>各種係数表!P46</f>
        <v>5.290913465138689E-4</v>
      </c>
      <c r="L46" s="87">
        <f t="shared" si="10"/>
        <v>-118.42249604123123</v>
      </c>
      <c r="M46" s="95">
        <f>各種係数表!K46</f>
        <v>0.47171038864438941</v>
      </c>
      <c r="N46" s="94">
        <f t="shared" si="11"/>
        <v>-55.861121631847851</v>
      </c>
      <c r="O46" s="87">
        <v>-265.20566399833837</v>
      </c>
      <c r="P46" s="96">
        <f>各種係数表!N46</f>
        <v>0.26859181327799164</v>
      </c>
      <c r="Q46" s="94">
        <f t="shared" si="12"/>
        <v>-71.232070184907485</v>
      </c>
      <c r="R46" s="93">
        <f>各種係数表!O46</f>
        <v>4.4519888956604504E-2</v>
      </c>
      <c r="S46" s="87">
        <f t="shared" si="13"/>
        <v>-11.80692671186859</v>
      </c>
      <c r="T46" s="20"/>
      <c r="U46" s="20"/>
      <c r="V46" s="20"/>
      <c r="W46" s="20"/>
      <c r="X46" s="45"/>
    </row>
    <row r="47" spans="2:24" ht="18" customHeight="1" x14ac:dyDescent="0.25">
      <c r="B47" s="85" t="s">
        <v>77</v>
      </c>
      <c r="C47" s="352" t="s">
        <v>78</v>
      </c>
      <c r="D47" s="87">
        <f>'１次波及効果'!W47</f>
        <v>0</v>
      </c>
      <c r="E47" s="87">
        <f>'１次波及効果'!AA47</f>
        <v>-22586.784296024147</v>
      </c>
      <c r="F47" s="87">
        <f t="shared" si="7"/>
        <v>-22586.784296024147</v>
      </c>
      <c r="G47" s="93">
        <f>各種係数表!O47</f>
        <v>0.13776338545656483</v>
      </c>
      <c r="H47" s="94">
        <f t="shared" si="8"/>
        <v>-3111.63187119746</v>
      </c>
      <c r="I47" s="80">
        <f>消費転換率!$C$7</f>
        <v>0.629</v>
      </c>
      <c r="J47" s="87">
        <f t="shared" si="9"/>
        <v>-1957.2164469832023</v>
      </c>
      <c r="K47" s="95">
        <f>各種係数表!P47</f>
        <v>2.3748724438602961E-5</v>
      </c>
      <c r="L47" s="87">
        <f t="shared" si="10"/>
        <v>-5.3154965477044147</v>
      </c>
      <c r="M47" s="95">
        <f>各種係数表!K47</f>
        <v>0.7762637707729384</v>
      </c>
      <c r="N47" s="94">
        <f t="shared" si="11"/>
        <v>-4.1262273936515648</v>
      </c>
      <c r="O47" s="87">
        <v>-455.36972586638007</v>
      </c>
      <c r="P47" s="96">
        <f>各種係数表!N47</f>
        <v>0.23078159681773033</v>
      </c>
      <c r="Q47" s="94">
        <f t="shared" si="12"/>
        <v>-105.09095247789531</v>
      </c>
      <c r="R47" s="93">
        <f>各種係数表!O47</f>
        <v>0.13776338545656483</v>
      </c>
      <c r="S47" s="87">
        <f t="shared" si="13"/>
        <v>-62.733275069780376</v>
      </c>
      <c r="T47" s="20"/>
      <c r="U47" s="20"/>
      <c r="V47" s="20"/>
      <c r="W47" s="20"/>
      <c r="X47" s="45"/>
    </row>
    <row r="48" spans="2:24" ht="18" customHeight="1" x14ac:dyDescent="0.25">
      <c r="B48" s="85" t="s">
        <v>79</v>
      </c>
      <c r="C48" s="352" t="s">
        <v>388</v>
      </c>
      <c r="D48" s="87">
        <f>'１次波及効果'!W48</f>
        <v>0</v>
      </c>
      <c r="E48" s="87">
        <f>'１次波及効果'!AA48</f>
        <v>-360.43593632907124</v>
      </c>
      <c r="F48" s="87">
        <f t="shared" si="7"/>
        <v>-360.43593632907124</v>
      </c>
      <c r="G48" s="93">
        <f>各種係数表!O48</f>
        <v>0.22943256849186244</v>
      </c>
      <c r="H48" s="94">
        <f t="shared" si="8"/>
        <v>-82.695742648748208</v>
      </c>
      <c r="I48" s="80">
        <f>消費転換率!$C$7</f>
        <v>0.629</v>
      </c>
      <c r="J48" s="87">
        <f t="shared" si="9"/>
        <v>-52.015622126062624</v>
      </c>
      <c r="K48" s="95">
        <f>各種係数表!P48</f>
        <v>9.403617961435802E-5</v>
      </c>
      <c r="L48" s="87">
        <f t="shared" si="10"/>
        <v>-21.047403593893247</v>
      </c>
      <c r="M48" s="95">
        <f>各種係数表!K48</f>
        <v>0.91848231885789378</v>
      </c>
      <c r="N48" s="94">
        <f t="shared" si="11"/>
        <v>-19.331668058857037</v>
      </c>
      <c r="O48" s="87">
        <v>-166.94705215330413</v>
      </c>
      <c r="P48" s="96">
        <f>各種係数表!N48</f>
        <v>0.39543976669366049</v>
      </c>
      <c r="Q48" s="94">
        <f t="shared" si="12"/>
        <v>-66.017503353696952</v>
      </c>
      <c r="R48" s="93">
        <f>各種係数表!O48</f>
        <v>0.22943256849186244</v>
      </c>
      <c r="S48" s="87">
        <f t="shared" si="13"/>
        <v>-38.303090977677478</v>
      </c>
      <c r="T48" s="20"/>
      <c r="U48" s="20"/>
      <c r="V48" s="20"/>
      <c r="W48" s="20"/>
      <c r="X48" s="45"/>
    </row>
    <row r="49" spans="2:24" ht="18" customHeight="1" x14ac:dyDescent="0.25">
      <c r="B49" s="85" t="s">
        <v>80</v>
      </c>
      <c r="C49" s="352" t="s">
        <v>81</v>
      </c>
      <c r="D49" s="87">
        <f>'１次波及効果'!W49</f>
        <v>0</v>
      </c>
      <c r="E49" s="87">
        <f>'１次波及効果'!AA49</f>
        <v>-12660.207334472687</v>
      </c>
      <c r="F49" s="87">
        <f t="shared" si="7"/>
        <v>-12660.207334472687</v>
      </c>
      <c r="G49" s="93">
        <f>各種係数表!O49</f>
        <v>0.31938945893907639</v>
      </c>
      <c r="H49" s="94">
        <f t="shared" si="8"/>
        <v>-4043.5367706137581</v>
      </c>
      <c r="I49" s="80">
        <f>消費転換率!$C$7</f>
        <v>0.629</v>
      </c>
      <c r="J49" s="87">
        <f t="shared" si="9"/>
        <v>-2543.3846287160541</v>
      </c>
      <c r="K49" s="95">
        <f>各種係数表!P49</f>
        <v>8.2023081391171615E-4</v>
      </c>
      <c r="L49" s="87">
        <f t="shared" si="10"/>
        <v>-183.58603094411021</v>
      </c>
      <c r="M49" s="95">
        <f>各種係数表!K49</f>
        <v>0.88450800819438846</v>
      </c>
      <c r="N49" s="94">
        <f t="shared" si="11"/>
        <v>-162.38331456268827</v>
      </c>
      <c r="O49" s="87">
        <v>-1198.8771362019468</v>
      </c>
      <c r="P49" s="96">
        <f>各種係数表!N49</f>
        <v>0.47866408524033099</v>
      </c>
      <c r="Q49" s="94">
        <f t="shared" si="12"/>
        <v>-573.8594277156526</v>
      </c>
      <c r="R49" s="93">
        <f>各種係数表!O49</f>
        <v>0.31938945893907639</v>
      </c>
      <c r="S49" s="87">
        <f t="shared" si="13"/>
        <v>-382.90871986596915</v>
      </c>
      <c r="T49" s="20"/>
      <c r="U49" s="20"/>
      <c r="V49" s="20"/>
      <c r="W49" s="20"/>
      <c r="X49" s="45"/>
    </row>
    <row r="50" spans="2:24" ht="18" customHeight="1" x14ac:dyDescent="0.25">
      <c r="B50" s="85" t="s">
        <v>82</v>
      </c>
      <c r="C50" s="352" t="s">
        <v>83</v>
      </c>
      <c r="D50" s="87">
        <f>'１次波及効果'!W50</f>
        <v>0</v>
      </c>
      <c r="E50" s="87">
        <f>'１次波及効果'!AA50</f>
        <v>-7504.8898497662112</v>
      </c>
      <c r="F50" s="87">
        <f t="shared" si="7"/>
        <v>-7504.8898497662112</v>
      </c>
      <c r="G50" s="93">
        <f>各種係数表!O50</f>
        <v>0.22912967542944257</v>
      </c>
      <c r="H50" s="94">
        <f t="shared" si="8"/>
        <v>-1719.5929754106501</v>
      </c>
      <c r="I50" s="80">
        <f>消費転換率!$C$7</f>
        <v>0.629</v>
      </c>
      <c r="J50" s="87">
        <f t="shared" si="9"/>
        <v>-1081.623981533299</v>
      </c>
      <c r="K50" s="95">
        <f>各種係数表!P50</f>
        <v>4.3489156312134463E-5</v>
      </c>
      <c r="L50" s="87">
        <f t="shared" si="10"/>
        <v>-9.7338474256736536</v>
      </c>
      <c r="M50" s="95">
        <f>各種係数表!K50</f>
        <v>0.82159968649057269</v>
      </c>
      <c r="N50" s="94">
        <f t="shared" si="11"/>
        <v>-7.9973259932805414</v>
      </c>
      <c r="O50" s="87">
        <v>-343.94482546007777</v>
      </c>
      <c r="P50" s="96">
        <f>各種係数表!N50</f>
        <v>0.44178069290240585</v>
      </c>
      <c r="Q50" s="94">
        <f t="shared" si="12"/>
        <v>-151.9481833119502</v>
      </c>
      <c r="R50" s="93">
        <f>各種係数表!O50</f>
        <v>0.22912967542944257</v>
      </c>
      <c r="S50" s="87">
        <f t="shared" si="13"/>
        <v>-78.807966223303893</v>
      </c>
      <c r="T50" s="20"/>
      <c r="U50" s="20"/>
      <c r="V50" s="20"/>
      <c r="W50" s="20"/>
      <c r="X50" s="45"/>
    </row>
    <row r="51" spans="2:24" ht="18" customHeight="1" x14ac:dyDescent="0.25">
      <c r="B51" s="85" t="s">
        <v>84</v>
      </c>
      <c r="C51" s="352" t="s">
        <v>85</v>
      </c>
      <c r="D51" s="87">
        <f>'１次波及効果'!W51</f>
        <v>0</v>
      </c>
      <c r="E51" s="87">
        <f>'１次波及効果'!AA51</f>
        <v>-1938.5337573798854</v>
      </c>
      <c r="F51" s="87">
        <f t="shared" si="7"/>
        <v>-1938.5337573798854</v>
      </c>
      <c r="G51" s="93">
        <f>各種係数表!O51</f>
        <v>0.23865054630901322</v>
      </c>
      <c r="H51" s="94">
        <f t="shared" si="8"/>
        <v>-462.63214023717376</v>
      </c>
      <c r="I51" s="80">
        <f>消費転換率!$C$7</f>
        <v>0.629</v>
      </c>
      <c r="J51" s="87">
        <f t="shared" si="9"/>
        <v>-290.99561620918229</v>
      </c>
      <c r="K51" s="95">
        <f>各種係数表!P51</f>
        <v>2.5538549771740992E-5</v>
      </c>
      <c r="L51" s="87">
        <f t="shared" si="10"/>
        <v>-5.7160995528841223</v>
      </c>
      <c r="M51" s="95">
        <f>各種係数表!K51</f>
        <v>0.83507220239527469</v>
      </c>
      <c r="N51" s="94">
        <f t="shared" si="11"/>
        <v>-4.7733558427375886</v>
      </c>
      <c r="O51" s="87">
        <v>-306.40000273017739</v>
      </c>
      <c r="P51" s="96">
        <f>各種係数表!N51</f>
        <v>0.46217465354374876</v>
      </c>
      <c r="Q51" s="94">
        <f t="shared" si="12"/>
        <v>-141.61031510762342</v>
      </c>
      <c r="R51" s="93">
        <f>各種係数表!O51</f>
        <v>0.23865054630901322</v>
      </c>
      <c r="S51" s="87">
        <f t="shared" si="13"/>
        <v>-73.122528040639978</v>
      </c>
      <c r="T51" s="20"/>
      <c r="U51" s="20"/>
      <c r="V51" s="20"/>
      <c r="W51" s="20"/>
      <c r="X51" s="45"/>
    </row>
    <row r="52" spans="2:24" ht="18" customHeight="1" x14ac:dyDescent="0.25">
      <c r="B52" s="85" t="s">
        <v>86</v>
      </c>
      <c r="C52" s="352" t="s">
        <v>87</v>
      </c>
      <c r="D52" s="87">
        <f>'１次波及効果'!W52</f>
        <v>0</v>
      </c>
      <c r="E52" s="87">
        <f>'１次波及効果'!AA52</f>
        <v>-764.88769360021104</v>
      </c>
      <c r="F52" s="87">
        <f t="shared" si="7"/>
        <v>-764.88769360021104</v>
      </c>
      <c r="G52" s="93">
        <f>各種係数表!O52</f>
        <v>0.20197007228426983</v>
      </c>
      <c r="H52" s="94">
        <f t="shared" si="8"/>
        <v>-154.48442276578305</v>
      </c>
      <c r="I52" s="80">
        <f>消費転換率!$C$7</f>
        <v>0.629</v>
      </c>
      <c r="J52" s="87">
        <f t="shared" si="9"/>
        <v>-97.170701919677541</v>
      </c>
      <c r="K52" s="95">
        <f>各種係数表!P52</f>
        <v>3.3085919266103293E-4</v>
      </c>
      <c r="L52" s="87">
        <f t="shared" si="10"/>
        <v>-74.05369921709557</v>
      </c>
      <c r="M52" s="95">
        <f>各種係数表!K52</f>
        <v>0.69805529937291644</v>
      </c>
      <c r="N52" s="94">
        <f t="shared" si="11"/>
        <v>-51.693577176661556</v>
      </c>
      <c r="O52" s="87">
        <v>-285.43517792573203</v>
      </c>
      <c r="P52" s="96">
        <f>各種係数表!N52</f>
        <v>0.41497269421870697</v>
      </c>
      <c r="Q52" s="94">
        <f t="shared" si="12"/>
        <v>-118.44780480863702</v>
      </c>
      <c r="R52" s="93">
        <f>各種係数表!O52</f>
        <v>0.20197007228426983</v>
      </c>
      <c r="S52" s="87">
        <f t="shared" si="13"/>
        <v>-57.649363518133519</v>
      </c>
      <c r="T52" s="20"/>
      <c r="U52" s="20"/>
      <c r="V52" s="20"/>
      <c r="W52" s="20"/>
      <c r="X52" s="45"/>
    </row>
    <row r="53" spans="2:24" ht="18" customHeight="1" x14ac:dyDescent="0.25">
      <c r="B53" s="85" t="s">
        <v>88</v>
      </c>
      <c r="C53" s="352" t="s">
        <v>89</v>
      </c>
      <c r="D53" s="87">
        <f>'１次波及効果'!W53</f>
        <v>0</v>
      </c>
      <c r="E53" s="87">
        <f>'１次波及効果'!AA53</f>
        <v>-5842.4692886858838</v>
      </c>
      <c r="F53" s="87">
        <f t="shared" si="7"/>
        <v>-5842.4692886858838</v>
      </c>
      <c r="G53" s="93">
        <f>各種係数表!O53</f>
        <v>0.13045627554758116</v>
      </c>
      <c r="H53" s="94">
        <f t="shared" si="8"/>
        <v>-762.18678340308611</v>
      </c>
      <c r="I53" s="80">
        <f>消費転換率!$C$7</f>
        <v>0.629</v>
      </c>
      <c r="J53" s="87">
        <f t="shared" si="9"/>
        <v>-479.41548676054117</v>
      </c>
      <c r="K53" s="95">
        <f>各種係数表!P53</f>
        <v>5.7653971425762491E-6</v>
      </c>
      <c r="L53" s="87">
        <f t="shared" si="10"/>
        <v>-1.2904250367945962</v>
      </c>
      <c r="M53" s="95">
        <f>各種係数表!K53</f>
        <v>0.47867794572688094</v>
      </c>
      <c r="N53" s="94">
        <f t="shared" si="11"/>
        <v>-0.6176980057273721</v>
      </c>
      <c r="O53" s="87">
        <v>-365.9725105247291</v>
      </c>
      <c r="P53" s="96">
        <f>各種係数表!N53</f>
        <v>0.39387497889063089</v>
      </c>
      <c r="Q53" s="94">
        <f t="shared" si="12"/>
        <v>-144.14741485747888</v>
      </c>
      <c r="R53" s="93">
        <f>各種係数表!O53</f>
        <v>0.13045627554758116</v>
      </c>
      <c r="S53" s="87">
        <f t="shared" si="13"/>
        <v>-47.743410675854108</v>
      </c>
      <c r="T53" s="20"/>
      <c r="U53" s="20"/>
      <c r="V53" s="20"/>
      <c r="W53" s="20"/>
      <c r="X53" s="45"/>
    </row>
    <row r="54" spans="2:24" ht="18" customHeight="1" x14ac:dyDescent="0.25">
      <c r="B54" s="85" t="s">
        <v>90</v>
      </c>
      <c r="C54" s="352" t="s">
        <v>91</v>
      </c>
      <c r="D54" s="87">
        <f>'１次波及効果'!W54</f>
        <v>0</v>
      </c>
      <c r="E54" s="87">
        <f>'１次波及効果'!AA54</f>
        <v>-8347.8679317695332</v>
      </c>
      <c r="F54" s="87">
        <f t="shared" si="7"/>
        <v>-8347.8679317695332</v>
      </c>
      <c r="G54" s="93">
        <f>各種係数表!O54</f>
        <v>0.27482828068517817</v>
      </c>
      <c r="H54" s="94">
        <f t="shared" si="8"/>
        <v>-2294.2301910751553</v>
      </c>
      <c r="I54" s="80">
        <f>消費転換率!$C$7</f>
        <v>0.629</v>
      </c>
      <c r="J54" s="87">
        <f t="shared" si="9"/>
        <v>-1443.0707901862727</v>
      </c>
      <c r="K54" s="95">
        <f>各種係数表!P54</f>
        <v>5.0689031381671802E-4</v>
      </c>
      <c r="L54" s="87">
        <f t="shared" si="10"/>
        <v>-113.45340757661639</v>
      </c>
      <c r="M54" s="95">
        <f>各種係数表!K54</f>
        <v>0.77381955741223807</v>
      </c>
      <c r="N54" s="94">
        <f t="shared" si="11"/>
        <v>-87.792465637847542</v>
      </c>
      <c r="O54" s="87">
        <v>-599.9780549752644</v>
      </c>
      <c r="P54" s="96">
        <f>各種係数表!N54</f>
        <v>0.36040954129445696</v>
      </c>
      <c r="Q54" s="94">
        <f t="shared" si="12"/>
        <v>-216.23781558037552</v>
      </c>
      <c r="R54" s="93">
        <f>各種係数表!O54</f>
        <v>0.27482828068517817</v>
      </c>
      <c r="S54" s="87">
        <f t="shared" si="13"/>
        <v>-164.89093729768922</v>
      </c>
      <c r="T54" s="20"/>
      <c r="U54" s="20"/>
      <c r="V54" s="20"/>
      <c r="W54" s="20"/>
      <c r="X54" s="45"/>
    </row>
    <row r="55" spans="2:24" ht="18" customHeight="1" x14ac:dyDescent="0.25">
      <c r="B55" s="85" t="s">
        <v>92</v>
      </c>
      <c r="C55" s="352" t="s">
        <v>93</v>
      </c>
      <c r="D55" s="87">
        <f>'１次波及効果'!W55</f>
        <v>0</v>
      </c>
      <c r="E55" s="87">
        <f>'１次波及効果'!AA55</f>
        <v>-30373.974445116677</v>
      </c>
      <c r="F55" s="87">
        <f t="shared" si="7"/>
        <v>-30373.974445116677</v>
      </c>
      <c r="G55" s="93">
        <f>各種係数表!O55</f>
        <v>0.21774037392739723</v>
      </c>
      <c r="H55" s="94">
        <f t="shared" si="8"/>
        <v>-6613.6405533409134</v>
      </c>
      <c r="I55" s="80">
        <f>消費転換率!$C$7</f>
        <v>0.629</v>
      </c>
      <c r="J55" s="87">
        <f t="shared" si="9"/>
        <v>-4159.9799080514349</v>
      </c>
      <c r="K55" s="95">
        <f>各種係数表!P55</f>
        <v>2.62322297911656E-5</v>
      </c>
      <c r="L55" s="87">
        <f t="shared" si="10"/>
        <v>-5.8713606810342096</v>
      </c>
      <c r="M55" s="95">
        <f>各種係数表!K55</f>
        <v>0.77856075936798441</v>
      </c>
      <c r="N55" s="94">
        <f t="shared" si="11"/>
        <v>-4.5712110303493203</v>
      </c>
      <c r="O55" s="87">
        <v>-319.00651310799475</v>
      </c>
      <c r="P55" s="96">
        <f>各種係数表!N55</f>
        <v>0.36983492069587687</v>
      </c>
      <c r="Q55" s="94">
        <f t="shared" si="12"/>
        <v>-117.97974847676345</v>
      </c>
      <c r="R55" s="93">
        <f>各種係数表!O55</f>
        <v>0.21774037392739723</v>
      </c>
      <c r="S55" s="87">
        <f t="shared" si="13"/>
        <v>-69.460597449409917</v>
      </c>
      <c r="T55" s="20"/>
      <c r="U55" s="20"/>
      <c r="V55" s="20"/>
      <c r="W55" s="20"/>
      <c r="X55" s="45"/>
    </row>
    <row r="56" spans="2:24" ht="18" customHeight="1" x14ac:dyDescent="0.25">
      <c r="B56" s="85" t="s">
        <v>94</v>
      </c>
      <c r="C56" s="352" t="s">
        <v>95</v>
      </c>
      <c r="D56" s="87">
        <f>'１次波及効果'!W56</f>
        <v>0</v>
      </c>
      <c r="E56" s="87">
        <f>'１次波及効果'!AA56</f>
        <v>-81.405281750645855</v>
      </c>
      <c r="F56" s="87">
        <f t="shared" si="7"/>
        <v>-81.405281750645855</v>
      </c>
      <c r="G56" s="93">
        <f>各種係数表!O56</f>
        <v>0.13910841084968067</v>
      </c>
      <c r="H56" s="94">
        <f t="shared" si="8"/>
        <v>-11.324159379102856</v>
      </c>
      <c r="I56" s="80">
        <f>消費転換率!$C$7</f>
        <v>0.629</v>
      </c>
      <c r="J56" s="87">
        <f t="shared" si="9"/>
        <v>-7.122896249455696</v>
      </c>
      <c r="K56" s="95">
        <f>各種係数表!P56</f>
        <v>8.0062682758917526E-3</v>
      </c>
      <c r="L56" s="87">
        <f t="shared" si="10"/>
        <v>-1791.9821963710256</v>
      </c>
      <c r="M56" s="95">
        <f>各種係数表!K56</f>
        <v>0.72846599615004781</v>
      </c>
      <c r="N56" s="94">
        <f t="shared" si="11"/>
        <v>-1305.3980957625697</v>
      </c>
      <c r="O56" s="87">
        <v>-1407.5707484785607</v>
      </c>
      <c r="P56" s="96">
        <f>各種係数表!N56</f>
        <v>0.32673346527455926</v>
      </c>
      <c r="Q56" s="94">
        <f t="shared" si="12"/>
        <v>-459.90046826950521</v>
      </c>
      <c r="R56" s="93">
        <f>各種係数表!O56</f>
        <v>0.13910841084968067</v>
      </c>
      <c r="S56" s="87">
        <f t="shared" si="13"/>
        <v>-195.80492997934817</v>
      </c>
      <c r="T56" s="20"/>
      <c r="U56" s="20"/>
      <c r="V56" s="20"/>
      <c r="W56" s="20"/>
      <c r="X56" s="45"/>
    </row>
    <row r="57" spans="2:24" ht="18" customHeight="1" x14ac:dyDescent="0.25">
      <c r="B57" s="85" t="s">
        <v>96</v>
      </c>
      <c r="C57" s="352" t="s">
        <v>97</v>
      </c>
      <c r="D57" s="87">
        <f>'１次波及効果'!W57</f>
        <v>0</v>
      </c>
      <c r="E57" s="87">
        <f>'１次波及効果'!AA57</f>
        <v>-61.375346430905381</v>
      </c>
      <c r="F57" s="87">
        <f t="shared" si="7"/>
        <v>-61.375346430905381</v>
      </c>
      <c r="G57" s="93">
        <f>各種係数表!O57</f>
        <v>0.21010474828409631</v>
      </c>
      <c r="H57" s="94">
        <f t="shared" si="8"/>
        <v>-12.895251712714584</v>
      </c>
      <c r="I57" s="80">
        <f>消費転換率!$C$7</f>
        <v>0.629</v>
      </c>
      <c r="J57" s="87">
        <f t="shared" si="9"/>
        <v>-8.111113327297474</v>
      </c>
      <c r="K57" s="95">
        <f>各種係数表!P57</f>
        <v>2.6831019619253829E-7</v>
      </c>
      <c r="L57" s="87">
        <f t="shared" si="10"/>
        <v>-6.0053832586354647E-2</v>
      </c>
      <c r="M57" s="95">
        <f>各種係数表!K57</f>
        <v>0.29588426999125961</v>
      </c>
      <c r="N57" s="94">
        <f t="shared" si="11"/>
        <v>-1.7768984414990863E-2</v>
      </c>
      <c r="O57" s="87">
        <v>-6.1052548499478494</v>
      </c>
      <c r="P57" s="96">
        <f>各種係数表!N57</f>
        <v>0.38317239111752283</v>
      </c>
      <c r="Q57" s="94">
        <f t="shared" si="12"/>
        <v>-2.3393650992363706</v>
      </c>
      <c r="R57" s="93">
        <f>各種係数表!O57</f>
        <v>0.21010474828409631</v>
      </c>
      <c r="S57" s="87">
        <f t="shared" si="13"/>
        <v>-1.282743033458551</v>
      </c>
      <c r="T57" s="20"/>
      <c r="U57" s="20"/>
      <c r="V57" s="20"/>
      <c r="W57" s="20"/>
      <c r="X57" s="45"/>
    </row>
    <row r="58" spans="2:24" ht="18" customHeight="1" x14ac:dyDescent="0.25">
      <c r="B58" s="85" t="s">
        <v>98</v>
      </c>
      <c r="C58" s="352" t="s">
        <v>99</v>
      </c>
      <c r="D58" s="87">
        <f>'１次波及効果'!W58</f>
        <v>0</v>
      </c>
      <c r="E58" s="87">
        <f>'１次波及効果'!AA58</f>
        <v>-8774.337322917605</v>
      </c>
      <c r="F58" s="87">
        <f t="shared" si="7"/>
        <v>-8774.337322917605</v>
      </c>
      <c r="G58" s="93">
        <f>各種係数表!O58</f>
        <v>0.16893645013772668</v>
      </c>
      <c r="H58" s="94">
        <f t="shared" si="8"/>
        <v>-1482.3053996446642</v>
      </c>
      <c r="I58" s="80">
        <f>消費転換率!$C$7</f>
        <v>0.629</v>
      </c>
      <c r="J58" s="87">
        <f t="shared" si="9"/>
        <v>-932.37009637649385</v>
      </c>
      <c r="K58" s="95">
        <f>各種係数表!P58</f>
        <v>2.231882741743053E-3</v>
      </c>
      <c r="L58" s="87">
        <f t="shared" si="10"/>
        <v>-499.54535618478656</v>
      </c>
      <c r="M58" s="95">
        <f>各種係数表!K58</f>
        <v>0.59223488788051026</v>
      </c>
      <c r="N58" s="94">
        <f t="shared" si="11"/>
        <v>-295.84818801132661</v>
      </c>
      <c r="O58" s="87">
        <v>-428.59173754925786</v>
      </c>
      <c r="P58" s="96">
        <f>各種係数表!N58</f>
        <v>0.36276909728818724</v>
      </c>
      <c r="Q58" s="94">
        <f t="shared" si="12"/>
        <v>-155.47983773591994</v>
      </c>
      <c r="R58" s="93">
        <f>各種係数表!O58</f>
        <v>0.16893645013772668</v>
      </c>
      <c r="S58" s="87">
        <f t="shared" si="13"/>
        <v>-72.404766699931841</v>
      </c>
      <c r="T58" s="20"/>
      <c r="U58" s="20"/>
      <c r="V58" s="20"/>
      <c r="W58" s="20"/>
      <c r="X58" s="45"/>
    </row>
    <row r="59" spans="2:24" ht="18" customHeight="1" x14ac:dyDescent="0.25">
      <c r="B59" s="85" t="s">
        <v>100</v>
      </c>
      <c r="C59" s="352" t="s">
        <v>389</v>
      </c>
      <c r="D59" s="87">
        <f>'１次波及効果'!W59</f>
        <v>0</v>
      </c>
      <c r="E59" s="87">
        <f>'１次波及効果'!AA59</f>
        <v>-5214.9265920394591</v>
      </c>
      <c r="F59" s="87">
        <f t="shared" si="7"/>
        <v>-5214.9265920394591</v>
      </c>
      <c r="G59" s="93">
        <f>各種係数表!O59</f>
        <v>0.21075369182553322</v>
      </c>
      <c r="H59" s="94">
        <f t="shared" si="8"/>
        <v>-1099.0650318714625</v>
      </c>
      <c r="I59" s="80">
        <f>消費転換率!$C$7</f>
        <v>0.629</v>
      </c>
      <c r="J59" s="87">
        <f t="shared" si="9"/>
        <v>-691.31190504714993</v>
      </c>
      <c r="K59" s="95">
        <f>各種係数表!P59</f>
        <v>9.3471615696662149E-3</v>
      </c>
      <c r="L59" s="87">
        <f t="shared" si="10"/>
        <v>-2092.1041541765808</v>
      </c>
      <c r="M59" s="95">
        <f>各種係数表!K59</f>
        <v>0.41206865120570479</v>
      </c>
      <c r="N59" s="94">
        <f t="shared" si="11"/>
        <v>-862.09053699339552</v>
      </c>
      <c r="O59" s="87">
        <v>-912.94254787846228</v>
      </c>
      <c r="P59" s="96">
        <f>各種係数表!N59</f>
        <v>0.36992570979358114</v>
      </c>
      <c r="Q59" s="94">
        <f t="shared" si="12"/>
        <v>-337.7209200247006</v>
      </c>
      <c r="R59" s="93">
        <f>各種係数表!O59</f>
        <v>0.21075369182553322</v>
      </c>
      <c r="S59" s="87">
        <f t="shared" si="13"/>
        <v>-192.40601238999454</v>
      </c>
      <c r="T59" s="20"/>
      <c r="U59" s="20"/>
      <c r="V59" s="20"/>
      <c r="W59" s="20"/>
      <c r="X59" s="45"/>
    </row>
    <row r="60" spans="2:24" ht="18" customHeight="1" x14ac:dyDescent="0.25">
      <c r="B60" s="85" t="s">
        <v>101</v>
      </c>
      <c r="C60" s="352" t="s">
        <v>102</v>
      </c>
      <c r="D60" s="87">
        <f>'１次波及効果'!W60</f>
        <v>0</v>
      </c>
      <c r="E60" s="87">
        <f>'１次波及効果'!AA60</f>
        <v>-20.124993510375248</v>
      </c>
      <c r="F60" s="87">
        <f t="shared" si="7"/>
        <v>-20.124993510375248</v>
      </c>
      <c r="G60" s="93">
        <f>各種係数表!O60</f>
        <v>0.15569662406643156</v>
      </c>
      <c r="H60" s="94">
        <f t="shared" si="8"/>
        <v>-3.1333935489242699</v>
      </c>
      <c r="I60" s="80">
        <f>消費転換率!$C$7</f>
        <v>0.629</v>
      </c>
      <c r="J60" s="87">
        <f t="shared" si="9"/>
        <v>-1.9709045422733658</v>
      </c>
      <c r="K60" s="95">
        <f>各種係数表!P60</f>
        <v>1.9435768917830441E-3</v>
      </c>
      <c r="L60" s="87">
        <f t="shared" si="10"/>
        <v>-435.01604834312451</v>
      </c>
      <c r="M60" s="95">
        <f>各種係数表!K60</f>
        <v>0.3101871649043958</v>
      </c>
      <c r="N60" s="94">
        <f t="shared" si="11"/>
        <v>-134.93639472346737</v>
      </c>
      <c r="O60" s="87">
        <v>-142.89956867477886</v>
      </c>
      <c r="P60" s="96">
        <f>各種係数表!N60</f>
        <v>0.32215231334233529</v>
      </c>
      <c r="Q60" s="94">
        <f t="shared" si="12"/>
        <v>-46.035426624201918</v>
      </c>
      <c r="R60" s="93">
        <f>各種係数表!O60</f>
        <v>0.15569662406643156</v>
      </c>
      <c r="S60" s="87">
        <f t="shared" si="13"/>
        <v>-22.248980423212263</v>
      </c>
      <c r="T60" s="20"/>
      <c r="U60" s="20"/>
      <c r="V60" s="20"/>
      <c r="W60" s="20"/>
      <c r="X60" s="45"/>
    </row>
    <row r="61" spans="2:24" ht="18" customHeight="1" x14ac:dyDescent="0.25">
      <c r="B61" s="85" t="s">
        <v>103</v>
      </c>
      <c r="C61" s="352" t="s">
        <v>104</v>
      </c>
      <c r="D61" s="87">
        <f>'１次波及効果'!W61</f>
        <v>-696504.26128904021</v>
      </c>
      <c r="E61" s="87">
        <f>'１次波及効果'!AA61</f>
        <v>0</v>
      </c>
      <c r="F61" s="87">
        <f t="shared" si="7"/>
        <v>-696504.26128904021</v>
      </c>
      <c r="G61" s="93">
        <f>各種係数表!O61</f>
        <v>6.4825929396047366E-2</v>
      </c>
      <c r="H61" s="94">
        <f t="shared" si="8"/>
        <v>-45151.536066369445</v>
      </c>
      <c r="I61" s="80">
        <f>消費転換率!$C$7</f>
        <v>0.629</v>
      </c>
      <c r="J61" s="87">
        <f t="shared" si="9"/>
        <v>-28400.316185746382</v>
      </c>
      <c r="K61" s="95">
        <f>各種係数表!P61</f>
        <v>1.7577812427312885E-2</v>
      </c>
      <c r="L61" s="87">
        <f t="shared" si="10"/>
        <v>-3934.3081989574753</v>
      </c>
      <c r="M61" s="95">
        <f>各種係数表!K61</f>
        <v>0.84985623534027199</v>
      </c>
      <c r="N61" s="94">
        <f t="shared" si="11"/>
        <v>-3343.5963546343655</v>
      </c>
      <c r="O61" s="87">
        <v>-3343.5963546343655</v>
      </c>
      <c r="P61" s="96">
        <f>各種係数表!N61</f>
        <v>0.17073492307519106</v>
      </c>
      <c r="Q61" s="94">
        <f t="shared" si="12"/>
        <v>-570.86866640298763</v>
      </c>
      <c r="R61" s="93">
        <f>各種係数表!O61</f>
        <v>6.4825929396047366E-2</v>
      </c>
      <c r="S61" s="87">
        <f t="shared" si="13"/>
        <v>-216.75174121440872</v>
      </c>
      <c r="T61" s="20"/>
      <c r="U61" s="20"/>
      <c r="V61" s="20"/>
      <c r="W61" s="20"/>
      <c r="X61" s="45"/>
    </row>
    <row r="62" spans="2:24" ht="18" customHeight="1" x14ac:dyDescent="0.25">
      <c r="B62" s="85" t="s">
        <v>105</v>
      </c>
      <c r="C62" s="352" t="s">
        <v>106</v>
      </c>
      <c r="D62" s="87">
        <f>'１次波及効果'!W62</f>
        <v>0</v>
      </c>
      <c r="E62" s="87">
        <f>'１次波及効果'!AA62</f>
        <v>-46.577762700146685</v>
      </c>
      <c r="F62" s="87">
        <f t="shared" si="7"/>
        <v>-46.577762700146685</v>
      </c>
      <c r="G62" s="93">
        <f>各種係数表!O62</f>
        <v>9.3327725944268025E-2</v>
      </c>
      <c r="H62" s="94">
        <f t="shared" si="8"/>
        <v>-4.3469966723764397</v>
      </c>
      <c r="I62" s="80">
        <f>消費転換率!$C$7</f>
        <v>0.629</v>
      </c>
      <c r="J62" s="87">
        <f t="shared" si="9"/>
        <v>-2.7342609069247805</v>
      </c>
      <c r="K62" s="95">
        <f>各種係数表!P62</f>
        <v>1.1762064585968213E-3</v>
      </c>
      <c r="L62" s="87">
        <f t="shared" si="10"/>
        <v>-263.26135478233817</v>
      </c>
      <c r="M62" s="95">
        <f>各種係数表!K62</f>
        <v>0.94494235933713233</v>
      </c>
      <c r="N62" s="94">
        <f t="shared" si="11"/>
        <v>-248.76680571031247</v>
      </c>
      <c r="O62" s="87">
        <v>-275.54165145710931</v>
      </c>
      <c r="P62" s="96">
        <f>各種係数表!N62</f>
        <v>0.1985101243266035</v>
      </c>
      <c r="Q62" s="94">
        <f t="shared" si="12"/>
        <v>-54.69780748790842</v>
      </c>
      <c r="R62" s="93">
        <f>各種係数表!O62</f>
        <v>9.3327725944268025E-2</v>
      </c>
      <c r="S62" s="87">
        <f t="shared" si="13"/>
        <v>-25.715675733420117</v>
      </c>
      <c r="T62" s="20"/>
      <c r="U62" s="20"/>
      <c r="V62" s="20"/>
      <c r="W62" s="20"/>
      <c r="X62" s="45"/>
    </row>
    <row r="63" spans="2:24" ht="18" customHeight="1" x14ac:dyDescent="0.25">
      <c r="B63" s="85" t="s">
        <v>107</v>
      </c>
      <c r="C63" s="352" t="s">
        <v>108</v>
      </c>
      <c r="D63" s="87">
        <f>'１次波及効果'!W63</f>
        <v>0</v>
      </c>
      <c r="E63" s="87">
        <f>'１次波及効果'!AA63</f>
        <v>-613994.96824431536</v>
      </c>
      <c r="F63" s="87">
        <f t="shared" si="7"/>
        <v>-613994.96824431536</v>
      </c>
      <c r="G63" s="93">
        <f>各種係数表!O63</f>
        <v>0.15515426720077191</v>
      </c>
      <c r="H63" s="94">
        <f t="shared" si="8"/>
        <v>-95263.939362907971</v>
      </c>
      <c r="I63" s="80">
        <f>消費転換率!$C$7</f>
        <v>0.629</v>
      </c>
      <c r="J63" s="87">
        <f t="shared" si="9"/>
        <v>-59921.017859269115</v>
      </c>
      <c r="K63" s="95">
        <f>各種係数表!P63</f>
        <v>3.4775619087003618E-5</v>
      </c>
      <c r="L63" s="87">
        <f t="shared" si="10"/>
        <v>-7.7835625942411841</v>
      </c>
      <c r="M63" s="95">
        <f>各種係数表!K63</f>
        <v>0.93881258585609872</v>
      </c>
      <c r="N63" s="94">
        <f t="shared" si="11"/>
        <v>-7.3073065262723702</v>
      </c>
      <c r="O63" s="87">
        <v>-4161.2797416866269</v>
      </c>
      <c r="P63" s="96">
        <f>各種係数表!N63</f>
        <v>0.26068070941834942</v>
      </c>
      <c r="Q63" s="94">
        <f t="shared" si="12"/>
        <v>-1084.7653551510757</v>
      </c>
      <c r="R63" s="93">
        <f>各種係数表!O63</f>
        <v>0.15515426720077191</v>
      </c>
      <c r="S63" s="87">
        <f t="shared" si="13"/>
        <v>-645.64030893880602</v>
      </c>
      <c r="T63" s="20"/>
      <c r="U63" s="20"/>
      <c r="V63" s="20"/>
      <c r="W63" s="20"/>
      <c r="X63" s="45"/>
    </row>
    <row r="64" spans="2:24" ht="18" customHeight="1" x14ac:dyDescent="0.25">
      <c r="B64" s="85" t="s">
        <v>109</v>
      </c>
      <c r="C64" s="352" t="s">
        <v>110</v>
      </c>
      <c r="D64" s="87">
        <f>'１次波及効果'!W64</f>
        <v>0</v>
      </c>
      <c r="E64" s="87">
        <f>'１次波及効果'!AA64</f>
        <v>-58.069380683205502</v>
      </c>
      <c r="F64" s="87">
        <f t="shared" si="7"/>
        <v>-58.069380683205502</v>
      </c>
      <c r="G64" s="93">
        <f>各種係数表!O64</f>
        <v>0.16838756992641596</v>
      </c>
      <c r="H64" s="94">
        <f t="shared" si="8"/>
        <v>-9.7781619003769347</v>
      </c>
      <c r="I64" s="80">
        <f>消費転換率!$C$7</f>
        <v>0.629</v>
      </c>
      <c r="J64" s="87">
        <f t="shared" si="9"/>
        <v>-6.1504638353370922</v>
      </c>
      <c r="K64" s="95">
        <f>各種係数表!P64</f>
        <v>3.9549577333892807E-5</v>
      </c>
      <c r="L64" s="87">
        <f t="shared" si="10"/>
        <v>-8.85208139599108</v>
      </c>
      <c r="M64" s="95">
        <f>各種係数表!K64</f>
        <v>0.92441333371900347</v>
      </c>
      <c r="N64" s="94">
        <f t="shared" si="11"/>
        <v>-8.1829820736200851</v>
      </c>
      <c r="O64" s="87">
        <v>-61.921819661074601</v>
      </c>
      <c r="P64" s="96">
        <f>各種係数表!N64</f>
        <v>0.34179838729472073</v>
      </c>
      <c r="Q64" s="94">
        <f t="shared" si="12"/>
        <v>-21.164778098509828</v>
      </c>
      <c r="R64" s="93">
        <f>各種係数表!O64</f>
        <v>0.16838756992641596</v>
      </c>
      <c r="S64" s="87">
        <f t="shared" si="13"/>
        <v>-10.426864738150117</v>
      </c>
      <c r="T64" s="20"/>
      <c r="U64" s="20"/>
      <c r="V64" s="20"/>
      <c r="W64" s="20"/>
      <c r="X64" s="45"/>
    </row>
    <row r="65" spans="2:24" ht="18" customHeight="1" x14ac:dyDescent="0.25">
      <c r="B65" s="85" t="s">
        <v>111</v>
      </c>
      <c r="C65" s="352" t="s">
        <v>112</v>
      </c>
      <c r="D65" s="87">
        <f>'１次波及効果'!W65</f>
        <v>0</v>
      </c>
      <c r="E65" s="87">
        <f>'１次波及効果'!AA65</f>
        <v>-354.67858291145279</v>
      </c>
      <c r="F65" s="87">
        <f t="shared" si="7"/>
        <v>-354.67858291145279</v>
      </c>
      <c r="G65" s="93">
        <f>各種係数表!O65</f>
        <v>0.20409575710624703</v>
      </c>
      <c r="H65" s="94">
        <f t="shared" si="8"/>
        <v>-72.388393908683767</v>
      </c>
      <c r="I65" s="80">
        <f>消費転換率!$C$7</f>
        <v>0.629</v>
      </c>
      <c r="J65" s="87">
        <f t="shared" si="9"/>
        <v>-45.53229976856209</v>
      </c>
      <c r="K65" s="95">
        <f>各種係数表!P65</f>
        <v>4.7562235973359727E-4</v>
      </c>
      <c r="L65" s="87">
        <f t="shared" si="10"/>
        <v>-106.45493898886997</v>
      </c>
      <c r="M65" s="95">
        <f>各種係数表!K65</f>
        <v>0.65180068597560981</v>
      </c>
      <c r="N65" s="94">
        <f t="shared" si="11"/>
        <v>-69.387402258437135</v>
      </c>
      <c r="O65" s="87">
        <v>-418.86027528393322</v>
      </c>
      <c r="P65" s="96">
        <f>各種係数表!N65</f>
        <v>0.37386504473928717</v>
      </c>
      <c r="Q65" s="94">
        <f t="shared" si="12"/>
        <v>-156.59721555853784</v>
      </c>
      <c r="R65" s="93">
        <f>各種係数表!O65</f>
        <v>0.20409575710624703</v>
      </c>
      <c r="S65" s="87">
        <f t="shared" si="13"/>
        <v>-85.487605005805406</v>
      </c>
      <c r="T65" s="20"/>
      <c r="U65" s="20"/>
      <c r="V65" s="20"/>
      <c r="W65" s="20"/>
      <c r="X65" s="45"/>
    </row>
    <row r="66" spans="2:24" ht="18" customHeight="1" x14ac:dyDescent="0.25">
      <c r="B66" s="85" t="s">
        <v>113</v>
      </c>
      <c r="C66" s="352" t="s">
        <v>114</v>
      </c>
      <c r="D66" s="87">
        <f>'１次波及効果'!W66</f>
        <v>0</v>
      </c>
      <c r="E66" s="87">
        <f>'１次波及効果'!AA66</f>
        <v>-1027.8286409236307</v>
      </c>
      <c r="F66" s="87">
        <f t="shared" si="7"/>
        <v>-1027.8286409236307</v>
      </c>
      <c r="G66" s="93">
        <f>各種係数表!O66</f>
        <v>0.24697109641915305</v>
      </c>
      <c r="H66" s="94">
        <f t="shared" si="8"/>
        <v>-253.84396637991702</v>
      </c>
      <c r="I66" s="80">
        <f>消費転換率!$C$7</f>
        <v>0.629</v>
      </c>
      <c r="J66" s="87">
        <f t="shared" si="9"/>
        <v>-159.66785485296782</v>
      </c>
      <c r="K66" s="95">
        <f>各種係数表!P66</f>
        <v>5.937828980612278E-3</v>
      </c>
      <c r="L66" s="87">
        <f t="shared" si="10"/>
        <v>-1329.0191449608853</v>
      </c>
      <c r="M66" s="95">
        <f>各種係数表!K66</f>
        <v>0.56286448511853948</v>
      </c>
      <c r="N66" s="94">
        <f t="shared" si="11"/>
        <v>-748.05767674109029</v>
      </c>
      <c r="O66" s="87">
        <v>-1056.0450257104105</v>
      </c>
      <c r="P66" s="96">
        <f>各種係数表!N66</f>
        <v>0.41101554152689129</v>
      </c>
      <c r="Q66" s="94">
        <f t="shared" si="12"/>
        <v>-434.05091811914423</v>
      </c>
      <c r="R66" s="93">
        <f>各種係数表!O66</f>
        <v>0.24697109641915305</v>
      </c>
      <c r="S66" s="87">
        <f t="shared" si="13"/>
        <v>-260.81259786769277</v>
      </c>
      <c r="T66" s="20"/>
      <c r="U66" s="20"/>
      <c r="V66" s="20"/>
      <c r="W66" s="20"/>
      <c r="X66" s="45"/>
    </row>
    <row r="67" spans="2:24" ht="18" customHeight="1" x14ac:dyDescent="0.25">
      <c r="B67" s="85" t="s">
        <v>115</v>
      </c>
      <c r="C67" s="352" t="s">
        <v>116</v>
      </c>
      <c r="D67" s="87">
        <f>'１次波及効果'!W67</f>
        <v>0</v>
      </c>
      <c r="E67" s="87">
        <f>'１次波及効果'!AA67</f>
        <v>-2492.7471325209845</v>
      </c>
      <c r="F67" s="87">
        <f t="shared" si="7"/>
        <v>-2492.7471325209845</v>
      </c>
      <c r="G67" s="93">
        <f>各種係数表!O67</f>
        <v>0.23620020256583391</v>
      </c>
      <c r="H67" s="94">
        <f t="shared" si="8"/>
        <v>-588.78737764685809</v>
      </c>
      <c r="I67" s="80">
        <f>消費転換率!$C$7</f>
        <v>0.629</v>
      </c>
      <c r="J67" s="87">
        <f t="shared" si="9"/>
        <v>-370.34726053987373</v>
      </c>
      <c r="K67" s="95">
        <f>各種係数表!P67</f>
        <v>3.4067541935100382E-4</v>
      </c>
      <c r="L67" s="87">
        <f t="shared" si="10"/>
        <v>-76.25079065318171</v>
      </c>
      <c r="M67" s="95">
        <f>各種係数表!K67</f>
        <v>1</v>
      </c>
      <c r="N67" s="94">
        <f t="shared" si="11"/>
        <v>-76.25079065318171</v>
      </c>
      <c r="O67" s="87">
        <v>-254.75833316230555</v>
      </c>
      <c r="P67" s="96">
        <f>各種係数表!N67</f>
        <v>0.32657109096170539</v>
      </c>
      <c r="Q67" s="94">
        <f t="shared" si="12"/>
        <v>-83.196706792399738</v>
      </c>
      <c r="R67" s="93">
        <f>各種係数表!O67</f>
        <v>0.23620020256583391</v>
      </c>
      <c r="S67" s="87">
        <f t="shared" si="13"/>
        <v>-60.173969898270769</v>
      </c>
      <c r="T67" s="20"/>
      <c r="U67" s="20"/>
      <c r="V67" s="20"/>
      <c r="W67" s="20"/>
      <c r="X67" s="45"/>
    </row>
    <row r="68" spans="2:24" ht="18" customHeight="1" x14ac:dyDescent="0.25">
      <c r="B68" s="85" t="s">
        <v>474</v>
      </c>
      <c r="C68" s="352" t="s">
        <v>475</v>
      </c>
      <c r="D68" s="87">
        <f>'１次波及効果'!W68</f>
        <v>0</v>
      </c>
      <c r="E68" s="87">
        <f>'１次波及効果'!AA68</f>
        <v>0</v>
      </c>
      <c r="F68" s="87">
        <f t="shared" si="7"/>
        <v>0</v>
      </c>
      <c r="G68" s="93">
        <f>各種係数表!O68</f>
        <v>0.33550622503910277</v>
      </c>
      <c r="H68" s="94">
        <f t="shared" si="8"/>
        <v>0</v>
      </c>
      <c r="I68" s="80">
        <f>消費転換率!$C$7</f>
        <v>0.629</v>
      </c>
      <c r="J68" s="87">
        <f t="shared" si="9"/>
        <v>0</v>
      </c>
      <c r="K68" s="95">
        <f>各種係数表!P68</f>
        <v>0</v>
      </c>
      <c r="L68" s="87">
        <f t="shared" si="10"/>
        <v>0</v>
      </c>
      <c r="M68" s="95">
        <f>各種係数表!K68</f>
        <v>1</v>
      </c>
      <c r="N68" s="94">
        <f t="shared" si="11"/>
        <v>0</v>
      </c>
      <c r="O68" s="87">
        <v>0</v>
      </c>
      <c r="P68" s="96">
        <f>各種係数表!N68</f>
        <v>0.4576700107777551</v>
      </c>
      <c r="Q68" s="94">
        <f t="shared" si="12"/>
        <v>0</v>
      </c>
      <c r="R68" s="93">
        <f>各種係数表!O68</f>
        <v>0.33550622503910277</v>
      </c>
      <c r="S68" s="87">
        <f t="shared" si="13"/>
        <v>0</v>
      </c>
      <c r="T68" s="20"/>
      <c r="U68" s="20"/>
      <c r="V68" s="20"/>
      <c r="W68" s="20"/>
      <c r="X68" s="45"/>
    </row>
    <row r="69" spans="2:24" ht="18" customHeight="1" x14ac:dyDescent="0.25">
      <c r="B69" s="85" t="s">
        <v>117</v>
      </c>
      <c r="C69" s="352" t="s">
        <v>118</v>
      </c>
      <c r="D69" s="87">
        <f>'１次波及効果'!W69</f>
        <v>0</v>
      </c>
      <c r="E69" s="87">
        <f>'１次波及効果'!AA69</f>
        <v>-3537.8693150486579</v>
      </c>
      <c r="F69" s="87">
        <f t="shared" si="7"/>
        <v>-3537.8693150486579</v>
      </c>
      <c r="G69" s="93">
        <f>各種係数表!O69</f>
        <v>0.33406801632552041</v>
      </c>
      <c r="H69" s="94">
        <f t="shared" si="8"/>
        <v>-1181.8889840972327</v>
      </c>
      <c r="I69" s="80">
        <f>消費転換率!$C$7</f>
        <v>0.629</v>
      </c>
      <c r="J69" s="87">
        <f t="shared" si="9"/>
        <v>-743.40817099715935</v>
      </c>
      <c r="K69" s="95">
        <f>各種係数表!P69</f>
        <v>0</v>
      </c>
      <c r="L69" s="87">
        <f t="shared" si="10"/>
        <v>0</v>
      </c>
      <c r="M69" s="95">
        <f>各種係数表!K69</f>
        <v>1</v>
      </c>
      <c r="N69" s="94">
        <f t="shared" si="11"/>
        <v>0</v>
      </c>
      <c r="O69" s="87">
        <v>-1446.9092494359429</v>
      </c>
      <c r="P69" s="96">
        <f>各種係数表!N69</f>
        <v>0.44410352967937483</v>
      </c>
      <c r="Q69" s="94">
        <f t="shared" si="12"/>
        <v>-642.57750480023719</v>
      </c>
      <c r="R69" s="93">
        <f>各種係数表!O69</f>
        <v>0.33406801632552041</v>
      </c>
      <c r="S69" s="87">
        <f t="shared" si="13"/>
        <v>-483.36610276211309</v>
      </c>
      <c r="T69" s="20"/>
      <c r="U69" s="20"/>
      <c r="V69" s="20"/>
      <c r="W69" s="20"/>
      <c r="X69" s="45"/>
    </row>
    <row r="70" spans="2:24" ht="18" customHeight="1" x14ac:dyDescent="0.25">
      <c r="B70" s="85" t="s">
        <v>119</v>
      </c>
      <c r="C70" s="352" t="s">
        <v>120</v>
      </c>
      <c r="D70" s="87">
        <f>'１次波及効果'!W70</f>
        <v>0</v>
      </c>
      <c r="E70" s="87">
        <f>'１次波及効果'!AA70</f>
        <v>0</v>
      </c>
      <c r="F70" s="87">
        <f t="shared" si="7"/>
        <v>0</v>
      </c>
      <c r="G70" s="93">
        <f>各種係数表!O70</f>
        <v>0.33975839390035156</v>
      </c>
      <c r="H70" s="94">
        <f t="shared" si="8"/>
        <v>0</v>
      </c>
      <c r="I70" s="80">
        <f>消費転換率!$C$7</f>
        <v>0.629</v>
      </c>
      <c r="J70" s="87">
        <f t="shared" si="9"/>
        <v>0</v>
      </c>
      <c r="K70" s="95">
        <f>各種係数表!P70</f>
        <v>0</v>
      </c>
      <c r="L70" s="87">
        <f t="shared" si="10"/>
        <v>0</v>
      </c>
      <c r="M70" s="95">
        <f>各種係数表!K70</f>
        <v>1</v>
      </c>
      <c r="N70" s="94">
        <f t="shared" si="11"/>
        <v>0</v>
      </c>
      <c r="O70" s="87">
        <v>0</v>
      </c>
      <c r="P70" s="96">
        <f>各種係数表!N70</f>
        <v>0.49027830152241336</v>
      </c>
      <c r="Q70" s="94">
        <f t="shared" si="12"/>
        <v>0</v>
      </c>
      <c r="R70" s="93">
        <f>各種係数表!O70</f>
        <v>0.33975839390035156</v>
      </c>
      <c r="S70" s="87">
        <f t="shared" si="13"/>
        <v>0</v>
      </c>
      <c r="T70" s="20"/>
      <c r="U70" s="20"/>
      <c r="V70" s="20"/>
      <c r="W70" s="20"/>
      <c r="X70" s="45"/>
    </row>
    <row r="71" spans="2:24" ht="18" customHeight="1" x14ac:dyDescent="0.25">
      <c r="B71" s="85" t="s">
        <v>121</v>
      </c>
      <c r="C71" s="352" t="s">
        <v>122</v>
      </c>
      <c r="D71" s="87">
        <f>'１次波及効果'!W71</f>
        <v>0</v>
      </c>
      <c r="E71" s="87">
        <f>'１次波及効果'!AA71</f>
        <v>0</v>
      </c>
      <c r="F71" s="87">
        <f t="shared" ref="F71:F102" si="14">D71+E71</f>
        <v>0</v>
      </c>
      <c r="G71" s="93">
        <f>各種係数表!O71</f>
        <v>0.43568716336020874</v>
      </c>
      <c r="H71" s="94">
        <f t="shared" ref="H71:H102" si="15">F71*G71</f>
        <v>0</v>
      </c>
      <c r="I71" s="80">
        <f>消費転換率!$C$7</f>
        <v>0.629</v>
      </c>
      <c r="J71" s="87">
        <f t="shared" ref="J71:J102" si="16">I71*H71</f>
        <v>0</v>
      </c>
      <c r="K71" s="95">
        <f>各種係数表!P71</f>
        <v>0</v>
      </c>
      <c r="L71" s="87">
        <f t="shared" ref="L71:L102" si="17">K71*$J$114</f>
        <v>0</v>
      </c>
      <c r="M71" s="95">
        <f>各種係数表!K71</f>
        <v>1</v>
      </c>
      <c r="N71" s="94">
        <f t="shared" ref="N71:N102" si="18">M71*L71</f>
        <v>0</v>
      </c>
      <c r="O71" s="87">
        <v>0</v>
      </c>
      <c r="P71" s="96">
        <f>各種係数表!N71</f>
        <v>0.50863677243002514</v>
      </c>
      <c r="Q71" s="94">
        <f t="shared" ref="Q71:Q102" si="19">P71*O71</f>
        <v>0</v>
      </c>
      <c r="R71" s="93">
        <f>各種係数表!O71</f>
        <v>0.43568716336020874</v>
      </c>
      <c r="S71" s="87">
        <f t="shared" ref="S71:S102" si="20">R71*O71</f>
        <v>0</v>
      </c>
      <c r="T71" s="20"/>
      <c r="U71" s="20"/>
      <c r="V71" s="20"/>
      <c r="W71" s="20"/>
      <c r="X71" s="45"/>
    </row>
    <row r="72" spans="2:24" ht="18" customHeight="1" x14ac:dyDescent="0.25">
      <c r="B72" s="85" t="s">
        <v>123</v>
      </c>
      <c r="C72" s="352" t="s">
        <v>124</v>
      </c>
      <c r="D72" s="87">
        <f>'１次波及効果'!W72</f>
        <v>0</v>
      </c>
      <c r="E72" s="87">
        <f>'１次波及効果'!AA72</f>
        <v>-30100.897341270324</v>
      </c>
      <c r="F72" s="87">
        <f t="shared" si="14"/>
        <v>-30100.897341270324</v>
      </c>
      <c r="G72" s="93">
        <f>各種係数表!O72</f>
        <v>7.6788411115829167E-2</v>
      </c>
      <c r="H72" s="94">
        <f t="shared" si="15"/>
        <v>-2311.4000799968348</v>
      </c>
      <c r="I72" s="80">
        <f>消費転換率!$C$7</f>
        <v>0.629</v>
      </c>
      <c r="J72" s="87">
        <f t="shared" si="16"/>
        <v>-1453.8706503180092</v>
      </c>
      <c r="K72" s="95">
        <f>各種係数表!P72</f>
        <v>1.7517069616555345E-2</v>
      </c>
      <c r="L72" s="87">
        <f t="shared" si="17"/>
        <v>-3920.7125971509745</v>
      </c>
      <c r="M72" s="95">
        <f>各種係数表!K72</f>
        <v>0.99992413177093753</v>
      </c>
      <c r="N72" s="94">
        <f t="shared" si="18"/>
        <v>-3920.4151396295656</v>
      </c>
      <c r="O72" s="87">
        <v>-8684.2732305318787</v>
      </c>
      <c r="P72" s="96">
        <f>各種係数表!N72</f>
        <v>0.36569410322127888</v>
      </c>
      <c r="Q72" s="94">
        <f t="shared" si="19"/>
        <v>-3175.7875111679136</v>
      </c>
      <c r="R72" s="93">
        <f>各種係数表!O72</f>
        <v>7.6788411115829167E-2</v>
      </c>
      <c r="S72" s="87">
        <f t="shared" si="20"/>
        <v>-666.85154306827178</v>
      </c>
      <c r="T72" s="20"/>
      <c r="U72" s="20"/>
      <c r="V72" s="20"/>
      <c r="W72" s="20"/>
      <c r="X72" s="45"/>
    </row>
    <row r="73" spans="2:24" ht="18" customHeight="1" x14ac:dyDescent="0.25">
      <c r="B73" s="85" t="s">
        <v>125</v>
      </c>
      <c r="C73" s="352" t="s">
        <v>126</v>
      </c>
      <c r="D73" s="87">
        <f>'１次波及効果'!W73</f>
        <v>0</v>
      </c>
      <c r="E73" s="87">
        <f>'１次波及効果'!AA73</f>
        <v>-6003.9025789526722</v>
      </c>
      <c r="F73" s="87">
        <f t="shared" si="14"/>
        <v>-6003.9025789526722</v>
      </c>
      <c r="G73" s="93">
        <f>各種係数表!O73</f>
        <v>8.7739274577299742E-2</v>
      </c>
      <c r="H73" s="94">
        <f t="shared" si="15"/>
        <v>-526.77805691008655</v>
      </c>
      <c r="I73" s="80">
        <f>消費転換率!$C$7</f>
        <v>0.629</v>
      </c>
      <c r="J73" s="87">
        <f t="shared" si="16"/>
        <v>-331.34339779644444</v>
      </c>
      <c r="K73" s="95">
        <f>各種係数表!P73</f>
        <v>5.0443167623843658E-3</v>
      </c>
      <c r="L73" s="87">
        <f t="shared" si="17"/>
        <v>-1129.03109408258</v>
      </c>
      <c r="M73" s="95">
        <f>各種係数表!K73</f>
        <v>0.99995011025865965</v>
      </c>
      <c r="N73" s="94">
        <f t="shared" si="18"/>
        <v>-1128.9747670133311</v>
      </c>
      <c r="O73" s="87">
        <v>-2061.8009427355655</v>
      </c>
      <c r="P73" s="96">
        <f>各種係数表!N73</f>
        <v>0.32090076934675321</v>
      </c>
      <c r="Q73" s="94">
        <f t="shared" si="19"/>
        <v>-661.63350876370407</v>
      </c>
      <c r="R73" s="93">
        <f>各種係数表!O73</f>
        <v>8.7739274577299742E-2</v>
      </c>
      <c r="S73" s="87">
        <f t="shared" si="20"/>
        <v>-180.90091903841125</v>
      </c>
      <c r="T73" s="20"/>
      <c r="U73" s="20"/>
      <c r="V73" s="20"/>
      <c r="W73" s="20"/>
      <c r="X73" s="45"/>
    </row>
    <row r="74" spans="2:24" ht="18" customHeight="1" x14ac:dyDescent="0.25">
      <c r="B74" s="85" t="s">
        <v>127</v>
      </c>
      <c r="C74" s="352" t="s">
        <v>128</v>
      </c>
      <c r="D74" s="87">
        <f>'１次波及効果'!W74</f>
        <v>0</v>
      </c>
      <c r="E74" s="87">
        <f>'１次波及効果'!AA74</f>
        <v>-1901.2726248788322</v>
      </c>
      <c r="F74" s="87">
        <f t="shared" si="14"/>
        <v>-1901.2726248788322</v>
      </c>
      <c r="G74" s="93">
        <f>各種係数表!O74</f>
        <v>0.14353648261281815</v>
      </c>
      <c r="H74" s="94">
        <f t="shared" si="15"/>
        <v>-272.90198506314761</v>
      </c>
      <c r="I74" s="80">
        <f>消費転換率!$C$7</f>
        <v>0.629</v>
      </c>
      <c r="J74" s="87">
        <f t="shared" si="16"/>
        <v>-171.65534860471985</v>
      </c>
      <c r="K74" s="95">
        <f>各種係数表!P74</f>
        <v>6.2250092365785043E-3</v>
      </c>
      <c r="L74" s="87">
        <f t="shared" si="17"/>
        <v>-1393.2965196512096</v>
      </c>
      <c r="M74" s="95">
        <f>各種係数表!K74</f>
        <v>0.99966108854647195</v>
      </c>
      <c r="N74" s="94">
        <f t="shared" si="18"/>
        <v>-1392.8243155025391</v>
      </c>
      <c r="O74" s="87">
        <v>-2393.3707121262364</v>
      </c>
      <c r="P74" s="96">
        <f>各種係数表!N74</f>
        <v>0.4990324688324288</v>
      </c>
      <c r="Q74" s="94">
        <f t="shared" si="19"/>
        <v>-1194.369695303584</v>
      </c>
      <c r="R74" s="93">
        <f>各種係数表!O74</f>
        <v>0.14353648261281815</v>
      </c>
      <c r="S74" s="87">
        <f t="shared" si="20"/>
        <v>-343.53601360713571</v>
      </c>
      <c r="T74" s="20"/>
      <c r="U74" s="20"/>
      <c r="V74" s="20"/>
      <c r="W74" s="20"/>
      <c r="X74" s="45"/>
    </row>
    <row r="75" spans="2:24" ht="18" customHeight="1" x14ac:dyDescent="0.25">
      <c r="B75" s="85" t="s">
        <v>129</v>
      </c>
      <c r="C75" s="352" t="s">
        <v>130</v>
      </c>
      <c r="D75" s="87">
        <f>'１次波及効果'!W75</f>
        <v>0</v>
      </c>
      <c r="E75" s="87">
        <f>'１次波及効果'!AA75</f>
        <v>-1338.3995225945594</v>
      </c>
      <c r="F75" s="87">
        <f t="shared" si="14"/>
        <v>-1338.3995225945594</v>
      </c>
      <c r="G75" s="93">
        <f>各種係数表!O75</f>
        <v>0.48025920138393058</v>
      </c>
      <c r="H75" s="94">
        <f t="shared" si="15"/>
        <v>-642.77868585389706</v>
      </c>
      <c r="I75" s="80">
        <f>消費転換率!$C$7</f>
        <v>0.629</v>
      </c>
      <c r="J75" s="87">
        <f t="shared" si="16"/>
        <v>-404.30779340210125</v>
      </c>
      <c r="K75" s="95">
        <f>各種係数表!P75</f>
        <v>9.5826986570165043E-4</v>
      </c>
      <c r="L75" s="87">
        <f t="shared" si="17"/>
        <v>-214.48226308216562</v>
      </c>
      <c r="M75" s="95">
        <f>各種係数表!K75</f>
        <v>0.9999374716221292</v>
      </c>
      <c r="N75" s="94">
        <f t="shared" si="18"/>
        <v>-214.46885185417304</v>
      </c>
      <c r="O75" s="87">
        <v>-1367.1187743168089</v>
      </c>
      <c r="P75" s="96">
        <f>各種係数表!N75</f>
        <v>0.66174382596420223</v>
      </c>
      <c r="Q75" s="94">
        <f t="shared" si="19"/>
        <v>-904.68240826389581</v>
      </c>
      <c r="R75" s="93">
        <f>各種係数表!O75</f>
        <v>0.48025920138393058</v>
      </c>
      <c r="S75" s="87">
        <f t="shared" si="20"/>
        <v>-656.5713707503686</v>
      </c>
      <c r="T75" s="20"/>
      <c r="U75" s="20"/>
      <c r="V75" s="20"/>
      <c r="W75" s="20"/>
      <c r="X75" s="45"/>
    </row>
    <row r="76" spans="2:24" ht="18" customHeight="1" x14ac:dyDescent="0.25">
      <c r="B76" s="85" t="s">
        <v>476</v>
      </c>
      <c r="C76" s="352" t="s">
        <v>477</v>
      </c>
      <c r="D76" s="87">
        <f>'１次波及効果'!W76</f>
        <v>-160138.02793323447</v>
      </c>
      <c r="E76" s="87">
        <f>'１次波及効果'!AA76</f>
        <v>-67308.49398541791</v>
      </c>
      <c r="F76" s="87">
        <f t="shared" si="14"/>
        <v>-227446.52191865238</v>
      </c>
      <c r="G76" s="93">
        <f>各種係数表!O76</f>
        <v>0.38980714489102569</v>
      </c>
      <c r="H76" s="94">
        <f t="shared" si="15"/>
        <v>-88660.279324503979</v>
      </c>
      <c r="I76" s="80">
        <f>消費転換率!$C$7</f>
        <v>0.629</v>
      </c>
      <c r="J76" s="87">
        <f t="shared" si="16"/>
        <v>-55767.315695113</v>
      </c>
      <c r="K76" s="95">
        <f>各種係数表!P76</f>
        <v>0.15756584657786082</v>
      </c>
      <c r="L76" s="87">
        <f t="shared" si="17"/>
        <v>-35266.766250373475</v>
      </c>
      <c r="M76" s="95">
        <f>各種係数表!K76</f>
        <v>0.99789429276333319</v>
      </c>
      <c r="N76" s="94">
        <f t="shared" si="18"/>
        <v>-35192.504765466227</v>
      </c>
      <c r="O76" s="87">
        <v>-44529.757662115211</v>
      </c>
      <c r="P76" s="96">
        <f>各種係数表!N76</f>
        <v>0.6988755555273003</v>
      </c>
      <c r="Q76" s="94">
        <f t="shared" si="19"/>
        <v>-31120.759123606826</v>
      </c>
      <c r="R76" s="93">
        <f>各種係数表!O76</f>
        <v>0.38980714489102569</v>
      </c>
      <c r="S76" s="87">
        <f t="shared" si="20"/>
        <v>-17358.017696958406</v>
      </c>
      <c r="T76" s="20"/>
      <c r="U76" s="20"/>
      <c r="V76" s="20"/>
      <c r="W76" s="20"/>
      <c r="X76" s="45"/>
    </row>
    <row r="77" spans="2:24" ht="18" customHeight="1" x14ac:dyDescent="0.25">
      <c r="B77" s="85" t="s">
        <v>131</v>
      </c>
      <c r="C77" s="352" t="s">
        <v>132</v>
      </c>
      <c r="D77" s="87">
        <f>'１次波及効果'!W77</f>
        <v>0</v>
      </c>
      <c r="E77" s="87">
        <f>'１次波及効果'!AA77</f>
        <v>-14771.330300764033</v>
      </c>
      <c r="F77" s="87">
        <f t="shared" si="14"/>
        <v>-14771.330300764033</v>
      </c>
      <c r="G77" s="93">
        <f>各種係数表!O77</f>
        <v>0.31206138846335435</v>
      </c>
      <c r="H77" s="94">
        <f t="shared" si="15"/>
        <v>-4609.5618431072417</v>
      </c>
      <c r="I77" s="80">
        <f>消費転換率!$C$7</f>
        <v>0.629</v>
      </c>
      <c r="J77" s="87">
        <f t="shared" si="16"/>
        <v>-2899.4143993144548</v>
      </c>
      <c r="K77" s="95">
        <f>各種係数表!P77</f>
        <v>5.815978849879444E-2</v>
      </c>
      <c r="L77" s="87">
        <f t="shared" si="17"/>
        <v>-13017.463560192233</v>
      </c>
      <c r="M77" s="95">
        <f>各種係数表!K77</f>
        <v>0.9601340033787148</v>
      </c>
      <c r="N77" s="94">
        <f t="shared" si="18"/>
        <v>-12498.509401883906</v>
      </c>
      <c r="O77" s="87">
        <v>-19893.573857601201</v>
      </c>
      <c r="P77" s="96">
        <f>各種係数表!N77</f>
        <v>0.67540901343886794</v>
      </c>
      <c r="Q77" s="94">
        <f t="shared" si="19"/>
        <v>-13436.299092935682</v>
      </c>
      <c r="R77" s="93">
        <f>各種係数表!O77</f>
        <v>0.31206138846335435</v>
      </c>
      <c r="S77" s="87">
        <f t="shared" si="20"/>
        <v>-6208.0162795013193</v>
      </c>
      <c r="T77" s="20"/>
      <c r="U77" s="20"/>
      <c r="V77" s="20"/>
      <c r="W77" s="20"/>
      <c r="X77" s="45"/>
    </row>
    <row r="78" spans="2:24" ht="18" customHeight="1" x14ac:dyDescent="0.25">
      <c r="B78" s="85" t="s">
        <v>133</v>
      </c>
      <c r="C78" s="352" t="s">
        <v>134</v>
      </c>
      <c r="D78" s="87">
        <f>'１次波及効果'!W78</f>
        <v>0</v>
      </c>
      <c r="E78" s="87">
        <f>'１次波及効果'!AA78</f>
        <v>-11939.022387227613</v>
      </c>
      <c r="F78" s="87">
        <f t="shared" si="14"/>
        <v>-11939.022387227613</v>
      </c>
      <c r="G78" s="93">
        <f>各種係数表!O78</f>
        <v>0.1613205293333852</v>
      </c>
      <c r="H78" s="94">
        <f t="shared" si="15"/>
        <v>-1926.0094112306947</v>
      </c>
      <c r="I78" s="80">
        <f>消費転換率!$C$7</f>
        <v>0.629</v>
      </c>
      <c r="J78" s="87">
        <f t="shared" si="16"/>
        <v>-1211.459919664107</v>
      </c>
      <c r="K78" s="95">
        <f>各種係数表!P78</f>
        <v>1.8276570708011775E-3</v>
      </c>
      <c r="L78" s="87">
        <f t="shared" si="17"/>
        <v>-409.07059557438316</v>
      </c>
      <c r="M78" s="95">
        <f>各種係数表!K78</f>
        <v>1</v>
      </c>
      <c r="N78" s="94">
        <f t="shared" si="18"/>
        <v>-409.07059557438316</v>
      </c>
      <c r="O78" s="87">
        <v>-5247.5262263361319</v>
      </c>
      <c r="P78" s="96">
        <f>各種係数表!N78</f>
        <v>0.72635041880557805</v>
      </c>
      <c r="Q78" s="94">
        <f t="shared" si="19"/>
        <v>-3811.5428721925041</v>
      </c>
      <c r="R78" s="93">
        <f>各種係数表!O78</f>
        <v>0.1613205293333852</v>
      </c>
      <c r="S78" s="87">
        <f t="shared" si="20"/>
        <v>-846.53370852336616</v>
      </c>
      <c r="T78" s="20"/>
      <c r="U78" s="20"/>
      <c r="V78" s="20"/>
      <c r="W78" s="20"/>
      <c r="X78" s="45"/>
    </row>
    <row r="79" spans="2:24" ht="18" customHeight="1" x14ac:dyDescent="0.25">
      <c r="B79" s="85" t="s">
        <v>135</v>
      </c>
      <c r="C79" s="352" t="s">
        <v>136</v>
      </c>
      <c r="D79" s="87">
        <f>'１次波及効果'!W79</f>
        <v>0</v>
      </c>
      <c r="E79" s="87">
        <f>'１次波及効果'!AA79</f>
        <v>0</v>
      </c>
      <c r="F79" s="87">
        <f t="shared" si="14"/>
        <v>0</v>
      </c>
      <c r="G79" s="93">
        <f>各種係数表!O79</f>
        <v>0.15643676513565796</v>
      </c>
      <c r="H79" s="94">
        <f t="shared" si="15"/>
        <v>0</v>
      </c>
      <c r="I79" s="80">
        <f>消費転換率!$C$7</f>
        <v>0.629</v>
      </c>
      <c r="J79" s="87">
        <f t="shared" si="16"/>
        <v>0</v>
      </c>
      <c r="K79" s="95">
        <f>各種係数表!P79</f>
        <v>4.5883752827490479E-2</v>
      </c>
      <c r="L79" s="87">
        <f t="shared" si="17"/>
        <v>-10269.811769503005</v>
      </c>
      <c r="M79" s="95">
        <f>各種係数表!K79</f>
        <v>0.99987276461418018</v>
      </c>
      <c r="N79" s="94">
        <f t="shared" si="18"/>
        <v>-10268.505086040215</v>
      </c>
      <c r="O79" s="87">
        <v>-10268.505086040215</v>
      </c>
      <c r="P79" s="96">
        <f>各種係数表!N79</f>
        <v>0.74153041527455177</v>
      </c>
      <c r="Q79" s="94">
        <f t="shared" si="19"/>
        <v>-7614.4088407002473</v>
      </c>
      <c r="R79" s="93">
        <f>各種係数表!O79</f>
        <v>0.15643676513565796</v>
      </c>
      <c r="S79" s="87">
        <f t="shared" si="20"/>
        <v>-1606.3717184391824</v>
      </c>
      <c r="T79" s="20"/>
      <c r="U79" s="20"/>
      <c r="V79" s="20"/>
      <c r="W79" s="20"/>
      <c r="X79" s="45"/>
    </row>
    <row r="80" spans="2:24" ht="18" customHeight="1" x14ac:dyDescent="0.25">
      <c r="B80" s="85" t="s">
        <v>137</v>
      </c>
      <c r="C80" s="352" t="s">
        <v>138</v>
      </c>
      <c r="D80" s="87">
        <f>'１次波及効果'!W80</f>
        <v>0</v>
      </c>
      <c r="E80" s="87">
        <f>'１次波及効果'!AA80</f>
        <v>0</v>
      </c>
      <c r="F80" s="87">
        <f t="shared" si="14"/>
        <v>0</v>
      </c>
      <c r="G80" s="93">
        <f>各種係数表!O80</f>
        <v>0</v>
      </c>
      <c r="H80" s="94">
        <f t="shared" si="15"/>
        <v>0</v>
      </c>
      <c r="I80" s="80">
        <f>消費転換率!$C$7</f>
        <v>0.629</v>
      </c>
      <c r="J80" s="87">
        <f t="shared" si="16"/>
        <v>0</v>
      </c>
      <c r="K80" s="95">
        <f>各種係数表!P80</f>
        <v>0.16796446999734771</v>
      </c>
      <c r="L80" s="87">
        <f t="shared" si="17"/>
        <v>-37594.211121362612</v>
      </c>
      <c r="M80" s="95">
        <f>各種係数表!K80</f>
        <v>1</v>
      </c>
      <c r="N80" s="94">
        <f t="shared" si="18"/>
        <v>-37594.211121362612</v>
      </c>
      <c r="O80" s="87">
        <v>-37594.211121362612</v>
      </c>
      <c r="P80" s="96">
        <f>各種係数表!N80</f>
        <v>0.90244193082463875</v>
      </c>
      <c r="Q80" s="94">
        <f t="shared" si="19"/>
        <v>-33926.59247219158</v>
      </c>
      <c r="R80" s="93">
        <f>各種係数表!O80</f>
        <v>0</v>
      </c>
      <c r="S80" s="87">
        <f t="shared" si="20"/>
        <v>0</v>
      </c>
      <c r="T80" s="20"/>
      <c r="U80" s="20"/>
      <c r="V80" s="20"/>
      <c r="W80" s="20"/>
      <c r="X80" s="45"/>
    </row>
    <row r="81" spans="2:24" ht="18" customHeight="1" x14ac:dyDescent="0.25">
      <c r="B81" s="85" t="s">
        <v>139</v>
      </c>
      <c r="C81" s="352" t="s">
        <v>140</v>
      </c>
      <c r="D81" s="87">
        <f>'１次波及効果'!W81</f>
        <v>-14.153944521082803</v>
      </c>
      <c r="E81" s="87">
        <f>'１次波及効果'!AA81</f>
        <v>-3059.8102068586486</v>
      </c>
      <c r="F81" s="87">
        <f t="shared" si="14"/>
        <v>-3073.9641513797314</v>
      </c>
      <c r="G81" s="93">
        <f>各種係数表!O81</f>
        <v>0.23827137793041939</v>
      </c>
      <c r="H81" s="94">
        <f t="shared" si="15"/>
        <v>-732.43767405796086</v>
      </c>
      <c r="I81" s="80">
        <f>消費転換率!$C$7</f>
        <v>0.629</v>
      </c>
      <c r="J81" s="87">
        <f t="shared" si="16"/>
        <v>-460.7032969824574</v>
      </c>
      <c r="K81" s="95">
        <f>各種係数表!P81</f>
        <v>1.4688137790923756E-2</v>
      </c>
      <c r="L81" s="87">
        <f t="shared" si="17"/>
        <v>-3287.5342809129324</v>
      </c>
      <c r="M81" s="95">
        <f>各種係数表!K81</f>
        <v>0.99459055702776988</v>
      </c>
      <c r="N81" s="94">
        <f t="shared" si="18"/>
        <v>-3269.7505517010823</v>
      </c>
      <c r="O81" s="87">
        <v>-4125.1409760284378</v>
      </c>
      <c r="P81" s="96">
        <f>各種係数表!N81</f>
        <v>0.68042789939618908</v>
      </c>
      <c r="Q81" s="94">
        <f t="shared" si="19"/>
        <v>-2806.8610090321749</v>
      </c>
      <c r="R81" s="93">
        <f>各種係数表!O81</f>
        <v>0.23827137793041939</v>
      </c>
      <c r="S81" s="87">
        <f t="shared" si="20"/>
        <v>-982.903024515531</v>
      </c>
      <c r="T81" s="20"/>
      <c r="U81" s="20"/>
      <c r="V81" s="20"/>
      <c r="W81" s="20"/>
      <c r="X81" s="45"/>
    </row>
    <row r="82" spans="2:24" ht="18" customHeight="1" x14ac:dyDescent="0.25">
      <c r="B82" s="85" t="s">
        <v>141</v>
      </c>
      <c r="C82" s="352" t="s">
        <v>142</v>
      </c>
      <c r="D82" s="87">
        <f>'１次波及効果'!W82</f>
        <v>-15489.324162353945</v>
      </c>
      <c r="E82" s="87">
        <f>'１次波及効果'!AA82</f>
        <v>-20667.980711908043</v>
      </c>
      <c r="F82" s="87">
        <f t="shared" si="14"/>
        <v>-36157.304874261987</v>
      </c>
      <c r="G82" s="93">
        <f>各種係数表!O82</f>
        <v>0.53033846724421296</v>
      </c>
      <c r="H82" s="94">
        <f t="shared" si="15"/>
        <v>-19175.609646697812</v>
      </c>
      <c r="I82" s="80">
        <f>消費転換率!$C$7</f>
        <v>0.629</v>
      </c>
      <c r="J82" s="87">
        <f t="shared" si="16"/>
        <v>-12061.458467772924</v>
      </c>
      <c r="K82" s="95">
        <f>各種係数表!P82</f>
        <v>1.7171185052907531E-2</v>
      </c>
      <c r="L82" s="87">
        <f t="shared" si="17"/>
        <v>-3843.2958833090433</v>
      </c>
      <c r="M82" s="95">
        <f>各種係数表!K82</f>
        <v>0.99539132569036326</v>
      </c>
      <c r="N82" s="94">
        <f t="shared" si="18"/>
        <v>-3825.5833843073042</v>
      </c>
      <c r="O82" s="87">
        <v>-6396.7395680891677</v>
      </c>
      <c r="P82" s="96">
        <f>各種係数表!N82</f>
        <v>0.75761169209694756</v>
      </c>
      <c r="Q82" s="94">
        <f t="shared" si="19"/>
        <v>-4846.2446880835323</v>
      </c>
      <c r="R82" s="93">
        <f>各種係数表!O82</f>
        <v>0.53033846724421296</v>
      </c>
      <c r="S82" s="87">
        <f t="shared" si="20"/>
        <v>-3392.4370579008182</v>
      </c>
      <c r="T82" s="20"/>
      <c r="U82" s="20"/>
      <c r="V82" s="20"/>
      <c r="W82" s="20"/>
      <c r="X82" s="45"/>
    </row>
    <row r="83" spans="2:24" ht="18" customHeight="1" x14ac:dyDescent="0.25">
      <c r="B83" s="85" t="s">
        <v>143</v>
      </c>
      <c r="C83" s="352" t="s">
        <v>144</v>
      </c>
      <c r="D83" s="87">
        <f>'１次波及効果'!W83</f>
        <v>0</v>
      </c>
      <c r="E83" s="87">
        <f>'１次波及効果'!AA83</f>
        <v>-11973.022009986869</v>
      </c>
      <c r="F83" s="87">
        <f t="shared" si="14"/>
        <v>-11973.022009986869</v>
      </c>
      <c r="G83" s="93">
        <f>各種係数表!O83</f>
        <v>0</v>
      </c>
      <c r="H83" s="94">
        <f t="shared" si="15"/>
        <v>0</v>
      </c>
      <c r="I83" s="80">
        <f>消費転換率!$C$7</f>
        <v>0.629</v>
      </c>
      <c r="J83" s="87">
        <f t="shared" si="16"/>
        <v>0</v>
      </c>
      <c r="K83" s="95">
        <f>各種係数表!P83</f>
        <v>0</v>
      </c>
      <c r="L83" s="87">
        <f t="shared" si="17"/>
        <v>0</v>
      </c>
      <c r="M83" s="95">
        <f>各種係数表!K83</f>
        <v>1</v>
      </c>
      <c r="N83" s="94">
        <f t="shared" si="18"/>
        <v>0</v>
      </c>
      <c r="O83" s="87">
        <v>-3263.6615127096793</v>
      </c>
      <c r="P83" s="96">
        <f>各種係数表!N83</f>
        <v>0</v>
      </c>
      <c r="Q83" s="94">
        <f t="shared" si="19"/>
        <v>0</v>
      </c>
      <c r="R83" s="93">
        <f>各種係数表!O83</f>
        <v>0</v>
      </c>
      <c r="S83" s="87">
        <f t="shared" si="20"/>
        <v>0</v>
      </c>
      <c r="T83" s="20"/>
      <c r="U83" s="20"/>
      <c r="V83" s="20"/>
      <c r="W83" s="20"/>
      <c r="X83" s="45"/>
    </row>
    <row r="84" spans="2:24" ht="18" customHeight="1" x14ac:dyDescent="0.25">
      <c r="B84" s="85" t="s">
        <v>145</v>
      </c>
      <c r="C84" s="352" t="s">
        <v>146</v>
      </c>
      <c r="D84" s="87">
        <f>'１次波及効果'!W84</f>
        <v>-1033.9178623302055</v>
      </c>
      <c r="E84" s="87">
        <f>'１次波及効果'!AA84</f>
        <v>-2589.5355665325296</v>
      </c>
      <c r="F84" s="87">
        <f t="shared" si="14"/>
        <v>-3623.4534288627351</v>
      </c>
      <c r="G84" s="93">
        <f>各種係数表!O84</f>
        <v>0.11800711588193555</v>
      </c>
      <c r="H84" s="94">
        <f t="shared" si="15"/>
        <v>-427.59328867260149</v>
      </c>
      <c r="I84" s="80">
        <f>消費転換率!$C$7</f>
        <v>0.629</v>
      </c>
      <c r="J84" s="87">
        <f t="shared" si="16"/>
        <v>-268.95617857506636</v>
      </c>
      <c r="K84" s="95">
        <f>各種係数表!P84</f>
        <v>5.7182138129531219E-4</v>
      </c>
      <c r="L84" s="87">
        <f t="shared" si="17"/>
        <v>-127.98643506251419</v>
      </c>
      <c r="M84" s="95">
        <f>各種係数表!K84</f>
        <v>0.44297822100730078</v>
      </c>
      <c r="N84" s="94">
        <f t="shared" si="18"/>
        <v>-56.695203317058962</v>
      </c>
      <c r="O84" s="87">
        <v>-245.81995433662769</v>
      </c>
      <c r="P84" s="96">
        <f>各種係数表!N84</f>
        <v>0.2976871702262891</v>
      </c>
      <c r="Q84" s="94">
        <f t="shared" si="19"/>
        <v>-73.177446591626307</v>
      </c>
      <c r="R84" s="93">
        <f>各種係数表!O84</f>
        <v>0.11800711588193555</v>
      </c>
      <c r="S84" s="87">
        <f t="shared" si="20"/>
        <v>-29.00850383749453</v>
      </c>
      <c r="T84" s="20"/>
      <c r="U84" s="20"/>
      <c r="V84" s="20"/>
      <c r="W84" s="20"/>
      <c r="X84" s="45"/>
    </row>
    <row r="85" spans="2:24" ht="18" customHeight="1" x14ac:dyDescent="0.25">
      <c r="B85" s="85" t="s">
        <v>147</v>
      </c>
      <c r="C85" s="352" t="s">
        <v>148</v>
      </c>
      <c r="D85" s="87">
        <f>'１次波及効果'!W85</f>
        <v>0</v>
      </c>
      <c r="E85" s="87">
        <f>'１次波及効果'!AA85</f>
        <v>-1341.5386393425899</v>
      </c>
      <c r="F85" s="87">
        <f t="shared" si="14"/>
        <v>-1341.5386393425899</v>
      </c>
      <c r="G85" s="93">
        <f>各種係数表!O85</f>
        <v>0.11395835854533484</v>
      </c>
      <c r="H85" s="94">
        <f t="shared" si="15"/>
        <v>-152.8795412646235</v>
      </c>
      <c r="I85" s="80">
        <f>消費転換率!$C$7</f>
        <v>0.629</v>
      </c>
      <c r="J85" s="87">
        <f t="shared" si="16"/>
        <v>-96.161231455448174</v>
      </c>
      <c r="K85" s="95">
        <f>各種係数表!P85</f>
        <v>6.0470115980092616E-3</v>
      </c>
      <c r="L85" s="87">
        <f t="shared" si="17"/>
        <v>-1353.4566606406595</v>
      </c>
      <c r="M85" s="95">
        <f>各種係数表!K85</f>
        <v>0.71087830411289521</v>
      </c>
      <c r="N85" s="94">
        <f t="shared" si="18"/>
        <v>-962.14297560653438</v>
      </c>
      <c r="O85" s="87">
        <v>-1288.3081735904743</v>
      </c>
      <c r="P85" s="96">
        <f>各種係数表!N85</f>
        <v>0.17910773483533726</v>
      </c>
      <c r="Q85" s="94">
        <f t="shared" si="19"/>
        <v>-230.74595874164032</v>
      </c>
      <c r="R85" s="93">
        <f>各種係数表!O85</f>
        <v>0.11395835854533484</v>
      </c>
      <c r="S85" s="87">
        <f t="shared" si="20"/>
        <v>-146.81348476290876</v>
      </c>
      <c r="T85" s="20"/>
      <c r="U85" s="20"/>
      <c r="V85" s="20"/>
      <c r="W85" s="20"/>
      <c r="X85" s="45"/>
    </row>
    <row r="86" spans="2:24" ht="18" customHeight="1" x14ac:dyDescent="0.25">
      <c r="B86" s="85" t="s">
        <v>478</v>
      </c>
      <c r="C86" s="352" t="s">
        <v>479</v>
      </c>
      <c r="D86" s="87">
        <f>'１次波及効果'!W86</f>
        <v>-1078.7805911182786</v>
      </c>
      <c r="E86" s="87">
        <f>'１次波及効果'!AA86</f>
        <v>-1590.4308876031059</v>
      </c>
      <c r="F86" s="87">
        <f t="shared" si="14"/>
        <v>-2669.2114787213845</v>
      </c>
      <c r="G86" s="93">
        <f>各種係数表!O86</f>
        <v>0.31929537510226197</v>
      </c>
      <c r="H86" s="94">
        <f t="shared" si="15"/>
        <v>-852.26688032560787</v>
      </c>
      <c r="I86" s="80">
        <f>消費転換率!$C$7</f>
        <v>0.629</v>
      </c>
      <c r="J86" s="87">
        <f t="shared" si="16"/>
        <v>-536.07586772480738</v>
      </c>
      <c r="K86" s="95">
        <f>各種係数表!P86</f>
        <v>6.4017503981314301E-4</v>
      </c>
      <c r="L86" s="87">
        <f t="shared" si="17"/>
        <v>-143.28551509579407</v>
      </c>
      <c r="M86" s="95">
        <f>各種係数表!K86</f>
        <v>1</v>
      </c>
      <c r="N86" s="94">
        <f t="shared" si="18"/>
        <v>-143.28551509579407</v>
      </c>
      <c r="O86" s="87">
        <v>-315.01199267334579</v>
      </c>
      <c r="P86" s="96">
        <f>各種係数表!N86</f>
        <v>0.68519565240488312</v>
      </c>
      <c r="Q86" s="94">
        <f t="shared" si="19"/>
        <v>-215.84484783517541</v>
      </c>
      <c r="R86" s="93">
        <f>各種係数表!O86</f>
        <v>0.31929537510226197</v>
      </c>
      <c r="S86" s="87">
        <f t="shared" si="20"/>
        <v>-100.58187236234694</v>
      </c>
      <c r="T86" s="20"/>
      <c r="U86" s="20"/>
      <c r="V86" s="20"/>
      <c r="W86" s="20"/>
      <c r="X86" s="45"/>
    </row>
    <row r="87" spans="2:24" ht="18" customHeight="1" x14ac:dyDescent="0.25">
      <c r="B87" s="85" t="s">
        <v>149</v>
      </c>
      <c r="C87" s="352" t="s">
        <v>150</v>
      </c>
      <c r="D87" s="87">
        <f>'１次波及効果'!W87</f>
        <v>-980.5967533431932</v>
      </c>
      <c r="E87" s="87">
        <f>'１次波及効果'!AA87</f>
        <v>-3093.0430035722266</v>
      </c>
      <c r="F87" s="87">
        <f t="shared" si="14"/>
        <v>-4073.6397569154196</v>
      </c>
      <c r="G87" s="93">
        <f>各種係数表!O87</f>
        <v>0.22779168477176842</v>
      </c>
      <c r="H87" s="94">
        <f t="shared" si="15"/>
        <v>-927.94126338102058</v>
      </c>
      <c r="I87" s="80">
        <f>消費転換率!$C$7</f>
        <v>0.629</v>
      </c>
      <c r="J87" s="87">
        <f t="shared" si="16"/>
        <v>-583.67505466666194</v>
      </c>
      <c r="K87" s="95">
        <f>各種係数表!P87</f>
        <v>7.6069212696147919E-4</v>
      </c>
      <c r="L87" s="87">
        <f t="shared" si="17"/>
        <v>-170.2599390204357</v>
      </c>
      <c r="M87" s="95">
        <f>各種係数表!K87</f>
        <v>1</v>
      </c>
      <c r="N87" s="94">
        <f t="shared" si="18"/>
        <v>-170.2599390204357</v>
      </c>
      <c r="O87" s="87">
        <v>-662.68601149446374</v>
      </c>
      <c r="P87" s="96">
        <f>各種係数表!N87</f>
        <v>0.63758828827906189</v>
      </c>
      <c r="Q87" s="94">
        <f t="shared" si="19"/>
        <v>-422.52083973523389</v>
      </c>
      <c r="R87" s="93">
        <f>各種係数表!O87</f>
        <v>0.22779168477176842</v>
      </c>
      <c r="S87" s="87">
        <f t="shared" si="20"/>
        <v>-150.95436303300738</v>
      </c>
      <c r="T87" s="20"/>
      <c r="U87" s="20"/>
      <c r="V87" s="20"/>
      <c r="W87" s="20"/>
      <c r="X87" s="45"/>
    </row>
    <row r="88" spans="2:24" ht="18" customHeight="1" x14ac:dyDescent="0.25">
      <c r="B88" s="85" t="s">
        <v>151</v>
      </c>
      <c r="C88" s="352" t="s">
        <v>152</v>
      </c>
      <c r="D88" s="87">
        <f>'１次波及効果'!W88</f>
        <v>0</v>
      </c>
      <c r="E88" s="87">
        <f>'１次波及効果'!AA88</f>
        <v>-6067.2858592525536</v>
      </c>
      <c r="F88" s="87">
        <f t="shared" si="14"/>
        <v>-6067.2858592525536</v>
      </c>
      <c r="G88" s="93">
        <f>各種係数表!O88</f>
        <v>0.27538060782200036</v>
      </c>
      <c r="H88" s="94">
        <f t="shared" si="15"/>
        <v>-1670.8128677507959</v>
      </c>
      <c r="I88" s="80">
        <f>消費転換率!$C$7</f>
        <v>0.629</v>
      </c>
      <c r="J88" s="87">
        <f t="shared" si="16"/>
        <v>-1050.9412938152507</v>
      </c>
      <c r="K88" s="95">
        <f>各種係数表!P88</f>
        <v>8.8013499170237625E-3</v>
      </c>
      <c r="L88" s="87">
        <f t="shared" si="17"/>
        <v>-1969.9392790558829</v>
      </c>
      <c r="M88" s="95">
        <f>各種係数表!K88</f>
        <v>0.96244400681639208</v>
      </c>
      <c r="N88" s="94">
        <f t="shared" si="18"/>
        <v>-1895.9562529195387</v>
      </c>
      <c r="O88" s="87">
        <v>-3574.8794949057674</v>
      </c>
      <c r="P88" s="96">
        <f>各種係数表!N88</f>
        <v>0.66000760340252262</v>
      </c>
      <c r="Q88" s="94">
        <f t="shared" si="19"/>
        <v>-2359.4476478855763</v>
      </c>
      <c r="R88" s="93">
        <f>各種係数表!O88</f>
        <v>0.27538060782200036</v>
      </c>
      <c r="S88" s="87">
        <f t="shared" si="20"/>
        <v>-984.45248819755579</v>
      </c>
      <c r="T88" s="20"/>
      <c r="U88" s="20"/>
      <c r="V88" s="20"/>
      <c r="W88" s="20"/>
      <c r="X88" s="45"/>
    </row>
    <row r="89" spans="2:24" ht="18" customHeight="1" x14ac:dyDescent="0.25">
      <c r="B89" s="85" t="s">
        <v>153</v>
      </c>
      <c r="C89" s="352" t="s">
        <v>154</v>
      </c>
      <c r="D89" s="87">
        <f>'１次波及効果'!W89</f>
        <v>0</v>
      </c>
      <c r="E89" s="87">
        <f>'１次波及効果'!AA89</f>
        <v>-721.21889893321611</v>
      </c>
      <c r="F89" s="87">
        <f t="shared" si="14"/>
        <v>-721.21889893321611</v>
      </c>
      <c r="G89" s="93">
        <f>各種係数表!O89</f>
        <v>0.66344305361953915</v>
      </c>
      <c r="H89" s="94">
        <f t="shared" si="15"/>
        <v>-478.48766863637468</v>
      </c>
      <c r="I89" s="80">
        <f>消費転換率!$C$7</f>
        <v>0.629</v>
      </c>
      <c r="J89" s="87">
        <f t="shared" si="16"/>
        <v>-300.96874357227966</v>
      </c>
      <c r="K89" s="95">
        <f>各種係数表!P89</f>
        <v>5.8159507100295999E-4</v>
      </c>
      <c r="L89" s="87">
        <f t="shared" si="17"/>
        <v>-130.17400576904399</v>
      </c>
      <c r="M89" s="95">
        <f>各種係数表!K89</f>
        <v>0.97183239022348855</v>
      </c>
      <c r="N89" s="94">
        <f t="shared" si="18"/>
        <v>-126.5073151714962</v>
      </c>
      <c r="O89" s="87">
        <v>-563.42648790992632</v>
      </c>
      <c r="P89" s="96">
        <f>各種係数表!N89</f>
        <v>0.78269203613317428</v>
      </c>
      <c r="Q89" s="94">
        <f t="shared" si="19"/>
        <v>-440.98942503358353</v>
      </c>
      <c r="R89" s="93">
        <f>各種係数表!O89</f>
        <v>0.66344305361953915</v>
      </c>
      <c r="S89" s="87">
        <f t="shared" si="20"/>
        <v>-373.80138962909388</v>
      </c>
      <c r="T89" s="20"/>
      <c r="U89" s="20"/>
      <c r="V89" s="20"/>
      <c r="W89" s="20"/>
      <c r="X89" s="45"/>
    </row>
    <row r="90" spans="2:24" ht="18" customHeight="1" x14ac:dyDescent="0.25">
      <c r="B90" s="85" t="s">
        <v>155</v>
      </c>
      <c r="C90" s="352" t="s">
        <v>156</v>
      </c>
      <c r="D90" s="87">
        <f>'１次波及効果'!W90</f>
        <v>0</v>
      </c>
      <c r="E90" s="87">
        <f>'１次波及効果'!AA90</f>
        <v>-5763.6738336113685</v>
      </c>
      <c r="F90" s="87">
        <f t="shared" si="14"/>
        <v>-5763.6738336113685</v>
      </c>
      <c r="G90" s="93">
        <f>各種係数表!O90</f>
        <v>6.232692206208771E-2</v>
      </c>
      <c r="H90" s="94">
        <f t="shared" si="15"/>
        <v>-359.23204981879007</v>
      </c>
      <c r="I90" s="80">
        <f>消費転換率!$C$7</f>
        <v>0.629</v>
      </c>
      <c r="J90" s="87">
        <f t="shared" si="16"/>
        <v>-225.95695933601897</v>
      </c>
      <c r="K90" s="95">
        <f>各種係数表!P90</f>
        <v>2.9311334698142226E-2</v>
      </c>
      <c r="L90" s="87">
        <f t="shared" si="17"/>
        <v>-6560.5333372485311</v>
      </c>
      <c r="M90" s="95">
        <f>各種係数表!K90</f>
        <v>0.98882789596563792</v>
      </c>
      <c r="N90" s="94">
        <f t="shared" si="18"/>
        <v>-6487.2383762838899</v>
      </c>
      <c r="O90" s="87">
        <v>-9764.6116593854367</v>
      </c>
      <c r="P90" s="96">
        <f>各種係数表!N90</f>
        <v>0.5386230372219647</v>
      </c>
      <c r="Q90" s="94">
        <f t="shared" si="19"/>
        <v>-5259.4447892711923</v>
      </c>
      <c r="R90" s="93">
        <f>各種係数表!O90</f>
        <v>6.232692206208771E-2</v>
      </c>
      <c r="S90" s="87">
        <f t="shared" si="20"/>
        <v>-608.59818986106905</v>
      </c>
      <c r="T90" s="20"/>
      <c r="U90" s="20"/>
      <c r="V90" s="20"/>
      <c r="W90" s="20"/>
      <c r="X90" s="45"/>
    </row>
    <row r="91" spans="2:24" ht="18" customHeight="1" x14ac:dyDescent="0.25">
      <c r="B91" s="85" t="s">
        <v>157</v>
      </c>
      <c r="C91" s="352" t="s">
        <v>158</v>
      </c>
      <c r="D91" s="87">
        <f>'１次波及効果'!W91</f>
        <v>0</v>
      </c>
      <c r="E91" s="87">
        <f>'１次波及効果'!AA91</f>
        <v>-4681.055131552891</v>
      </c>
      <c r="F91" s="87">
        <f t="shared" si="14"/>
        <v>-4681.055131552891</v>
      </c>
      <c r="G91" s="93">
        <f>各種係数表!O91</f>
        <v>0.13547449760701746</v>
      </c>
      <c r="H91" s="94">
        <f t="shared" si="15"/>
        <v>-634.163592217879</v>
      </c>
      <c r="I91" s="80">
        <f>消費転換率!$C$7</f>
        <v>0.629</v>
      </c>
      <c r="J91" s="87">
        <f t="shared" si="16"/>
        <v>-398.88889950504591</v>
      </c>
      <c r="K91" s="95">
        <f>各種係数表!P91</f>
        <v>4.3327057688727416E-3</v>
      </c>
      <c r="L91" s="87">
        <f t="shared" si="17"/>
        <v>-969.7566122425751</v>
      </c>
      <c r="M91" s="95">
        <f>各種係数表!K91</f>
        <v>1</v>
      </c>
      <c r="N91" s="94">
        <f t="shared" si="18"/>
        <v>-969.7566122425751</v>
      </c>
      <c r="O91" s="87">
        <v>-2385.1618737142512</v>
      </c>
      <c r="P91" s="96">
        <f>各種係数表!N91</f>
        <v>0.41960664536043329</v>
      </c>
      <c r="Q91" s="94">
        <f t="shared" si="19"/>
        <v>-1000.8297724708424</v>
      </c>
      <c r="R91" s="93">
        <f>各種係数表!O91</f>
        <v>0.13547449760701746</v>
      </c>
      <c r="S91" s="87">
        <f t="shared" si="20"/>
        <v>-323.12860655285061</v>
      </c>
      <c r="T91" s="20"/>
      <c r="U91" s="20"/>
      <c r="V91" s="20"/>
      <c r="W91" s="20"/>
      <c r="X91" s="45"/>
    </row>
    <row r="92" spans="2:24" ht="18" customHeight="1" x14ac:dyDescent="0.25">
      <c r="B92" s="85" t="s">
        <v>159</v>
      </c>
      <c r="C92" s="352" t="s">
        <v>160</v>
      </c>
      <c r="D92" s="87">
        <f>'１次波及効果'!W92</f>
        <v>0</v>
      </c>
      <c r="E92" s="87">
        <f>'１次波及効果'!AA92</f>
        <v>-9998.9979293714023</v>
      </c>
      <c r="F92" s="87">
        <f t="shared" si="14"/>
        <v>-9998.9979293714023</v>
      </c>
      <c r="G92" s="93">
        <f>各種係数表!O92</f>
        <v>0.35957822788165522</v>
      </c>
      <c r="H92" s="94">
        <f t="shared" si="15"/>
        <v>-3595.4219560357087</v>
      </c>
      <c r="I92" s="80">
        <f>消費転換率!$C$7</f>
        <v>0.629</v>
      </c>
      <c r="J92" s="87">
        <f t="shared" si="16"/>
        <v>-2261.5204103464607</v>
      </c>
      <c r="K92" s="95">
        <f>各種係数表!P92</f>
        <v>3.345036304234628E-3</v>
      </c>
      <c r="L92" s="87">
        <f t="shared" si="17"/>
        <v>-748.69406030933146</v>
      </c>
      <c r="M92" s="95">
        <f>各種係数表!K92</f>
        <v>0.9082611146136147</v>
      </c>
      <c r="N92" s="94">
        <f t="shared" si="18"/>
        <v>-680.00970172114626</v>
      </c>
      <c r="O92" s="87">
        <v>-3685.3006791654079</v>
      </c>
      <c r="P92" s="96">
        <f>各種係数表!N92</f>
        <v>0.5969043133411408</v>
      </c>
      <c r="Q92" s="94">
        <f t="shared" si="19"/>
        <v>-2199.7718713528675</v>
      </c>
      <c r="R92" s="93">
        <f>各種係数表!O92</f>
        <v>0.35957822788165522</v>
      </c>
      <c r="S92" s="87">
        <f t="shared" si="20"/>
        <v>-1325.1538874253579</v>
      </c>
      <c r="T92" s="20"/>
      <c r="U92" s="20"/>
      <c r="V92" s="20"/>
      <c r="W92" s="20"/>
      <c r="X92" s="45"/>
    </row>
    <row r="93" spans="2:24" ht="18" customHeight="1" x14ac:dyDescent="0.25">
      <c r="B93" s="85" t="s">
        <v>161</v>
      </c>
      <c r="C93" s="352" t="s">
        <v>162</v>
      </c>
      <c r="D93" s="87">
        <f>'１次波及効果'!W93</f>
        <v>0</v>
      </c>
      <c r="E93" s="87">
        <f>'１次波及効果'!AA93</f>
        <v>-3529.873254882978</v>
      </c>
      <c r="F93" s="87">
        <f t="shared" si="14"/>
        <v>-3529.873254882978</v>
      </c>
      <c r="G93" s="93">
        <f>各種係数表!O93</f>
        <v>0.16351060204521323</v>
      </c>
      <c r="H93" s="94">
        <f t="shared" si="15"/>
        <v>-577.17170104921217</v>
      </c>
      <c r="I93" s="80">
        <f>消費転換率!$C$7</f>
        <v>0.629</v>
      </c>
      <c r="J93" s="87">
        <f t="shared" si="16"/>
        <v>-363.04099995995443</v>
      </c>
      <c r="K93" s="95">
        <f>各種係数表!P93</f>
        <v>2.4649592282697226E-3</v>
      </c>
      <c r="L93" s="87">
        <f t="shared" si="17"/>
        <v>-551.71309524321612</v>
      </c>
      <c r="M93" s="95">
        <f>各種係数表!K93</f>
        <v>0.99872761956078493</v>
      </c>
      <c r="N93" s="94">
        <f t="shared" si="18"/>
        <v>-551.0111062927698</v>
      </c>
      <c r="O93" s="87">
        <v>-1653.2530939339936</v>
      </c>
      <c r="P93" s="96">
        <f>各種係数表!N93</f>
        <v>0.25138070199649087</v>
      </c>
      <c r="Q93" s="94">
        <f t="shared" si="19"/>
        <v>-415.59592333099778</v>
      </c>
      <c r="R93" s="93">
        <f>各種係数表!O93</f>
        <v>0.16351060204521323</v>
      </c>
      <c r="S93" s="87">
        <f t="shared" si="20"/>
        <v>-270.32440872225874</v>
      </c>
      <c r="T93" s="20"/>
      <c r="U93" s="20"/>
      <c r="V93" s="20"/>
      <c r="W93" s="20"/>
      <c r="X93" s="45"/>
    </row>
    <row r="94" spans="2:24" ht="18" customHeight="1" x14ac:dyDescent="0.25">
      <c r="B94" s="85" t="s">
        <v>163</v>
      </c>
      <c r="C94" s="352" t="s">
        <v>164</v>
      </c>
      <c r="D94" s="87">
        <f>'１次波及効果'!W94</f>
        <v>0</v>
      </c>
      <c r="E94" s="87">
        <f>'１次波及効果'!AA94</f>
        <v>-5531.4185929662426</v>
      </c>
      <c r="F94" s="87">
        <f t="shared" si="14"/>
        <v>-5531.4185929662426</v>
      </c>
      <c r="G94" s="93">
        <f>各種係数表!O94</f>
        <v>0.23490576332372456</v>
      </c>
      <c r="H94" s="94">
        <f t="shared" si="15"/>
        <v>-1299.3621068437778</v>
      </c>
      <c r="I94" s="80">
        <f>消費転換率!$C$7</f>
        <v>0.629</v>
      </c>
      <c r="J94" s="87">
        <f t="shared" si="16"/>
        <v>-817.29876520473624</v>
      </c>
      <c r="K94" s="95">
        <f>各種係数表!P94</f>
        <v>3.9387282385951955E-3</v>
      </c>
      <c r="L94" s="87">
        <f t="shared" si="17"/>
        <v>-881.57561509144557</v>
      </c>
      <c r="M94" s="95">
        <f>各種係数表!K94</f>
        <v>0.95552793320362917</v>
      </c>
      <c r="N94" s="94">
        <f t="shared" si="18"/>
        <v>-842.3701254510471</v>
      </c>
      <c r="O94" s="87">
        <v>-2830.3224065333011</v>
      </c>
      <c r="P94" s="96">
        <f>各種係数表!N94</f>
        <v>0.44956297420910185</v>
      </c>
      <c r="Q94" s="94">
        <f t="shared" si="19"/>
        <v>-1272.4081590517735</v>
      </c>
      <c r="R94" s="93">
        <f>各種係数表!O94</f>
        <v>0.23490576332372456</v>
      </c>
      <c r="S94" s="87">
        <f t="shared" si="20"/>
        <v>-664.85904535894622</v>
      </c>
      <c r="T94" s="20"/>
      <c r="U94" s="20"/>
      <c r="V94" s="20"/>
      <c r="W94" s="20"/>
      <c r="X94" s="45"/>
    </row>
    <row r="95" spans="2:24" ht="18" customHeight="1" x14ac:dyDescent="0.25">
      <c r="B95" s="85" t="s">
        <v>165</v>
      </c>
      <c r="C95" s="352" t="s">
        <v>166</v>
      </c>
      <c r="D95" s="87">
        <f>'１次波及効果'!W95</f>
        <v>0</v>
      </c>
      <c r="E95" s="87">
        <f>'１次波及効果'!AA95</f>
        <v>-1129.4051142029482</v>
      </c>
      <c r="F95" s="87">
        <f t="shared" si="14"/>
        <v>-1129.4051142029482</v>
      </c>
      <c r="G95" s="93">
        <f>各種係数表!O95</f>
        <v>0.3604440067555742</v>
      </c>
      <c r="H95" s="94">
        <f t="shared" si="15"/>
        <v>-407.08730461354753</v>
      </c>
      <c r="I95" s="80">
        <f>消費転換率!$C$7</f>
        <v>0.629</v>
      </c>
      <c r="J95" s="87">
        <f t="shared" si="16"/>
        <v>-256.05791460192142</v>
      </c>
      <c r="K95" s="95">
        <f>各種係数表!P95</f>
        <v>3.8209433345422344E-3</v>
      </c>
      <c r="L95" s="87">
        <f t="shared" si="17"/>
        <v>-855.21271494984796</v>
      </c>
      <c r="M95" s="95">
        <f>各種係数表!K95</f>
        <v>1</v>
      </c>
      <c r="N95" s="94">
        <f t="shared" si="18"/>
        <v>-855.21271494984796</v>
      </c>
      <c r="O95" s="87">
        <v>-1187.4042495505794</v>
      </c>
      <c r="P95" s="96">
        <f>各種係数表!N95</f>
        <v>0.70829754673207335</v>
      </c>
      <c r="Q95" s="94">
        <f t="shared" si="19"/>
        <v>-841.03551693591396</v>
      </c>
      <c r="R95" s="93">
        <f>各種係数表!O95</f>
        <v>0.3604440067555742</v>
      </c>
      <c r="S95" s="87">
        <f t="shared" si="20"/>
        <v>-427.99274534660657</v>
      </c>
      <c r="T95" s="20"/>
      <c r="U95" s="20"/>
      <c r="V95" s="20"/>
      <c r="W95" s="20"/>
      <c r="X95" s="45"/>
    </row>
    <row r="96" spans="2:24" ht="18" customHeight="1" x14ac:dyDescent="0.25">
      <c r="B96" s="85" t="s">
        <v>167</v>
      </c>
      <c r="C96" s="352" t="s">
        <v>168</v>
      </c>
      <c r="D96" s="87">
        <f>'１次波及効果'!W96</f>
        <v>0</v>
      </c>
      <c r="E96" s="87">
        <f>'１次波及効果'!AA96</f>
        <v>-579.92242616968917</v>
      </c>
      <c r="F96" s="87">
        <f t="shared" si="14"/>
        <v>-579.92242616968917</v>
      </c>
      <c r="G96" s="93">
        <f>各種係数表!O96</f>
        <v>0.59227722060772603</v>
      </c>
      <c r="H96" s="94">
        <f t="shared" si="15"/>
        <v>-343.47484273987271</v>
      </c>
      <c r="I96" s="80">
        <f>消費転換率!$C$7</f>
        <v>0.629</v>
      </c>
      <c r="J96" s="87">
        <f t="shared" si="16"/>
        <v>-216.04567608337993</v>
      </c>
      <c r="K96" s="95">
        <f>各種係数表!P96</f>
        <v>2.9058916972960751E-2</v>
      </c>
      <c r="L96" s="87">
        <f t="shared" si="17"/>
        <v>-6504.0365956972</v>
      </c>
      <c r="M96" s="95">
        <f>各種係数表!K96</f>
        <v>0.98925609831950445</v>
      </c>
      <c r="N96" s="94">
        <f t="shared" si="18"/>
        <v>-6434.1578659866846</v>
      </c>
      <c r="O96" s="87">
        <v>-6619.6770789041475</v>
      </c>
      <c r="P96" s="96">
        <f>各種係数表!N96</f>
        <v>0.82056446496067637</v>
      </c>
      <c r="Q96" s="94">
        <f t="shared" si="19"/>
        <v>-5431.8717804634352</v>
      </c>
      <c r="R96" s="93">
        <f>各種係数表!O96</f>
        <v>0.59227722060772603</v>
      </c>
      <c r="S96" s="87">
        <f t="shared" si="20"/>
        <v>-3920.6839416140192</v>
      </c>
      <c r="T96" s="20"/>
      <c r="U96" s="20"/>
      <c r="V96" s="20"/>
      <c r="W96" s="20"/>
      <c r="X96" s="45"/>
    </row>
    <row r="97" spans="2:24" ht="18" customHeight="1" x14ac:dyDescent="0.25">
      <c r="B97" s="85" t="s">
        <v>480</v>
      </c>
      <c r="C97" s="352" t="s">
        <v>481</v>
      </c>
      <c r="D97" s="87">
        <f>'１次波及効果'!W97</f>
        <v>0</v>
      </c>
      <c r="E97" s="87">
        <f>'１次波及効果'!AA97</f>
        <v>0</v>
      </c>
      <c r="F97" s="87">
        <f t="shared" si="14"/>
        <v>0</v>
      </c>
      <c r="G97" s="93">
        <f>各種係数表!O97</f>
        <v>0.3952151422871788</v>
      </c>
      <c r="H97" s="94">
        <f t="shared" si="15"/>
        <v>0</v>
      </c>
      <c r="I97" s="80">
        <f>消費転換率!$C$7</f>
        <v>0.629</v>
      </c>
      <c r="J97" s="87">
        <f t="shared" si="16"/>
        <v>0</v>
      </c>
      <c r="K97" s="95">
        <f>各種係数表!P97</f>
        <v>9.9960926836868127E-4</v>
      </c>
      <c r="L97" s="87">
        <f t="shared" si="17"/>
        <v>-223.73494748333638</v>
      </c>
      <c r="M97" s="95">
        <f>各種係数表!K97</f>
        <v>0.91002639117130357</v>
      </c>
      <c r="N97" s="94">
        <f t="shared" si="18"/>
        <v>-203.60470683716173</v>
      </c>
      <c r="O97" s="87">
        <v>-203.60470683716173</v>
      </c>
      <c r="P97" s="96">
        <f>各種係数表!N97</f>
        <v>0.61245562443312218</v>
      </c>
      <c r="Q97" s="94">
        <f t="shared" si="19"/>
        <v>-124.69884786347667</v>
      </c>
      <c r="R97" s="93">
        <f>各種係数表!O97</f>
        <v>0.3952151422871788</v>
      </c>
      <c r="S97" s="87">
        <f t="shared" si="20"/>
        <v>-80.467663182988204</v>
      </c>
      <c r="T97" s="20"/>
      <c r="U97" s="20"/>
      <c r="V97" s="20"/>
      <c r="W97" s="20"/>
      <c r="X97" s="45"/>
    </row>
    <row r="98" spans="2:24" ht="18" customHeight="1" x14ac:dyDescent="0.25">
      <c r="B98" s="85" t="s">
        <v>169</v>
      </c>
      <c r="C98" s="352" t="s">
        <v>170</v>
      </c>
      <c r="D98" s="87">
        <f>'１次波及効果'!W98</f>
        <v>0</v>
      </c>
      <c r="E98" s="87">
        <f>'１次波及効果'!AA98</f>
        <v>0</v>
      </c>
      <c r="F98" s="87">
        <f t="shared" si="14"/>
        <v>0</v>
      </c>
      <c r="G98" s="93">
        <f>各種係数表!O98</f>
        <v>0.44832645763504153</v>
      </c>
      <c r="H98" s="94">
        <f t="shared" si="15"/>
        <v>0</v>
      </c>
      <c r="I98" s="80">
        <f>消費転換率!$C$7</f>
        <v>0.629</v>
      </c>
      <c r="J98" s="87">
        <f t="shared" si="16"/>
        <v>0</v>
      </c>
      <c r="K98" s="95">
        <f>各種係数表!P98</f>
        <v>2.8286173791699551E-2</v>
      </c>
      <c r="L98" s="87">
        <f t="shared" si="17"/>
        <v>-6331.0793607570622</v>
      </c>
      <c r="M98" s="95">
        <f>各種係数表!K98</f>
        <v>0.99992204970529264</v>
      </c>
      <c r="N98" s="94">
        <f t="shared" si="18"/>
        <v>-6330.5858512550758</v>
      </c>
      <c r="O98" s="87">
        <v>-6376.7564444604568</v>
      </c>
      <c r="P98" s="96">
        <f>各種係数表!N98</f>
        <v>0.56894479584329816</v>
      </c>
      <c r="Q98" s="94">
        <f t="shared" si="19"/>
        <v>-3628.0223934359906</v>
      </c>
      <c r="R98" s="93">
        <f>各種係数表!O98</f>
        <v>0.44832645763504153</v>
      </c>
      <c r="S98" s="87">
        <f t="shared" si="20"/>
        <v>-2858.8686279463791</v>
      </c>
      <c r="T98" s="20"/>
      <c r="U98" s="20"/>
      <c r="V98" s="20"/>
      <c r="W98" s="20"/>
      <c r="X98" s="45"/>
    </row>
    <row r="99" spans="2:24" ht="18" customHeight="1" x14ac:dyDescent="0.25">
      <c r="B99" s="85" t="s">
        <v>171</v>
      </c>
      <c r="C99" s="352" t="s">
        <v>172</v>
      </c>
      <c r="D99" s="87">
        <f>'１次波及効果'!W99</f>
        <v>0</v>
      </c>
      <c r="E99" s="87">
        <f>'１次波及効果'!AA99</f>
        <v>-157.28123778998273</v>
      </c>
      <c r="F99" s="87">
        <f t="shared" si="14"/>
        <v>-157.28123778998273</v>
      </c>
      <c r="G99" s="93">
        <f>各種係数表!O99</f>
        <v>0.53602591171166869</v>
      </c>
      <c r="H99" s="94">
        <f t="shared" si="15"/>
        <v>-84.306818881515255</v>
      </c>
      <c r="I99" s="80">
        <f>消費転換率!$C$7</f>
        <v>0.629</v>
      </c>
      <c r="J99" s="87">
        <f t="shared" si="16"/>
        <v>-53.028989076473096</v>
      </c>
      <c r="K99" s="95">
        <f>各種係数表!P99</f>
        <v>6.9089875519578602E-4</v>
      </c>
      <c r="L99" s="87">
        <f t="shared" si="17"/>
        <v>-154.6386189098632</v>
      </c>
      <c r="M99" s="95">
        <f>各種係数表!K99</f>
        <v>1</v>
      </c>
      <c r="N99" s="94">
        <f t="shared" si="18"/>
        <v>-154.6386189098632</v>
      </c>
      <c r="O99" s="87">
        <v>-321.14483550677005</v>
      </c>
      <c r="P99" s="96">
        <f>各種係数表!N99</f>
        <v>0.64473176487694128</v>
      </c>
      <c r="Q99" s="94">
        <f t="shared" si="19"/>
        <v>-207.05227657739485</v>
      </c>
      <c r="R99" s="93">
        <f>各種係数表!O99</f>
        <v>0.53602591171166869</v>
      </c>
      <c r="S99" s="87">
        <f t="shared" si="20"/>
        <v>-172.1419532440103</v>
      </c>
      <c r="T99" s="20"/>
      <c r="U99" s="20"/>
      <c r="V99" s="20"/>
      <c r="W99" s="20"/>
      <c r="X99" s="45"/>
    </row>
    <row r="100" spans="2:24" ht="18" customHeight="1" x14ac:dyDescent="0.25">
      <c r="B100" s="85" t="s">
        <v>173</v>
      </c>
      <c r="C100" s="352" t="s">
        <v>174</v>
      </c>
      <c r="D100" s="87">
        <f>'１次波及効果'!W100</f>
        <v>0</v>
      </c>
      <c r="E100" s="87">
        <f>'１次波及効果'!AA100</f>
        <v>0</v>
      </c>
      <c r="F100" s="87">
        <f t="shared" si="14"/>
        <v>0</v>
      </c>
      <c r="G100" s="93">
        <f>各種係数表!O100</f>
        <v>0.63500098443006037</v>
      </c>
      <c r="H100" s="94">
        <f t="shared" si="15"/>
        <v>0</v>
      </c>
      <c r="I100" s="80">
        <f>消費転換率!$C$7</f>
        <v>0.629</v>
      </c>
      <c r="J100" s="87">
        <f t="shared" si="16"/>
        <v>0</v>
      </c>
      <c r="K100" s="95">
        <f>各種係数表!P100</f>
        <v>1.9338405037368184E-2</v>
      </c>
      <c r="L100" s="87">
        <f t="shared" si="17"/>
        <v>-4328.3682658405187</v>
      </c>
      <c r="M100" s="95">
        <f>各種係数表!K100</f>
        <v>1</v>
      </c>
      <c r="N100" s="94">
        <f t="shared" si="18"/>
        <v>-4328.3682658405187</v>
      </c>
      <c r="O100" s="87">
        <v>-4328.3682658405187</v>
      </c>
      <c r="P100" s="96">
        <f>各種係数表!N100</f>
        <v>0.70072660121762542</v>
      </c>
      <c r="Q100" s="94">
        <f t="shared" si="19"/>
        <v>-3033.0027837406542</v>
      </c>
      <c r="R100" s="93">
        <f>各種係数表!O100</f>
        <v>0.63500098443006037</v>
      </c>
      <c r="S100" s="87">
        <f t="shared" si="20"/>
        <v>-2748.5181097845625</v>
      </c>
      <c r="T100" s="20"/>
      <c r="U100" s="20"/>
      <c r="V100" s="20"/>
      <c r="W100" s="20"/>
      <c r="X100" s="45"/>
    </row>
    <row r="101" spans="2:24" ht="18" customHeight="1" x14ac:dyDescent="0.25">
      <c r="B101" s="85" t="s">
        <v>175</v>
      </c>
      <c r="C101" s="352" t="s">
        <v>176</v>
      </c>
      <c r="D101" s="87">
        <f>'１次波及効果'!W101</f>
        <v>0</v>
      </c>
      <c r="E101" s="87">
        <f>'１次波及効果'!AA101</f>
        <v>0</v>
      </c>
      <c r="F101" s="87">
        <f t="shared" si="14"/>
        <v>0</v>
      </c>
      <c r="G101" s="93">
        <f>各種係数表!O101</f>
        <v>0.63537773743507431</v>
      </c>
      <c r="H101" s="94">
        <f t="shared" si="15"/>
        <v>0</v>
      </c>
      <c r="I101" s="80">
        <f>消費転換率!$C$7</f>
        <v>0.629</v>
      </c>
      <c r="J101" s="87">
        <f t="shared" si="16"/>
        <v>0</v>
      </c>
      <c r="K101" s="95">
        <f>各種係数表!P101</f>
        <v>3.0186925758509818E-3</v>
      </c>
      <c r="L101" s="87">
        <f t="shared" si="17"/>
        <v>-675.65102315283559</v>
      </c>
      <c r="M101" s="95">
        <f>各種係数表!K101</f>
        <v>1</v>
      </c>
      <c r="N101" s="94">
        <f t="shared" si="18"/>
        <v>-675.65102315283559</v>
      </c>
      <c r="O101" s="87">
        <v>-675.65102315283559</v>
      </c>
      <c r="P101" s="96">
        <f>各種係数表!N101</f>
        <v>0.77195810106733576</v>
      </c>
      <c r="Q101" s="94">
        <f t="shared" si="19"/>
        <v>-521.5742808172655</v>
      </c>
      <c r="R101" s="93">
        <f>各種係数表!O101</f>
        <v>0.63537773743507431</v>
      </c>
      <c r="S101" s="87">
        <f t="shared" si="20"/>
        <v>-429.29361838654171</v>
      </c>
      <c r="T101" s="20"/>
      <c r="U101" s="20"/>
      <c r="V101" s="20"/>
      <c r="W101" s="20"/>
      <c r="X101" s="45"/>
    </row>
    <row r="102" spans="2:24" ht="18" customHeight="1" x14ac:dyDescent="0.25">
      <c r="B102" s="85" t="s">
        <v>177</v>
      </c>
      <c r="C102" s="352" t="s">
        <v>390</v>
      </c>
      <c r="D102" s="87">
        <f>'１次波及効果'!W102</f>
        <v>0</v>
      </c>
      <c r="E102" s="87">
        <f>'１次波及効果'!AA102</f>
        <v>-1058.8020499596826</v>
      </c>
      <c r="F102" s="87">
        <f t="shared" si="14"/>
        <v>-1058.8020499596826</v>
      </c>
      <c r="G102" s="93">
        <f>各種係数表!O102</f>
        <v>0.4967028017779711</v>
      </c>
      <c r="H102" s="94">
        <f t="shared" si="15"/>
        <v>-525.90994474323361</v>
      </c>
      <c r="I102" s="80">
        <f>消費転換率!$C$7</f>
        <v>0.629</v>
      </c>
      <c r="J102" s="87">
        <f t="shared" si="16"/>
        <v>-330.79735524349394</v>
      </c>
      <c r="K102" s="95">
        <f>各種係数表!P102</f>
        <v>1.0808284007939442E-2</v>
      </c>
      <c r="L102" s="87">
        <f t="shared" si="17"/>
        <v>-2419.1360878913197</v>
      </c>
      <c r="M102" s="95">
        <f>各種係数表!K102</f>
        <v>0.97164020107120419</v>
      </c>
      <c r="N102" s="94">
        <f t="shared" si="18"/>
        <v>-2350.5298748573282</v>
      </c>
      <c r="O102" s="87">
        <v>-2749.1905630260235</v>
      </c>
      <c r="P102" s="96">
        <f>各種係数表!N102</f>
        <v>0.60039085760548838</v>
      </c>
      <c r="Q102" s="94">
        <f t="shared" si="19"/>
        <v>-1650.5888798561098</v>
      </c>
      <c r="R102" s="93">
        <f>各種係数表!O102</f>
        <v>0.4967028017779711</v>
      </c>
      <c r="S102" s="87">
        <f t="shared" si="20"/>
        <v>-1365.5306552765837</v>
      </c>
      <c r="T102" s="20"/>
      <c r="U102" s="20"/>
      <c r="V102" s="20"/>
      <c r="W102" s="20"/>
      <c r="X102" s="45"/>
    </row>
    <row r="103" spans="2:24" ht="18" customHeight="1" x14ac:dyDescent="0.25">
      <c r="B103" s="85" t="s">
        <v>178</v>
      </c>
      <c r="C103" s="352" t="s">
        <v>179</v>
      </c>
      <c r="D103" s="87">
        <f>'１次波及効果'!W103</f>
        <v>0</v>
      </c>
      <c r="E103" s="87">
        <f>'１次波及効果'!AA103</f>
        <v>-10891.862078491637</v>
      </c>
      <c r="F103" s="87">
        <f t="shared" ref="F103:F113" si="21">D103+E103</f>
        <v>-10891.862078491637</v>
      </c>
      <c r="G103" s="93">
        <f>各種係数表!O103</f>
        <v>0.12511196300401203</v>
      </c>
      <c r="H103" s="94">
        <f t="shared" ref="H103:H113" si="22">F103*G103</f>
        <v>-1362.7022454090472</v>
      </c>
      <c r="I103" s="80">
        <f>消費転換率!$C$7</f>
        <v>0.629</v>
      </c>
      <c r="J103" s="87">
        <f t="shared" ref="J103:J113" si="23">I103*H103</f>
        <v>-857.13971236229077</v>
      </c>
      <c r="K103" s="95">
        <f>各種係数表!P103</f>
        <v>1.5652922359071983E-3</v>
      </c>
      <c r="L103" s="87">
        <f t="shared" ref="L103:L113" si="24">K103*$J$114</f>
        <v>-350.34746803448473</v>
      </c>
      <c r="M103" s="95">
        <f>各種係数表!K103</f>
        <v>0.98798789561106037</v>
      </c>
      <c r="N103" s="94">
        <f t="shared" ref="N103:N113" si="25">M103*L103</f>
        <v>-346.13905767605382</v>
      </c>
      <c r="O103" s="87">
        <v>-2598.1860538604833</v>
      </c>
      <c r="P103" s="96">
        <f>各種係数表!N103</f>
        <v>0.67328471487812791</v>
      </c>
      <c r="Q103" s="94">
        <f t="shared" ref="Q103:Q113" si="26">P103*O103</f>
        <v>-1749.3189564737838</v>
      </c>
      <c r="R103" s="93">
        <f>各種係数表!O103</f>
        <v>0.12511196300401203</v>
      </c>
      <c r="S103" s="87">
        <f t="shared" ref="S103:S113" si="27">R103*O103</f>
        <v>-325.06415744813279</v>
      </c>
      <c r="T103" s="20"/>
      <c r="U103" s="20"/>
      <c r="V103" s="20"/>
      <c r="W103" s="20"/>
      <c r="X103" s="45"/>
    </row>
    <row r="104" spans="2:24" ht="18" customHeight="1" x14ac:dyDescent="0.25">
      <c r="B104" s="85" t="s">
        <v>180</v>
      </c>
      <c r="C104" s="352" t="s">
        <v>181</v>
      </c>
      <c r="D104" s="87">
        <f>'１次波及効果'!W104</f>
        <v>0</v>
      </c>
      <c r="E104" s="87">
        <f>'１次波及効果'!AA104</f>
        <v>-12161.925577754188</v>
      </c>
      <c r="F104" s="87">
        <f t="shared" si="21"/>
        <v>-12161.925577754188</v>
      </c>
      <c r="G104" s="93">
        <f>各種係数表!O104</f>
        <v>0.1393494849331188</v>
      </c>
      <c r="H104" s="94">
        <f t="shared" si="22"/>
        <v>-1694.7580650549694</v>
      </c>
      <c r="I104" s="80">
        <f>消費転換率!$C$7</f>
        <v>0.629</v>
      </c>
      <c r="J104" s="87">
        <f t="shared" si="23"/>
        <v>-1066.0028229195757</v>
      </c>
      <c r="K104" s="95">
        <f>各種係数表!P104</f>
        <v>1.3723084912579335E-5</v>
      </c>
      <c r="L104" s="87">
        <f t="shared" si="24"/>
        <v>-3.0715338276484312</v>
      </c>
      <c r="M104" s="95">
        <f>各種係数表!K104</f>
        <v>0.8853594129944371</v>
      </c>
      <c r="N104" s="94">
        <f t="shared" si="25"/>
        <v>-2.7194113866393717</v>
      </c>
      <c r="O104" s="87">
        <v>-2752.3569312246809</v>
      </c>
      <c r="P104" s="96">
        <f>各種係数表!N104</f>
        <v>0.29062371157031003</v>
      </c>
      <c r="Q104" s="94">
        <f t="shared" si="26"/>
        <v>-799.90018691878527</v>
      </c>
      <c r="R104" s="93">
        <f>各種係数表!O104</f>
        <v>0.1393494849331188</v>
      </c>
      <c r="S104" s="87">
        <f t="shared" si="27"/>
        <v>-383.53952071825876</v>
      </c>
      <c r="T104" s="20"/>
      <c r="U104" s="20"/>
      <c r="V104" s="20"/>
      <c r="W104" s="20"/>
      <c r="X104" s="45"/>
    </row>
    <row r="105" spans="2:24" ht="18" customHeight="1" x14ac:dyDescent="0.25">
      <c r="B105" s="85" t="s">
        <v>182</v>
      </c>
      <c r="C105" s="352" t="s">
        <v>183</v>
      </c>
      <c r="D105" s="87">
        <f>'１次波及効果'!W105</f>
        <v>0</v>
      </c>
      <c r="E105" s="87">
        <f>'１次波及効果'!AA105</f>
        <v>-13209.421790661607</v>
      </c>
      <c r="F105" s="87">
        <f t="shared" si="21"/>
        <v>-13209.421790661607</v>
      </c>
      <c r="G105" s="93">
        <f>各種係数表!O105</f>
        <v>0.27844686325242546</v>
      </c>
      <c r="H105" s="94">
        <f t="shared" si="22"/>
        <v>-3678.1220629879613</v>
      </c>
      <c r="I105" s="80">
        <f>消費転換率!$C$7</f>
        <v>0.629</v>
      </c>
      <c r="J105" s="87">
        <f t="shared" si="23"/>
        <v>-2313.5387776194275</v>
      </c>
      <c r="K105" s="95">
        <f>各種係数表!P105</f>
        <v>9.4364466955626277E-3</v>
      </c>
      <c r="L105" s="87">
        <f t="shared" si="24"/>
        <v>-2112.0881655154085</v>
      </c>
      <c r="M105" s="95">
        <f>各種係数表!K105</f>
        <v>0.9999753851490053</v>
      </c>
      <c r="N105" s="94">
        <f t="shared" si="25"/>
        <v>-2112.0361767799268</v>
      </c>
      <c r="O105" s="87">
        <v>-4585.1816028475569</v>
      </c>
      <c r="P105" s="96">
        <f>各種係数表!N105</f>
        <v>0.38007714965558437</v>
      </c>
      <c r="Q105" s="94">
        <f t="shared" si="26"/>
        <v>-1742.722754263523</v>
      </c>
      <c r="R105" s="93">
        <f>各種係数表!O105</f>
        <v>0.27844686325242546</v>
      </c>
      <c r="S105" s="87">
        <f t="shared" si="27"/>
        <v>-1276.7294347556306</v>
      </c>
      <c r="T105" s="20"/>
      <c r="U105" s="20"/>
      <c r="V105" s="20"/>
      <c r="W105" s="20"/>
      <c r="X105" s="45"/>
    </row>
    <row r="106" spans="2:24" ht="18" customHeight="1" x14ac:dyDescent="0.25">
      <c r="B106" s="85" t="s">
        <v>184</v>
      </c>
      <c r="C106" s="352" t="s">
        <v>185</v>
      </c>
      <c r="D106" s="87">
        <f>'１次波及効果'!W106</f>
        <v>0</v>
      </c>
      <c r="E106" s="87">
        <f>'１次波及効果'!AA106</f>
        <v>-51192.491283772251</v>
      </c>
      <c r="F106" s="87">
        <f t="shared" si="21"/>
        <v>-51192.491283772251</v>
      </c>
      <c r="G106" s="93">
        <f>各種係数表!O106</f>
        <v>0.44113366243931912</v>
      </c>
      <c r="H106" s="94">
        <f t="shared" si="22"/>
        <v>-22582.731169403374</v>
      </c>
      <c r="I106" s="80">
        <f>消費転換率!$C$7</f>
        <v>0.629</v>
      </c>
      <c r="J106" s="87">
        <f t="shared" si="23"/>
        <v>-14204.537905554722</v>
      </c>
      <c r="K106" s="95">
        <f>各種係数表!P106</f>
        <v>2.298629811159292E-3</v>
      </c>
      <c r="L106" s="87">
        <f t="shared" si="24"/>
        <v>-514.48484558636039</v>
      </c>
      <c r="M106" s="95">
        <f>各種係数表!K106</f>
        <v>0.94046388932423808</v>
      </c>
      <c r="N106" s="94">
        <f t="shared" si="25"/>
        <v>-483.85441887852858</v>
      </c>
      <c r="O106" s="87">
        <v>-13058.959933954098</v>
      </c>
      <c r="P106" s="96">
        <f>各種係数表!N106</f>
        <v>0.72934377982259346</v>
      </c>
      <c r="Q106" s="94">
        <f t="shared" si="26"/>
        <v>-9524.4711987818882</v>
      </c>
      <c r="R106" s="93">
        <f>各種係数表!O106</f>
        <v>0.44113366243931912</v>
      </c>
      <c r="S106" s="87">
        <f t="shared" si="27"/>
        <v>-5760.7468233135005</v>
      </c>
      <c r="T106" s="20"/>
      <c r="U106" s="20"/>
      <c r="V106" s="20"/>
      <c r="W106" s="20"/>
      <c r="X106" s="45"/>
    </row>
    <row r="107" spans="2:24" ht="18" customHeight="1" x14ac:dyDescent="0.25">
      <c r="B107" s="85" t="s">
        <v>186</v>
      </c>
      <c r="C107" s="352" t="s">
        <v>187</v>
      </c>
      <c r="D107" s="87">
        <f>'１次波及効果'!W107</f>
        <v>0</v>
      </c>
      <c r="E107" s="87">
        <f>'１次波及効果'!AA107</f>
        <v>0</v>
      </c>
      <c r="F107" s="87">
        <f t="shared" si="21"/>
        <v>0</v>
      </c>
      <c r="G107" s="93">
        <f>各種係数表!O107</f>
        <v>0.24524390700386728</v>
      </c>
      <c r="H107" s="94">
        <f t="shared" si="22"/>
        <v>0</v>
      </c>
      <c r="I107" s="80">
        <f>消費転換率!$C$7</f>
        <v>0.629</v>
      </c>
      <c r="J107" s="87">
        <f t="shared" si="23"/>
        <v>0</v>
      </c>
      <c r="K107" s="95">
        <f>各種係数表!P107</f>
        <v>9.9638071141034991E-3</v>
      </c>
      <c r="L107" s="87">
        <f t="shared" si="24"/>
        <v>-2230.1232411000769</v>
      </c>
      <c r="M107" s="95">
        <f>各種係数表!K107</f>
        <v>0.87752845903033017</v>
      </c>
      <c r="N107" s="94">
        <f t="shared" si="25"/>
        <v>-1956.9966112102759</v>
      </c>
      <c r="O107" s="87">
        <v>-1956.9966112102759</v>
      </c>
      <c r="P107" s="96">
        <f>各種係数表!N107</f>
        <v>0.48505588160546581</v>
      </c>
      <c r="Q107" s="94">
        <f t="shared" si="26"/>
        <v>-949.25271654950939</v>
      </c>
      <c r="R107" s="93">
        <f>各種係数表!O107</f>
        <v>0.24524390700386728</v>
      </c>
      <c r="S107" s="87">
        <f t="shared" si="27"/>
        <v>-479.94149492653634</v>
      </c>
      <c r="T107" s="20"/>
      <c r="U107" s="20"/>
      <c r="V107" s="20"/>
      <c r="W107" s="20"/>
      <c r="X107" s="45"/>
    </row>
    <row r="108" spans="2:24" ht="18" customHeight="1" x14ac:dyDescent="0.25">
      <c r="B108" s="85" t="s">
        <v>188</v>
      </c>
      <c r="C108" s="352" t="s">
        <v>189</v>
      </c>
      <c r="D108" s="87">
        <f>'１次波及効果'!W108</f>
        <v>0</v>
      </c>
      <c r="E108" s="87">
        <f>'１次波及効果'!AA108</f>
        <v>-1.5545116137028558</v>
      </c>
      <c r="F108" s="87">
        <f t="shared" si="21"/>
        <v>-1.5545116137028558</v>
      </c>
      <c r="G108" s="93">
        <f>各種係数表!O108</f>
        <v>0.2814219278599206</v>
      </c>
      <c r="H108" s="94">
        <f t="shared" si="22"/>
        <v>-0.43747365520889386</v>
      </c>
      <c r="I108" s="80">
        <f>消費転換率!$C$7</f>
        <v>0.629</v>
      </c>
      <c r="J108" s="87">
        <f t="shared" si="23"/>
        <v>-0.27517092912639424</v>
      </c>
      <c r="K108" s="95">
        <f>各種係数表!P108</f>
        <v>6.381777321685346E-2</v>
      </c>
      <c r="L108" s="87">
        <f t="shared" si="24"/>
        <v>-14283.847290129361</v>
      </c>
      <c r="M108" s="95">
        <f>各種係数表!K108</f>
        <v>0.98372899096204669</v>
      </c>
      <c r="N108" s="94">
        <f t="shared" si="25"/>
        <v>-14051.434681774921</v>
      </c>
      <c r="O108" s="87">
        <v>-14216.924893676111</v>
      </c>
      <c r="P108" s="96">
        <f>各種係数表!N108</f>
        <v>0.40270632631557823</v>
      </c>
      <c r="Q108" s="94">
        <f t="shared" si="26"/>
        <v>-5725.2455954367988</v>
      </c>
      <c r="R108" s="93">
        <f>各種係数表!O108</f>
        <v>0.2814219278599206</v>
      </c>
      <c r="S108" s="87">
        <f t="shared" si="27"/>
        <v>-4000.9544118180274</v>
      </c>
      <c r="T108" s="20"/>
      <c r="U108" s="20"/>
      <c r="V108" s="20"/>
      <c r="W108" s="20"/>
      <c r="X108" s="45"/>
    </row>
    <row r="109" spans="2:24" ht="18" customHeight="1" x14ac:dyDescent="0.25">
      <c r="B109" s="85" t="s">
        <v>190</v>
      </c>
      <c r="C109" s="352" t="s">
        <v>191</v>
      </c>
      <c r="D109" s="87">
        <f>'１次波及効果'!W109</f>
        <v>0</v>
      </c>
      <c r="E109" s="87">
        <f>'１次波及効果'!AA109</f>
        <v>-122.61757620053911</v>
      </c>
      <c r="F109" s="87">
        <f t="shared" si="21"/>
        <v>-122.61757620053911</v>
      </c>
      <c r="G109" s="93">
        <f>各種係数表!O109</f>
        <v>0.26609814704010787</v>
      </c>
      <c r="H109" s="94">
        <f t="shared" si="22"/>
        <v>-32.628309821512687</v>
      </c>
      <c r="I109" s="80">
        <f>消費転換率!$C$7</f>
        <v>0.629</v>
      </c>
      <c r="J109" s="87">
        <f t="shared" si="23"/>
        <v>-20.523206877731479</v>
      </c>
      <c r="K109" s="95">
        <f>各種係数表!P109</f>
        <v>1.3882022710992217E-2</v>
      </c>
      <c r="L109" s="87">
        <f t="shared" si="24"/>
        <v>-3107.107667453914</v>
      </c>
      <c r="M109" s="95">
        <f>各種係数表!K109</f>
        <v>0.99947862396218445</v>
      </c>
      <c r="N109" s="94">
        <f t="shared" si="25"/>
        <v>-3105.4876959691906</v>
      </c>
      <c r="O109" s="87">
        <v>-3394.1131273636174</v>
      </c>
      <c r="P109" s="96">
        <f>各種係数表!N109</f>
        <v>0.68204139005233111</v>
      </c>
      <c r="Q109" s="94">
        <f t="shared" si="26"/>
        <v>-2314.9256353819464</v>
      </c>
      <c r="R109" s="93">
        <f>各種係数表!O109</f>
        <v>0.26609814704010787</v>
      </c>
      <c r="S109" s="87">
        <f t="shared" si="27"/>
        <v>-903.16721403596421</v>
      </c>
      <c r="T109" s="20"/>
      <c r="U109" s="20"/>
      <c r="V109" s="20"/>
      <c r="W109" s="20"/>
      <c r="X109" s="45"/>
    </row>
    <row r="110" spans="2:24" ht="18" customHeight="1" x14ac:dyDescent="0.25">
      <c r="B110" s="85" t="s">
        <v>192</v>
      </c>
      <c r="C110" s="352" t="s">
        <v>193</v>
      </c>
      <c r="D110" s="87">
        <f>'１次波及効果'!W110</f>
        <v>0</v>
      </c>
      <c r="E110" s="87">
        <f>'１次波及効果'!AA110</f>
        <v>-425.1253344941083</v>
      </c>
      <c r="F110" s="87">
        <f t="shared" si="21"/>
        <v>-425.1253344941083</v>
      </c>
      <c r="G110" s="93">
        <f>各種係数表!O110</f>
        <v>0.23248356729728503</v>
      </c>
      <c r="H110" s="94">
        <f t="shared" si="22"/>
        <v>-98.834654311641842</v>
      </c>
      <c r="I110" s="80">
        <f>消費転換率!$C$7</f>
        <v>0.629</v>
      </c>
      <c r="J110" s="87">
        <f t="shared" si="23"/>
        <v>-62.166997562022722</v>
      </c>
      <c r="K110" s="95">
        <f>各種係数表!P110</f>
        <v>2.7075319324962696E-2</v>
      </c>
      <c r="L110" s="87">
        <f t="shared" si="24"/>
        <v>-6060.0630055691518</v>
      </c>
      <c r="M110" s="95">
        <f>各種係数表!K110</f>
        <v>0.97825112204380171</v>
      </c>
      <c r="N110" s="94">
        <f t="shared" si="25"/>
        <v>-5928.263434854156</v>
      </c>
      <c r="O110" s="87">
        <v>-6265.1599975175968</v>
      </c>
      <c r="P110" s="96">
        <f>各種係数表!N110</f>
        <v>0.70390530796086759</v>
      </c>
      <c r="Q110" s="94">
        <f t="shared" si="26"/>
        <v>-4410.0793774767326</v>
      </c>
      <c r="R110" s="93">
        <f>各種係数表!O110</f>
        <v>0.23248356729728503</v>
      </c>
      <c r="S110" s="87">
        <f t="shared" si="27"/>
        <v>-1456.5467459111403</v>
      </c>
      <c r="T110" s="20"/>
      <c r="U110" s="20"/>
      <c r="V110" s="20"/>
      <c r="W110" s="20"/>
      <c r="X110" s="45"/>
    </row>
    <row r="111" spans="2:24" ht="18" customHeight="1" x14ac:dyDescent="0.25">
      <c r="B111" s="85" t="s">
        <v>194</v>
      </c>
      <c r="C111" s="352" t="s">
        <v>195</v>
      </c>
      <c r="D111" s="87">
        <f>'１次波及効果'!W111</f>
        <v>0</v>
      </c>
      <c r="E111" s="87">
        <f>'１次波及効果'!AA111</f>
        <v>-452.78325758922153</v>
      </c>
      <c r="F111" s="87">
        <f t="shared" si="21"/>
        <v>-452.78325758922153</v>
      </c>
      <c r="G111" s="93">
        <f>各種係数表!O111</f>
        <v>0.29223635226305938</v>
      </c>
      <c r="H111" s="94">
        <f t="shared" si="22"/>
        <v>-132.31972756365931</v>
      </c>
      <c r="I111" s="80">
        <f>消費転換率!$C$7</f>
        <v>0.629</v>
      </c>
      <c r="J111" s="87">
        <f t="shared" si="23"/>
        <v>-83.229108637541714</v>
      </c>
      <c r="K111" s="95">
        <f>各種係数表!P111</f>
        <v>2.1649658516050777E-2</v>
      </c>
      <c r="L111" s="87">
        <f t="shared" si="24"/>
        <v>-4845.6785710136855</v>
      </c>
      <c r="M111" s="95">
        <f>各種係数表!K111</f>
        <v>0.99777510084745835</v>
      </c>
      <c r="N111" s="94">
        <f t="shared" si="25"/>
        <v>-4834.8974248675477</v>
      </c>
      <c r="O111" s="87">
        <v>-5051.7972619017637</v>
      </c>
      <c r="P111" s="96">
        <f>各種係数表!N111</f>
        <v>0.71853877217292728</v>
      </c>
      <c r="Q111" s="94">
        <f t="shared" si="26"/>
        <v>-3629.9122018334492</v>
      </c>
      <c r="R111" s="93">
        <f>各種係数表!O111</f>
        <v>0.29223635226305938</v>
      </c>
      <c r="S111" s="87">
        <f t="shared" si="27"/>
        <v>-1476.3188041906826</v>
      </c>
      <c r="T111" s="20"/>
      <c r="U111" s="20"/>
      <c r="V111" s="20"/>
      <c r="W111" s="20"/>
      <c r="X111" s="45"/>
    </row>
    <row r="112" spans="2:24" ht="18" customHeight="1" x14ac:dyDescent="0.25">
      <c r="B112" s="85" t="s">
        <v>196</v>
      </c>
      <c r="C112" s="352" t="s">
        <v>482</v>
      </c>
      <c r="D112" s="87">
        <f>'１次波及効果'!W112</f>
        <v>0</v>
      </c>
      <c r="E112" s="87">
        <f>'１次波及効果'!AA112</f>
        <v>-1321.1513836667614</v>
      </c>
      <c r="F112" s="87">
        <f t="shared" si="21"/>
        <v>-1321.1513836667614</v>
      </c>
      <c r="G112" s="93">
        <f>各種係数表!O112</f>
        <v>0</v>
      </c>
      <c r="H112" s="94">
        <f t="shared" si="22"/>
        <v>0</v>
      </c>
      <c r="I112" s="80">
        <f>消費転換率!$C$7</f>
        <v>0.629</v>
      </c>
      <c r="J112" s="87">
        <f t="shared" si="23"/>
        <v>0</v>
      </c>
      <c r="K112" s="95">
        <f>各種係数表!P112</f>
        <v>0</v>
      </c>
      <c r="L112" s="87">
        <f t="shared" si="24"/>
        <v>0</v>
      </c>
      <c r="M112" s="95">
        <f>各種係数表!K112</f>
        <v>1</v>
      </c>
      <c r="N112" s="94">
        <f t="shared" si="25"/>
        <v>0</v>
      </c>
      <c r="O112" s="87">
        <v>-459.40908315947274</v>
      </c>
      <c r="P112" s="96">
        <f>各種係数表!N112</f>
        <v>0</v>
      </c>
      <c r="Q112" s="94">
        <f t="shared" si="26"/>
        <v>0</v>
      </c>
      <c r="R112" s="93">
        <f>各種係数表!O112</f>
        <v>0</v>
      </c>
      <c r="S112" s="87">
        <f t="shared" si="27"/>
        <v>0</v>
      </c>
      <c r="T112" s="20"/>
      <c r="U112" s="20"/>
      <c r="V112" s="20"/>
      <c r="W112" s="20"/>
      <c r="X112" s="45"/>
    </row>
    <row r="113" spans="2:24" ht="18" customHeight="1" x14ac:dyDescent="0.25">
      <c r="B113" s="85" t="s">
        <v>197</v>
      </c>
      <c r="C113" s="352" t="s">
        <v>483</v>
      </c>
      <c r="D113" s="87">
        <f>'１次波及効果'!W113</f>
        <v>0</v>
      </c>
      <c r="E113" s="87">
        <f>'１次波及効果'!AA113</f>
        <v>-4579.9184241457397</v>
      </c>
      <c r="F113" s="87">
        <f t="shared" si="21"/>
        <v>-4579.9184241457397</v>
      </c>
      <c r="G113" s="93">
        <f>各種係数表!O113</f>
        <v>1.2664213077041749E-2</v>
      </c>
      <c r="H113" s="94">
        <f t="shared" si="22"/>
        <v>-58.001062798850917</v>
      </c>
      <c r="I113" s="80">
        <f>消費転換率!$C$7</f>
        <v>0.629</v>
      </c>
      <c r="J113" s="87">
        <f t="shared" si="23"/>
        <v>-36.482668500477224</v>
      </c>
      <c r="K113" s="95">
        <f>各種係数表!P113</f>
        <v>3.2861454882459292E-5</v>
      </c>
      <c r="L113" s="87">
        <f t="shared" si="24"/>
        <v>-7.3551297642043867</v>
      </c>
      <c r="M113" s="95">
        <f>各種係数表!K113</f>
        <v>0.98931102679186655</v>
      </c>
      <c r="N113" s="94">
        <f t="shared" si="25"/>
        <v>-7.2765109792124614</v>
      </c>
      <c r="O113" s="87">
        <v>-1347.0877117339835</v>
      </c>
      <c r="P113" s="96">
        <f>各種係数表!N113</f>
        <v>0.41175600704710941</v>
      </c>
      <c r="Q113" s="94">
        <f t="shared" si="26"/>
        <v>-554.67145732581264</v>
      </c>
      <c r="R113" s="93">
        <f>各種係数表!O113</f>
        <v>1.2664213077041749E-2</v>
      </c>
      <c r="S113" s="87">
        <f t="shared" si="27"/>
        <v>-17.059805814863758</v>
      </c>
      <c r="T113" s="20"/>
      <c r="U113" s="20"/>
      <c r="V113" s="20"/>
      <c r="W113" s="20"/>
      <c r="X113" s="45"/>
    </row>
    <row r="114" spans="2:24" ht="21.75" customHeight="1" x14ac:dyDescent="0.25">
      <c r="B114" s="459" t="s">
        <v>259</v>
      </c>
      <c r="C114" s="459"/>
      <c r="D114" s="98">
        <f>SUM(D7:D113)</f>
        <v>-875239.06253594148</v>
      </c>
      <c r="E114" s="98">
        <f>SUM(E7:E113)</f>
        <v>-1297042.5281834584</v>
      </c>
      <c r="F114" s="98">
        <f>SUM(F7:F113)</f>
        <v>-2172281.5907193995</v>
      </c>
      <c r="G114" s="99" t="s">
        <v>269</v>
      </c>
      <c r="H114" s="98">
        <f>SUM(H7:H113)</f>
        <v>-355838.47690872179</v>
      </c>
      <c r="I114" s="99" t="s">
        <v>269</v>
      </c>
      <c r="J114" s="98">
        <f>SUM(J7:J113)</f>
        <v>-223822.40197558599</v>
      </c>
      <c r="K114" s="99" t="s">
        <v>269</v>
      </c>
      <c r="L114" s="98">
        <f>SUM(L7:L113)</f>
        <v>-223822.40197558599</v>
      </c>
      <c r="M114" s="99" t="s">
        <v>269</v>
      </c>
      <c r="N114" s="100">
        <f>SUM(N7:N113)</f>
        <v>-209521.15429924417</v>
      </c>
      <c r="O114" s="100">
        <f>SUM(O7:O113)</f>
        <v>-325199.99553300446</v>
      </c>
      <c r="P114" s="101" t="s">
        <v>269</v>
      </c>
      <c r="Q114" s="98">
        <f>SUM(Q7:Q113)</f>
        <v>-191303.68466696126</v>
      </c>
      <c r="R114" s="99" t="s">
        <v>269</v>
      </c>
      <c r="S114" s="98">
        <f>SUM(S7:S113)</f>
        <v>-75693.959367194839</v>
      </c>
      <c r="T114" s="20"/>
      <c r="U114" s="20"/>
      <c r="V114" s="20"/>
      <c r="W114" s="20"/>
      <c r="X114" s="45"/>
    </row>
    <row r="115" spans="2:24" x14ac:dyDescent="0.25">
      <c r="B115" s="20"/>
      <c r="C115" s="327"/>
      <c r="D115" s="20"/>
      <c r="E115" s="20"/>
      <c r="F115" s="20"/>
      <c r="G115" s="20"/>
      <c r="H115" s="20"/>
      <c r="I115" s="20"/>
      <c r="J115" s="20"/>
      <c r="K115" s="20"/>
      <c r="L115" s="20"/>
      <c r="M115" s="20"/>
      <c r="N115" s="20"/>
      <c r="O115" s="20"/>
      <c r="P115" s="20"/>
      <c r="Q115" s="20"/>
      <c r="R115" s="20"/>
      <c r="S115" s="20"/>
      <c r="T115" s="20"/>
      <c r="U115" s="20"/>
      <c r="V115" s="20"/>
      <c r="W115" s="20"/>
      <c r="X115" s="20"/>
    </row>
    <row r="116" spans="2:24" x14ac:dyDescent="0.25">
      <c r="B116" s="44"/>
      <c r="C116" s="332"/>
      <c r="D116" s="20"/>
      <c r="E116" s="20"/>
      <c r="F116" s="20"/>
      <c r="G116" s="20"/>
      <c r="H116" s="20"/>
      <c r="I116" s="20"/>
      <c r="J116" s="20"/>
      <c r="K116" s="20"/>
      <c r="L116" s="20"/>
      <c r="M116" s="20"/>
      <c r="N116" s="20"/>
      <c r="O116" s="20"/>
      <c r="P116" s="20"/>
      <c r="Q116" s="20"/>
      <c r="R116" s="20"/>
      <c r="S116" s="20"/>
      <c r="T116" s="20"/>
      <c r="U116" s="20"/>
      <c r="V116" s="20"/>
      <c r="W116" s="20"/>
      <c r="X116" s="20"/>
    </row>
    <row r="117" spans="2:24" x14ac:dyDescent="0.25">
      <c r="B117" s="46"/>
      <c r="C117" s="354"/>
      <c r="D117" s="20"/>
      <c r="E117" s="20"/>
      <c r="F117" s="20"/>
      <c r="G117" s="20"/>
      <c r="H117" s="20"/>
      <c r="I117" s="20"/>
      <c r="J117" s="20"/>
      <c r="K117" s="20"/>
      <c r="L117" s="20"/>
      <c r="M117" s="20"/>
      <c r="N117" s="20"/>
      <c r="O117" s="20"/>
      <c r="P117" s="20"/>
      <c r="Q117" s="20"/>
      <c r="R117" s="20"/>
      <c r="S117" s="20"/>
      <c r="T117" s="20"/>
      <c r="U117" s="20"/>
      <c r="V117" s="20"/>
      <c r="W117" s="20"/>
      <c r="X117" s="20"/>
    </row>
    <row r="118" spans="2:24" x14ac:dyDescent="0.25">
      <c r="B118" s="20"/>
      <c r="C118" s="354"/>
      <c r="D118" s="20"/>
      <c r="E118" s="20"/>
      <c r="F118" s="20"/>
      <c r="G118" s="20"/>
      <c r="H118" s="20"/>
      <c r="I118" s="20"/>
      <c r="J118" s="20"/>
      <c r="K118" s="20"/>
      <c r="L118" s="20"/>
      <c r="M118" s="20"/>
      <c r="N118" s="20"/>
      <c r="O118" s="20"/>
      <c r="P118" s="20"/>
      <c r="Q118" s="20"/>
      <c r="R118" s="20"/>
      <c r="S118" s="20"/>
      <c r="T118" s="20"/>
      <c r="U118" s="20"/>
      <c r="V118" s="20"/>
      <c r="W118" s="20"/>
      <c r="X118" s="20"/>
    </row>
    <row r="119" spans="2:24" x14ac:dyDescent="0.25">
      <c r="B119" s="44"/>
      <c r="C119" s="327"/>
      <c r="D119" s="20"/>
      <c r="E119" s="20"/>
      <c r="F119" s="20"/>
      <c r="G119" s="20"/>
      <c r="H119" s="20"/>
      <c r="I119" s="20"/>
      <c r="J119" s="20"/>
      <c r="K119" s="20"/>
      <c r="L119" s="20"/>
      <c r="M119" s="20"/>
      <c r="N119" s="20"/>
      <c r="O119" s="20"/>
      <c r="P119" s="20"/>
      <c r="Q119" s="20"/>
      <c r="R119" s="20"/>
      <c r="S119" s="20"/>
      <c r="T119" s="20"/>
      <c r="U119" s="20"/>
      <c r="V119" s="20"/>
      <c r="W119" s="20"/>
      <c r="X119" s="20"/>
    </row>
  </sheetData>
  <mergeCells count="8">
    <mergeCell ref="R3:R5"/>
    <mergeCell ref="I3:I5"/>
    <mergeCell ref="B1:C1"/>
    <mergeCell ref="B114:C114"/>
    <mergeCell ref="M3:M5"/>
    <mergeCell ref="G3:G5"/>
    <mergeCell ref="P3:P5"/>
    <mergeCell ref="B3:C6"/>
  </mergeCells>
  <phoneticPr fontId="6"/>
  <pageMargins left="0.70866141732283472" right="0.70866141732283472" top="0.74803149606299213" bottom="0.74803149606299213" header="0.31496062992125984" footer="0.31496062992125984"/>
  <pageSetup paperSize="8" scale="48" orientation="portrait" r:id="rId1"/>
  <headerFooter>
    <oddHeader>&amp;L&amp;F&amp;R９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114"/>
  <sheetViews>
    <sheetView view="pageBreakPreview" zoomScale="91" zoomScaleNormal="100" zoomScaleSheetLayoutView="100" workbookViewId="0">
      <pane xSplit="3" ySplit="6" topLeftCell="D101" activePane="bottomRight" state="frozen"/>
      <selection activeCell="F22" sqref="F22"/>
      <selection pane="topRight" activeCell="F22" sqref="F22"/>
      <selection pane="bottomLeft" activeCell="F22" sqref="F22"/>
      <selection pane="bottomRight" activeCell="E114" sqref="E114"/>
    </sheetView>
  </sheetViews>
  <sheetFormatPr defaultColWidth="9" defaultRowHeight="13.5" customHeight="1" x14ac:dyDescent="0.25"/>
  <cols>
    <col min="1" max="1" width="4.3828125" style="67" customWidth="1"/>
    <col min="2" max="2" width="4.61328125" style="19" bestFit="1" customWidth="1"/>
    <col min="3" max="3" width="25" style="19" customWidth="1"/>
    <col min="4" max="4" width="13.84375" style="19" customWidth="1"/>
    <col min="5" max="5" width="12.61328125" style="19" customWidth="1"/>
    <col min="6" max="23" width="10.61328125" style="19" customWidth="1"/>
    <col min="24" max="24" width="2.23046875" style="19" customWidth="1"/>
    <col min="25" max="16384" width="9" style="19"/>
  </cols>
  <sheetData>
    <row r="2" spans="1:23" ht="27" customHeight="1" x14ac:dyDescent="0.25">
      <c r="B2" s="446" t="s">
        <v>696</v>
      </c>
      <c r="C2" s="446"/>
      <c r="D2" s="20"/>
      <c r="E2" s="20"/>
      <c r="F2" s="20"/>
      <c r="G2" s="20"/>
      <c r="H2" s="20"/>
      <c r="I2" s="20"/>
      <c r="J2" s="20"/>
      <c r="K2" s="20"/>
      <c r="L2" s="20"/>
      <c r="M2" s="20"/>
      <c r="N2" s="20"/>
      <c r="O2" s="20"/>
      <c r="P2" s="20"/>
      <c r="Q2" s="20"/>
      <c r="R2" s="20"/>
      <c r="S2" s="20"/>
      <c r="T2" s="20"/>
      <c r="U2" s="20"/>
      <c r="V2" s="20"/>
      <c r="W2" s="20"/>
    </row>
    <row r="3" spans="1:23" ht="15.9" x14ac:dyDescent="0.25">
      <c r="B3" s="535" t="s">
        <v>632</v>
      </c>
      <c r="C3" s="536"/>
      <c r="D3" s="137"/>
      <c r="E3" s="541" t="s">
        <v>362</v>
      </c>
      <c r="F3" s="542"/>
      <c r="G3" s="542"/>
      <c r="H3" s="542"/>
      <c r="I3" s="542"/>
      <c r="J3" s="542"/>
      <c r="K3" s="542"/>
      <c r="L3" s="542"/>
      <c r="M3" s="138"/>
      <c r="N3" s="139"/>
      <c r="O3" s="140"/>
      <c r="P3" s="141"/>
      <c r="Q3" s="142" t="s">
        <v>363</v>
      </c>
      <c r="R3" s="143"/>
      <c r="S3" s="141"/>
      <c r="T3" s="142" t="s">
        <v>364</v>
      </c>
      <c r="U3" s="143"/>
      <c r="V3" s="529" t="s">
        <v>365</v>
      </c>
      <c r="W3" s="530"/>
    </row>
    <row r="4" spans="1:23" ht="15.9" x14ac:dyDescent="0.25">
      <c r="B4" s="537"/>
      <c r="C4" s="538"/>
      <c r="D4" s="144" t="s">
        <v>366</v>
      </c>
      <c r="E4" s="541" t="s">
        <v>367</v>
      </c>
      <c r="F4" s="543"/>
      <c r="G4" s="543"/>
      <c r="H4" s="543"/>
      <c r="I4" s="145"/>
      <c r="J4" s="541" t="s">
        <v>368</v>
      </c>
      <c r="K4" s="543"/>
      <c r="L4" s="543"/>
      <c r="M4" s="146"/>
      <c r="N4" s="147"/>
      <c r="O4" s="148"/>
      <c r="P4" s="149"/>
      <c r="Q4" s="150"/>
      <c r="R4" s="151"/>
      <c r="S4" s="149"/>
      <c r="T4" s="150"/>
      <c r="U4" s="151"/>
      <c r="V4" s="531" t="s">
        <v>369</v>
      </c>
      <c r="W4" s="531" t="s">
        <v>370</v>
      </c>
    </row>
    <row r="5" spans="1:23" ht="15.9" x14ac:dyDescent="0.25">
      <c r="B5" s="537"/>
      <c r="C5" s="538"/>
      <c r="D5" s="144" t="s">
        <v>371</v>
      </c>
      <c r="E5" s="152" t="s">
        <v>372</v>
      </c>
      <c r="F5" s="152" t="s">
        <v>261</v>
      </c>
      <c r="G5" s="152" t="s">
        <v>634</v>
      </c>
      <c r="H5" s="152" t="s">
        <v>373</v>
      </c>
      <c r="I5" s="153" t="s">
        <v>261</v>
      </c>
      <c r="J5" s="154" t="s">
        <v>372</v>
      </c>
      <c r="K5" s="154" t="s">
        <v>317</v>
      </c>
      <c r="L5" s="152" t="s">
        <v>373</v>
      </c>
      <c r="M5" s="154" t="s">
        <v>437</v>
      </c>
      <c r="N5" s="154" t="s">
        <v>256</v>
      </c>
      <c r="O5" s="152" t="s">
        <v>261</v>
      </c>
      <c r="P5" s="154" t="s">
        <v>372</v>
      </c>
      <c r="Q5" s="154" t="s">
        <v>317</v>
      </c>
      <c r="R5" s="152" t="s">
        <v>373</v>
      </c>
      <c r="S5" s="154" t="s">
        <v>372</v>
      </c>
      <c r="T5" s="154" t="s">
        <v>317</v>
      </c>
      <c r="U5" s="153" t="s">
        <v>373</v>
      </c>
      <c r="V5" s="532"/>
      <c r="W5" s="532"/>
    </row>
    <row r="6" spans="1:23" ht="15.9" x14ac:dyDescent="0.25">
      <c r="B6" s="539"/>
      <c r="C6" s="540"/>
      <c r="D6" s="155"/>
      <c r="E6" s="156" t="s">
        <v>374</v>
      </c>
      <c r="F6" s="156" t="s">
        <v>264</v>
      </c>
      <c r="G6" s="156" t="s">
        <v>374</v>
      </c>
      <c r="H6" s="156" t="s">
        <v>374</v>
      </c>
      <c r="I6" s="157" t="s">
        <v>265</v>
      </c>
      <c r="J6" s="156" t="s">
        <v>374</v>
      </c>
      <c r="K6" s="156" t="s">
        <v>374</v>
      </c>
      <c r="L6" s="156" t="s">
        <v>374</v>
      </c>
      <c r="M6" s="156" t="s">
        <v>374</v>
      </c>
      <c r="N6" s="156" t="s">
        <v>635</v>
      </c>
      <c r="O6" s="156" t="s">
        <v>438</v>
      </c>
      <c r="P6" s="156" t="s">
        <v>374</v>
      </c>
      <c r="Q6" s="156" t="s">
        <v>374</v>
      </c>
      <c r="R6" s="156" t="s">
        <v>374</v>
      </c>
      <c r="S6" s="156" t="s">
        <v>374</v>
      </c>
      <c r="T6" s="156" t="s">
        <v>374</v>
      </c>
      <c r="U6" s="157" t="s">
        <v>374</v>
      </c>
      <c r="V6" s="533"/>
      <c r="W6" s="533"/>
    </row>
    <row r="7" spans="1:23" ht="18" customHeight="1" x14ac:dyDescent="0.25">
      <c r="A7" s="67">
        <v>1</v>
      </c>
      <c r="B7" s="31" t="s">
        <v>2</v>
      </c>
      <c r="C7" s="32" t="s">
        <v>3</v>
      </c>
      <c r="D7" s="33">
        <f>需要額入力!G7</f>
        <v>0</v>
      </c>
      <c r="E7" s="33">
        <f>'１次波及効果'!W7</f>
        <v>0</v>
      </c>
      <c r="F7" s="33">
        <f>'１次波及効果'!X7</f>
        <v>-19.024397718468254</v>
      </c>
      <c r="G7" s="33">
        <f>'１次波及効果'!AC7</f>
        <v>0</v>
      </c>
      <c r="H7" s="33">
        <f>'１次波及効果'!AF7</f>
        <v>0</v>
      </c>
      <c r="I7" s="33">
        <f>'１次波及効果'!Z7</f>
        <v>-13.648585096172042</v>
      </c>
      <c r="J7" s="33">
        <f>'１次波及効果'!AA7</f>
        <v>-628.41862097361457</v>
      </c>
      <c r="K7" s="33">
        <f>'１次波及効果'!AD7</f>
        <v>-342.86508274351797</v>
      </c>
      <c r="L7" s="33">
        <f>'１次波及効果'!AG7</f>
        <v>-49.011488897656385</v>
      </c>
      <c r="M7" s="33">
        <f>'２次波及効果'!H7</f>
        <v>-49.011488897656385</v>
      </c>
      <c r="N7" s="33">
        <f>'２次波及効果'!J7</f>
        <v>-30.828226516625865</v>
      </c>
      <c r="O7" s="33">
        <f>'２次波及効果'!N7</f>
        <v>-1403.1806102502094</v>
      </c>
      <c r="P7" s="33">
        <f>'２次波及効果'!O7</f>
        <v>-3716.7993520368746</v>
      </c>
      <c r="Q7" s="33">
        <f>'２次波及効果'!Q7</f>
        <v>-2027.8850353014659</v>
      </c>
      <c r="R7" s="33">
        <f>'２次波及効果'!S7</f>
        <v>-289.87980956856518</v>
      </c>
      <c r="S7" s="33">
        <f t="shared" ref="S7:S38" si="0">E7+J7+P7</f>
        <v>-4345.217973010489</v>
      </c>
      <c r="T7" s="33">
        <f t="shared" ref="T7:T38" si="1">G7+K7+Q7</f>
        <v>-2370.750118044984</v>
      </c>
      <c r="U7" s="33">
        <f t="shared" ref="U7:U38" si="2">H7+L7+R7</f>
        <v>-338.89129846622154</v>
      </c>
      <c r="V7" s="33">
        <f>分析結果!I7</f>
        <v>-2312.7570439024671</v>
      </c>
      <c r="W7" s="33">
        <f>分析結果!K7</f>
        <v>-186.34094406257142</v>
      </c>
    </row>
    <row r="8" spans="1:23" ht="18" customHeight="1" x14ac:dyDescent="0.25">
      <c r="A8" s="67">
        <v>2</v>
      </c>
      <c r="B8" s="31" t="s">
        <v>4</v>
      </c>
      <c r="C8" s="32" t="s">
        <v>5</v>
      </c>
      <c r="D8" s="33">
        <f>需要額入力!G8</f>
        <v>0</v>
      </c>
      <c r="E8" s="33">
        <f>'１次波及効果'!W8</f>
        <v>0</v>
      </c>
      <c r="F8" s="33">
        <f>'１次波及効果'!X8</f>
        <v>0</v>
      </c>
      <c r="G8" s="33">
        <f>'１次波及効果'!AC8</f>
        <v>0</v>
      </c>
      <c r="H8" s="33">
        <f>'１次波及効果'!AF8</f>
        <v>0</v>
      </c>
      <c r="I8" s="33">
        <f>'１次波及効果'!Z8</f>
        <v>0</v>
      </c>
      <c r="J8" s="33">
        <f>'１次波及効果'!AA8</f>
        <v>-34.34712785759762</v>
      </c>
      <c r="K8" s="33">
        <f>'１次波及効果'!AD8</f>
        <v>-8.424495878267841</v>
      </c>
      <c r="L8" s="33">
        <f>'１次波及効果'!AG8</f>
        <v>-1.8878452811689146</v>
      </c>
      <c r="M8" s="33">
        <f>'２次波及効果'!H8</f>
        <v>-1.8878452811689146</v>
      </c>
      <c r="N8" s="33">
        <f>'２次波及効果'!J8</f>
        <v>-1.1874546818552474</v>
      </c>
      <c r="O8" s="33">
        <f>'２次波及効果'!N8</f>
        <v>-169.65590112342309</v>
      </c>
      <c r="P8" s="33">
        <f>'２次波及効果'!O8</f>
        <v>-2152.1441564151792</v>
      </c>
      <c r="Q8" s="33">
        <f>'２次波及効果'!Q8</f>
        <v>-527.86741442625043</v>
      </c>
      <c r="R8" s="33">
        <f>'２次波及効果'!S8</f>
        <v>-118.28980888674013</v>
      </c>
      <c r="S8" s="33">
        <f t="shared" si="0"/>
        <v>-2186.4912842727767</v>
      </c>
      <c r="T8" s="33">
        <f t="shared" si="1"/>
        <v>-536.2919103045183</v>
      </c>
      <c r="U8" s="33">
        <f t="shared" si="2"/>
        <v>-120.17765416790905</v>
      </c>
      <c r="V8" s="33">
        <f>分析結果!I8</f>
        <v>-122.8151513561434</v>
      </c>
      <c r="W8" s="33">
        <f>分析結果!K8</f>
        <v>-30.461166227760177</v>
      </c>
    </row>
    <row r="9" spans="1:23" ht="18" customHeight="1" x14ac:dyDescent="0.25">
      <c r="A9" s="67">
        <v>3</v>
      </c>
      <c r="B9" s="31" t="s">
        <v>6</v>
      </c>
      <c r="C9" s="32" t="s">
        <v>7</v>
      </c>
      <c r="D9" s="33">
        <f>需要額入力!G9</f>
        <v>0</v>
      </c>
      <c r="E9" s="33">
        <f>'１次波及効果'!W9</f>
        <v>0</v>
      </c>
      <c r="F9" s="33">
        <f>'１次波及効果'!X9</f>
        <v>0</v>
      </c>
      <c r="G9" s="33">
        <f>'１次波及効果'!AC9</f>
        <v>0</v>
      </c>
      <c r="H9" s="33">
        <f>'１次波及効果'!AF9</f>
        <v>0</v>
      </c>
      <c r="I9" s="33">
        <f>'１次波及効果'!Z9</f>
        <v>0</v>
      </c>
      <c r="J9" s="33">
        <f>'１次波及効果'!AA9</f>
        <v>-36.715862913089381</v>
      </c>
      <c r="K9" s="33">
        <f>'１次波及効果'!AD9</f>
        <v>-23.268136455119954</v>
      </c>
      <c r="L9" s="33">
        <f>'１次波及効果'!AG9</f>
        <v>-13.711160165848829</v>
      </c>
      <c r="M9" s="33">
        <f>'２次波及効果'!H9</f>
        <v>-13.711160165848829</v>
      </c>
      <c r="N9" s="33">
        <f>'２次波及効果'!J9</f>
        <v>-8.6243197443189139</v>
      </c>
      <c r="O9" s="33">
        <f>'２次波及効果'!N9</f>
        <v>-301.6093887077858</v>
      </c>
      <c r="P9" s="33">
        <f>'２次波及効果'!O9</f>
        <v>-609.53309372188596</v>
      </c>
      <c r="Q9" s="33">
        <f>'２次波及効果'!Q9</f>
        <v>-386.28260575556465</v>
      </c>
      <c r="R9" s="33">
        <f>'２次波及効果'!S9</f>
        <v>-227.62384460877448</v>
      </c>
      <c r="S9" s="33">
        <f t="shared" si="0"/>
        <v>-646.24895663497534</v>
      </c>
      <c r="T9" s="33">
        <f t="shared" si="1"/>
        <v>-409.55074221068458</v>
      </c>
      <c r="U9" s="33">
        <f t="shared" si="2"/>
        <v>-241.33500477462331</v>
      </c>
      <c r="V9" s="33">
        <f>分析結果!I9</f>
        <v>-68.788919376925151</v>
      </c>
      <c r="W9" s="33">
        <f>分析結果!K9</f>
        <v>-53.674617194247453</v>
      </c>
    </row>
    <row r="10" spans="1:23" ht="18" customHeight="1" x14ac:dyDescent="0.25">
      <c r="A10" s="67">
        <v>4</v>
      </c>
      <c r="B10" s="31" t="s">
        <v>8</v>
      </c>
      <c r="C10" s="32" t="s">
        <v>9</v>
      </c>
      <c r="D10" s="33">
        <f>需要額入力!G10</f>
        <v>0</v>
      </c>
      <c r="E10" s="33">
        <f>'１次波及効果'!W10</f>
        <v>0</v>
      </c>
      <c r="F10" s="33">
        <f>'１次波及効果'!X10</f>
        <v>0</v>
      </c>
      <c r="G10" s="33">
        <f>'１次波及効果'!AC10</f>
        <v>0</v>
      </c>
      <c r="H10" s="33">
        <f>'１次波及効果'!AF10</f>
        <v>0</v>
      </c>
      <c r="I10" s="33">
        <f>'１次波及効果'!Z10</f>
        <v>0</v>
      </c>
      <c r="J10" s="33">
        <f>'１次波及効果'!AA10</f>
        <v>-126.70139487992094</v>
      </c>
      <c r="K10" s="33">
        <f>'１次波及効果'!AD10</f>
        <v>-84.258896213371145</v>
      </c>
      <c r="L10" s="33">
        <f>'１次波及効果'!AG10</f>
        <v>-31.887928576640697</v>
      </c>
      <c r="M10" s="33">
        <f>'２次波及効果'!H10</f>
        <v>-31.887928576640697</v>
      </c>
      <c r="N10" s="33">
        <f>'２次波及効果'!J10</f>
        <v>-20.057507074706997</v>
      </c>
      <c r="O10" s="33">
        <f>'２次波及効果'!N10</f>
        <v>-107.22609302967628</v>
      </c>
      <c r="P10" s="33">
        <f>'２次波及効果'!O10</f>
        <v>-200.13672793153557</v>
      </c>
      <c r="Q10" s="33">
        <f>'２次波及効果'!Q10</f>
        <v>-133.09482348831955</v>
      </c>
      <c r="R10" s="33">
        <f>'２次波及効果'!S10</f>
        <v>-50.369971789906153</v>
      </c>
      <c r="S10" s="33">
        <f t="shared" si="0"/>
        <v>-326.83812281145651</v>
      </c>
      <c r="T10" s="33">
        <f t="shared" si="1"/>
        <v>-217.35371970169069</v>
      </c>
      <c r="U10" s="33">
        <f t="shared" si="2"/>
        <v>-82.257900366546849</v>
      </c>
      <c r="V10" s="33">
        <f>分析結果!I10</f>
        <v>-76.480922971042446</v>
      </c>
      <c r="W10" s="33">
        <f>分析結果!K10</f>
        <v>-17.717343882486279</v>
      </c>
    </row>
    <row r="11" spans="1:23" ht="18" customHeight="1" x14ac:dyDescent="0.25">
      <c r="A11" s="67">
        <v>5</v>
      </c>
      <c r="B11" s="31" t="s">
        <v>10</v>
      </c>
      <c r="C11" s="32" t="s">
        <v>11</v>
      </c>
      <c r="D11" s="33">
        <f>需要額入力!G11</f>
        <v>0</v>
      </c>
      <c r="E11" s="33">
        <f>'１次波及効果'!W11</f>
        <v>0</v>
      </c>
      <c r="F11" s="33">
        <f>'１次波及効果'!X11</f>
        <v>0</v>
      </c>
      <c r="G11" s="33">
        <f>'１次波及効果'!AC11</f>
        <v>0</v>
      </c>
      <c r="H11" s="33">
        <f>'１次波及効果'!AF11</f>
        <v>0</v>
      </c>
      <c r="I11" s="33">
        <f>'１次波及効果'!Z11</f>
        <v>0</v>
      </c>
      <c r="J11" s="33">
        <f>'１次波及効果'!AA11</f>
        <v>-20.776000119355302</v>
      </c>
      <c r="K11" s="33">
        <f>'１次波及効果'!AD11</f>
        <v>-11.439610981743146</v>
      </c>
      <c r="L11" s="33">
        <f>'１次波及効果'!AG11</f>
        <v>-3.7158159026371611</v>
      </c>
      <c r="M11" s="33">
        <f>'２次波及効果'!H11</f>
        <v>-3.7158159026371611</v>
      </c>
      <c r="N11" s="33">
        <f>'２次波及効果'!J11</f>
        <v>-2.3372482027587744</v>
      </c>
      <c r="O11" s="33">
        <f>'２次波及効果'!N11</f>
        <v>-207.75835366557735</v>
      </c>
      <c r="P11" s="33">
        <f>'２次波及効果'!O11</f>
        <v>-942.99848856195808</v>
      </c>
      <c r="Q11" s="33">
        <f>'２次波及効果'!Q11</f>
        <v>-519.23064129513057</v>
      </c>
      <c r="R11" s="33">
        <f>'２次波及効果'!S11</f>
        <v>-168.65656333419696</v>
      </c>
      <c r="S11" s="33">
        <f t="shared" si="0"/>
        <v>-963.77448868131341</v>
      </c>
      <c r="T11" s="33">
        <f t="shared" si="1"/>
        <v>-530.67025227687373</v>
      </c>
      <c r="U11" s="33">
        <f t="shared" si="2"/>
        <v>-172.37237923683412</v>
      </c>
      <c r="V11" s="33">
        <f>分析結果!I11</f>
        <v>-135.3923930441876</v>
      </c>
      <c r="W11" s="33">
        <f>分析結果!K11</f>
        <v>-55.683839304717061</v>
      </c>
    </row>
    <row r="12" spans="1:23" ht="18" customHeight="1" x14ac:dyDescent="0.25">
      <c r="A12" s="67">
        <v>6</v>
      </c>
      <c r="B12" s="31" t="s">
        <v>12</v>
      </c>
      <c r="C12" s="32" t="s">
        <v>14</v>
      </c>
      <c r="D12" s="33">
        <f>需要額入力!G12</f>
        <v>0</v>
      </c>
      <c r="E12" s="33">
        <f>'１次波及効果'!W12</f>
        <v>0</v>
      </c>
      <c r="F12" s="33">
        <f>'１次波及効果'!X12</f>
        <v>-31.580583687944465</v>
      </c>
      <c r="G12" s="33">
        <f>'１次波及効果'!AC12</f>
        <v>0</v>
      </c>
      <c r="H12" s="33">
        <f>'１次波及効果'!AF12</f>
        <v>0</v>
      </c>
      <c r="I12" s="33">
        <f>'１次波及効果'!Z12</f>
        <v>-0.33466990350669917</v>
      </c>
      <c r="J12" s="33">
        <f>'１次波及効果'!AA12</f>
        <v>-219.22624582825836</v>
      </c>
      <c r="K12" s="33">
        <f>'１次波及効果'!AD12</f>
        <v>-134.72271652736717</v>
      </c>
      <c r="L12" s="33">
        <f>'１次波及効果'!AG12</f>
        <v>-25.83248071217735</v>
      </c>
      <c r="M12" s="33">
        <f>'２次波及効果'!H12</f>
        <v>-25.83248071217735</v>
      </c>
      <c r="N12" s="33">
        <f>'２次波及効果'!J12</f>
        <v>-16.248630367959553</v>
      </c>
      <c r="O12" s="33">
        <f>'２次波及効果'!N12</f>
        <v>-1.0865542581970005E-4</v>
      </c>
      <c r="P12" s="33">
        <f>'２次波及効果'!O12</f>
        <v>-74.0159156441417</v>
      </c>
      <c r="Q12" s="33">
        <f>'２次波及効果'!Q12</f>
        <v>-45.485544781216511</v>
      </c>
      <c r="R12" s="33">
        <f>'２次波及効果'!S12</f>
        <v>-8.7216505763151506</v>
      </c>
      <c r="S12" s="33">
        <f t="shared" si="0"/>
        <v>-293.24216147240008</v>
      </c>
      <c r="T12" s="33">
        <f t="shared" si="1"/>
        <v>-180.20826130858367</v>
      </c>
      <c r="U12" s="33">
        <f t="shared" si="2"/>
        <v>-34.554131288492499</v>
      </c>
      <c r="V12" s="33">
        <f>分析結果!I12</f>
        <v>-4.3613667933640539</v>
      </c>
      <c r="W12" s="33">
        <f>分析結果!K12</f>
        <v>-4.1782204297993006</v>
      </c>
    </row>
    <row r="13" spans="1:23" ht="18" customHeight="1" x14ac:dyDescent="0.25">
      <c r="A13" s="67">
        <v>7</v>
      </c>
      <c r="B13" s="31" t="s">
        <v>13</v>
      </c>
      <c r="C13" s="32" t="s">
        <v>383</v>
      </c>
      <c r="D13" s="33">
        <f>需要額入力!G13</f>
        <v>0</v>
      </c>
      <c r="E13" s="33">
        <f>'１次波及効果'!W13</f>
        <v>0</v>
      </c>
      <c r="F13" s="33">
        <f>'１次波及効果'!X13</f>
        <v>0</v>
      </c>
      <c r="G13" s="33">
        <f>'１次波及効果'!AC13</f>
        <v>0</v>
      </c>
      <c r="H13" s="33">
        <f>'１次波及効果'!AF13</f>
        <v>0</v>
      </c>
      <c r="I13" s="33">
        <f>'１次波及効果'!Z13</f>
        <v>0</v>
      </c>
      <c r="J13" s="33">
        <f>'１次波及効果'!AA13</f>
        <v>-1704.5357816317619</v>
      </c>
      <c r="K13" s="33">
        <f>'１次波及効果'!AD13</f>
        <v>-840.47418068410173</v>
      </c>
      <c r="L13" s="33">
        <f>'１次波及効果'!AG13</f>
        <v>-392.5718580327088</v>
      </c>
      <c r="M13" s="33">
        <f>'２次波及効果'!H13</f>
        <v>-392.5718580327088</v>
      </c>
      <c r="N13" s="33">
        <f>'２次波及効果'!J13</f>
        <v>-246.92769870257385</v>
      </c>
      <c r="O13" s="33">
        <f>'２次波及効果'!N13</f>
        <v>0.84188255870345508</v>
      </c>
      <c r="P13" s="33">
        <f>'２次波及効果'!O13</f>
        <v>-37.532086797353308</v>
      </c>
      <c r="Q13" s="33">
        <f>'２次波及効果'!Q13</f>
        <v>-18.506358294322308</v>
      </c>
      <c r="R13" s="33">
        <f>'２次波及効果'!S13</f>
        <v>-8.6440198021404431</v>
      </c>
      <c r="S13" s="33">
        <f t="shared" si="0"/>
        <v>-1742.0678684291152</v>
      </c>
      <c r="T13" s="33">
        <f t="shared" si="1"/>
        <v>-858.98053897842408</v>
      </c>
      <c r="U13" s="33">
        <f t="shared" si="2"/>
        <v>-401.21587783484927</v>
      </c>
      <c r="V13" s="33">
        <f>分析結果!I13</f>
        <v>-93.032807358265899</v>
      </c>
      <c r="W13" s="33">
        <f>分析結果!K13</f>
        <v>-80.687296720532842</v>
      </c>
    </row>
    <row r="14" spans="1:23" ht="18" customHeight="1" x14ac:dyDescent="0.25">
      <c r="A14" s="67">
        <v>8</v>
      </c>
      <c r="B14" s="31" t="s">
        <v>15</v>
      </c>
      <c r="C14" s="32" t="s">
        <v>16</v>
      </c>
      <c r="D14" s="33">
        <f>需要額入力!G14</f>
        <v>0</v>
      </c>
      <c r="E14" s="33">
        <f>'１次波及効果'!W14</f>
        <v>0</v>
      </c>
      <c r="F14" s="33">
        <f>'１次波及効果'!X14</f>
        <v>0</v>
      </c>
      <c r="G14" s="33">
        <f>'１次波及効果'!AC14</f>
        <v>0</v>
      </c>
      <c r="H14" s="33">
        <f>'１次波及効果'!AF14</f>
        <v>0</v>
      </c>
      <c r="I14" s="33">
        <f>'１次波及効果'!Z14</f>
        <v>0</v>
      </c>
      <c r="J14" s="33">
        <f>'１次波及効果'!AA14</f>
        <v>-237.18449143129811</v>
      </c>
      <c r="K14" s="33">
        <f>'１次波及効果'!AD14</f>
        <v>-73.000529637564327</v>
      </c>
      <c r="L14" s="33">
        <f>'１次波及効果'!AG14</f>
        <v>-36.042002530930134</v>
      </c>
      <c r="M14" s="33">
        <f>'２次波及効果'!H14</f>
        <v>-36.042002530930134</v>
      </c>
      <c r="N14" s="33">
        <f>'２次波及効果'!J14</f>
        <v>-22.670419591955053</v>
      </c>
      <c r="O14" s="33">
        <f>'２次波及効果'!N14</f>
        <v>-12040.235132261485</v>
      </c>
      <c r="P14" s="33">
        <f>'２次波及効果'!O14</f>
        <v>-17798.258516475042</v>
      </c>
      <c r="Q14" s="33">
        <f>'２次波及効果'!Q14</f>
        <v>-5477.9395165695842</v>
      </c>
      <c r="R14" s="33">
        <f>'２次波及効果'!S14</f>
        <v>-2704.5818831824936</v>
      </c>
      <c r="S14" s="33">
        <f t="shared" si="0"/>
        <v>-18035.443007906339</v>
      </c>
      <c r="T14" s="33">
        <f t="shared" si="1"/>
        <v>-5550.940046207148</v>
      </c>
      <c r="U14" s="33">
        <f t="shared" si="2"/>
        <v>-2740.6238857134235</v>
      </c>
      <c r="V14" s="33">
        <f>分析結果!I14</f>
        <v>-891.94521436722539</v>
      </c>
      <c r="W14" s="33">
        <f>分析結果!K14</f>
        <v>-811.88687291879546</v>
      </c>
    </row>
    <row r="15" spans="1:23" ht="18" customHeight="1" x14ac:dyDescent="0.25">
      <c r="A15" s="67">
        <v>9</v>
      </c>
      <c r="B15" s="31" t="s">
        <v>17</v>
      </c>
      <c r="C15" s="32" t="s">
        <v>18</v>
      </c>
      <c r="D15" s="33">
        <f>需要額入力!G15</f>
        <v>0</v>
      </c>
      <c r="E15" s="33">
        <f>'１次波及効果'!W15</f>
        <v>0</v>
      </c>
      <c r="F15" s="33">
        <f>'１次波及効果'!X15</f>
        <v>-15.807224737289573</v>
      </c>
      <c r="G15" s="33">
        <f>'１次波及効果'!AC15</f>
        <v>0</v>
      </c>
      <c r="H15" s="33">
        <f>'１次波及効果'!AF15</f>
        <v>0</v>
      </c>
      <c r="I15" s="33">
        <f>'１次波及効果'!Z15</f>
        <v>-14.435795094175223</v>
      </c>
      <c r="J15" s="33">
        <f>'１次波及効果'!AA15</f>
        <v>-40.406909414427652</v>
      </c>
      <c r="K15" s="33">
        <f>'１次波及効果'!AD15</f>
        <v>-20.784232749357923</v>
      </c>
      <c r="L15" s="33">
        <f>'１次波及効果'!AG15</f>
        <v>-3.8099219578411208</v>
      </c>
      <c r="M15" s="33">
        <f>'２次波及効果'!H15</f>
        <v>-3.8099219578411208</v>
      </c>
      <c r="N15" s="33">
        <f>'２次波及効果'!J15</f>
        <v>-2.3964409114820651</v>
      </c>
      <c r="O15" s="33">
        <f>'２次波及効果'!N15</f>
        <v>-3021.8525939970859</v>
      </c>
      <c r="P15" s="33">
        <f>'２次波及効果'!O15</f>
        <v>-4349.2251990093937</v>
      </c>
      <c r="Q15" s="33">
        <f>'２次波及効果'!Q15</f>
        <v>-2237.1250393950522</v>
      </c>
      <c r="R15" s="33">
        <f>'２次波及効果'!S15</f>
        <v>-410.08354327107395</v>
      </c>
      <c r="S15" s="33">
        <f t="shared" si="0"/>
        <v>-4389.6321084238216</v>
      </c>
      <c r="T15" s="33">
        <f t="shared" si="1"/>
        <v>-2257.9092721444104</v>
      </c>
      <c r="U15" s="33">
        <f t="shared" si="2"/>
        <v>-413.89346522891509</v>
      </c>
      <c r="V15" s="33">
        <f>分析結果!I15</f>
        <v>-107.65030963954064</v>
      </c>
      <c r="W15" s="33">
        <f>分析結果!K15</f>
        <v>-87.784757122389934</v>
      </c>
    </row>
    <row r="16" spans="1:23" ht="18" customHeight="1" x14ac:dyDescent="0.25">
      <c r="A16" s="67">
        <v>10</v>
      </c>
      <c r="B16" s="31" t="s">
        <v>19</v>
      </c>
      <c r="C16" s="32" t="s">
        <v>20</v>
      </c>
      <c r="D16" s="33">
        <f>需要額入力!G16</f>
        <v>0</v>
      </c>
      <c r="E16" s="33">
        <f>'１次波及効果'!W16</f>
        <v>0</v>
      </c>
      <c r="F16" s="33">
        <f>'１次波及効果'!X16</f>
        <v>-6.7161888915198533</v>
      </c>
      <c r="G16" s="33">
        <f>'１次波及効果'!AC16</f>
        <v>0</v>
      </c>
      <c r="H16" s="33">
        <f>'１次波及効果'!AF16</f>
        <v>0</v>
      </c>
      <c r="I16" s="33">
        <f>'１次波及効果'!Z16</f>
        <v>-5.9519959238346747</v>
      </c>
      <c r="J16" s="33">
        <f>'１次波及効果'!AA16</f>
        <v>-27.335910173147766</v>
      </c>
      <c r="K16" s="33">
        <f>'１次波及効果'!AD16</f>
        <v>-5.0255199037839544</v>
      </c>
      <c r="L16" s="33">
        <f>'１次波及効果'!AG16</f>
        <v>-1.5038996196543217</v>
      </c>
      <c r="M16" s="33">
        <f>'２次波及効果'!H16</f>
        <v>-1.5038996196543217</v>
      </c>
      <c r="N16" s="33">
        <f>'２次波及効果'!J16</f>
        <v>-0.94595286076256835</v>
      </c>
      <c r="O16" s="33">
        <f>'２次波及効果'!N16</f>
        <v>-116.76033942909699</v>
      </c>
      <c r="P16" s="33">
        <f>'２次波及効果'!O16</f>
        <v>-876.616907141144</v>
      </c>
      <c r="Q16" s="33">
        <f>'２次波及効果'!Q16</f>
        <v>-161.16001577876327</v>
      </c>
      <c r="R16" s="33">
        <f>'２次波及効果'!S16</f>
        <v>-48.227544825894682</v>
      </c>
      <c r="S16" s="33">
        <f t="shared" si="0"/>
        <v>-903.95281731429179</v>
      </c>
      <c r="T16" s="33">
        <f t="shared" si="1"/>
        <v>-166.18553568254723</v>
      </c>
      <c r="U16" s="33">
        <f t="shared" si="2"/>
        <v>-49.731444445549002</v>
      </c>
      <c r="V16" s="33">
        <f>分析結果!I16</f>
        <v>-11.621680402692006</v>
      </c>
      <c r="W16" s="33">
        <f>分析結果!K16</f>
        <v>-10.130845608059486</v>
      </c>
    </row>
    <row r="17" spans="1:23" ht="18" customHeight="1" x14ac:dyDescent="0.25">
      <c r="A17" s="67">
        <v>11</v>
      </c>
      <c r="B17" s="31" t="s">
        <v>21</v>
      </c>
      <c r="C17" s="32" t="s">
        <v>22</v>
      </c>
      <c r="D17" s="33">
        <f>需要額入力!G17</f>
        <v>0</v>
      </c>
      <c r="E17" s="33">
        <f>'１次波及効果'!W17</f>
        <v>0</v>
      </c>
      <c r="F17" s="33">
        <f>'１次波及効果'!X17</f>
        <v>0</v>
      </c>
      <c r="G17" s="33">
        <f>'１次波及効果'!AC17</f>
        <v>0</v>
      </c>
      <c r="H17" s="33">
        <f>'１次波及効果'!AF17</f>
        <v>0</v>
      </c>
      <c r="I17" s="33">
        <f>'１次波及効果'!Z17</f>
        <v>0</v>
      </c>
      <c r="J17" s="33">
        <f>'１次波及効果'!AA17</f>
        <v>0</v>
      </c>
      <c r="K17" s="33">
        <f>'１次波及効果'!AD17</f>
        <v>0</v>
      </c>
      <c r="L17" s="33">
        <f>'１次波及効果'!AG17</f>
        <v>0</v>
      </c>
      <c r="M17" s="33">
        <f>'２次波及効果'!H17</f>
        <v>0</v>
      </c>
      <c r="N17" s="33">
        <f>'２次波及効果'!J17</f>
        <v>0</v>
      </c>
      <c r="O17" s="33">
        <f>'２次波及効果'!N17</f>
        <v>-1439.5331870690927</v>
      </c>
      <c r="P17" s="33">
        <f>'２次波及効果'!O17</f>
        <v>-1439.5331870690927</v>
      </c>
      <c r="Q17" s="33">
        <f>'２次波及効果'!Q17</f>
        <v>-1234.8713067081824</v>
      </c>
      <c r="R17" s="33">
        <f>'２次波及効果'!S17</f>
        <v>-49.009420533519432</v>
      </c>
      <c r="S17" s="33">
        <f t="shared" si="0"/>
        <v>-1439.5331870690927</v>
      </c>
      <c r="T17" s="33">
        <f t="shared" si="1"/>
        <v>-1234.8713067081824</v>
      </c>
      <c r="U17" s="33">
        <f t="shared" si="2"/>
        <v>-49.009420533519432</v>
      </c>
      <c r="V17" s="33">
        <f>分析結果!I17</f>
        <v>-3.8945414077620071</v>
      </c>
      <c r="W17" s="33">
        <f>分析結果!K17</f>
        <v>-3.8872158339785972</v>
      </c>
    </row>
    <row r="18" spans="1:23" ht="18" customHeight="1" x14ac:dyDescent="0.25">
      <c r="A18" s="67">
        <v>12</v>
      </c>
      <c r="B18" s="31" t="s">
        <v>23</v>
      </c>
      <c r="C18" s="32" t="s">
        <v>24</v>
      </c>
      <c r="D18" s="33">
        <f>需要額入力!G18</f>
        <v>0</v>
      </c>
      <c r="E18" s="33">
        <f>'１次波及効果'!W18</f>
        <v>0</v>
      </c>
      <c r="F18" s="33">
        <f>'１次波及効果'!X18</f>
        <v>-575.70435278203229</v>
      </c>
      <c r="G18" s="33">
        <f>'１次波及効果'!AC18</f>
        <v>0</v>
      </c>
      <c r="H18" s="33">
        <f>'１次波及効果'!AF18</f>
        <v>0</v>
      </c>
      <c r="I18" s="33">
        <f>'１次波及効果'!Z18</f>
        <v>-373.30400141714364</v>
      </c>
      <c r="J18" s="33">
        <f>'１次波及効果'!AA18</f>
        <v>-1303.3149854460164</v>
      </c>
      <c r="K18" s="33">
        <f>'１次波及効果'!AD18</f>
        <v>-514.08937047977315</v>
      </c>
      <c r="L18" s="33">
        <f>'１次波及効果'!AG18</f>
        <v>-311.77129383563459</v>
      </c>
      <c r="M18" s="33">
        <f>'２次波及効果'!H18</f>
        <v>-311.77129383563459</v>
      </c>
      <c r="N18" s="33">
        <f>'２次波及効果'!J18</f>
        <v>-196.10414382261416</v>
      </c>
      <c r="O18" s="33">
        <f>'２次波及効果'!N18</f>
        <v>-38.242626126569604</v>
      </c>
      <c r="P18" s="33">
        <f>'２次波及効果'!O18</f>
        <v>-348.19859498462012</v>
      </c>
      <c r="Q18" s="33">
        <f>'２次波及効果'!Q18</f>
        <v>-137.34607404696283</v>
      </c>
      <c r="R18" s="33">
        <f>'２次波及効果'!S18</f>
        <v>-83.294006193717337</v>
      </c>
      <c r="S18" s="33">
        <f t="shared" si="0"/>
        <v>-1651.5135804306365</v>
      </c>
      <c r="T18" s="33">
        <f t="shared" si="1"/>
        <v>-651.43544452673598</v>
      </c>
      <c r="U18" s="33">
        <f t="shared" si="2"/>
        <v>-395.06530002935193</v>
      </c>
      <c r="V18" s="33">
        <f>分析結果!I18</f>
        <v>-181.64660848170618</v>
      </c>
      <c r="W18" s="33">
        <f>分析結果!K18</f>
        <v>-98.877579997801092</v>
      </c>
    </row>
    <row r="19" spans="1:23" ht="18" customHeight="1" x14ac:dyDescent="0.25">
      <c r="A19" s="67">
        <v>13</v>
      </c>
      <c r="B19" s="31" t="s">
        <v>25</v>
      </c>
      <c r="C19" s="32" t="s">
        <v>26</v>
      </c>
      <c r="D19" s="33">
        <f>需要額入力!G19</f>
        <v>0</v>
      </c>
      <c r="E19" s="33">
        <f>'１次波及効果'!W19</f>
        <v>0</v>
      </c>
      <c r="F19" s="33">
        <f>'１次波及効果'!X19</f>
        <v>-2144.5674944769926</v>
      </c>
      <c r="G19" s="33">
        <f>'１次波及効果'!AC19</f>
        <v>0</v>
      </c>
      <c r="H19" s="33">
        <f>'１次波及効果'!AF19</f>
        <v>0</v>
      </c>
      <c r="I19" s="33">
        <f>'１次波及効果'!Z19</f>
        <v>-653.98059781495522</v>
      </c>
      <c r="J19" s="33">
        <f>'１次波及効果'!AA19</f>
        <v>-1016.0656869890729</v>
      </c>
      <c r="K19" s="33">
        <f>'１次波及効果'!AD19</f>
        <v>-414.7042105358392</v>
      </c>
      <c r="L19" s="33">
        <f>'１次波及効果'!AG19</f>
        <v>-267.45985999806629</v>
      </c>
      <c r="M19" s="33">
        <f>'２次波及効果'!H19</f>
        <v>-267.45985999806629</v>
      </c>
      <c r="N19" s="33">
        <f>'２次波及効果'!J19</f>
        <v>-168.23225193878369</v>
      </c>
      <c r="O19" s="33">
        <f>'２次波及効果'!N19</f>
        <v>-963.46733346065287</v>
      </c>
      <c r="P19" s="33">
        <f>'２次波及効果'!O19</f>
        <v>-1152.5252493200626</v>
      </c>
      <c r="Q19" s="33">
        <f>'２次波及効果'!Q19</f>
        <v>-470.39977804804846</v>
      </c>
      <c r="R19" s="33">
        <f>'２次波及効果'!S19</f>
        <v>-303.38023001331356</v>
      </c>
      <c r="S19" s="33">
        <f t="shared" si="0"/>
        <v>-2168.5909363091355</v>
      </c>
      <c r="T19" s="33">
        <f t="shared" si="1"/>
        <v>-885.10398858388771</v>
      </c>
      <c r="U19" s="33">
        <f t="shared" si="2"/>
        <v>-570.84009001137986</v>
      </c>
      <c r="V19" s="33">
        <f>分析結果!I19</f>
        <v>-310.44057673618335</v>
      </c>
      <c r="W19" s="33">
        <f>分析結果!K19</f>
        <v>-199.62504187485135</v>
      </c>
    </row>
    <row r="20" spans="1:23" ht="18" customHeight="1" x14ac:dyDescent="0.25">
      <c r="A20" s="67">
        <v>14</v>
      </c>
      <c r="B20" s="31" t="s">
        <v>27</v>
      </c>
      <c r="C20" s="32" t="s">
        <v>28</v>
      </c>
      <c r="D20" s="33">
        <f>需要額入力!G20</f>
        <v>0</v>
      </c>
      <c r="E20" s="33">
        <f>'１次波及効果'!W20</f>
        <v>0</v>
      </c>
      <c r="F20" s="33">
        <f>'１次波及効果'!X20</f>
        <v>-156.58941620504609</v>
      </c>
      <c r="G20" s="33">
        <f>'１次波及効果'!AC20</f>
        <v>0</v>
      </c>
      <c r="H20" s="33">
        <f>'１次波及効果'!AF20</f>
        <v>0</v>
      </c>
      <c r="I20" s="33">
        <f>'１次波及効果'!Z20</f>
        <v>-103.37071026329282</v>
      </c>
      <c r="J20" s="33">
        <f>'１次波及効果'!AA20</f>
        <v>-832.28486257003215</v>
      </c>
      <c r="K20" s="33">
        <f>'１次波及効果'!AD20</f>
        <v>-348.50230990820324</v>
      </c>
      <c r="L20" s="33">
        <f>'１次波及効果'!AG20</f>
        <v>-136.5081549916371</v>
      </c>
      <c r="M20" s="33">
        <f>'２次波及効果'!H20</f>
        <v>-136.5081549916371</v>
      </c>
      <c r="N20" s="33">
        <f>'２次波及効果'!J20</f>
        <v>-85.863629489739736</v>
      </c>
      <c r="O20" s="33">
        <f>'２次波及効果'!N20</f>
        <v>-22.890455685502744</v>
      </c>
      <c r="P20" s="33">
        <f>'２次波及効果'!O20</f>
        <v>-275.69695810376419</v>
      </c>
      <c r="Q20" s="33">
        <f>'２次波及効果'!Q20</f>
        <v>-115.4424777559165</v>
      </c>
      <c r="R20" s="33">
        <f>'２次波及効果'!S20</f>
        <v>-45.218752352815685</v>
      </c>
      <c r="S20" s="33">
        <f t="shared" si="0"/>
        <v>-1107.9818206737964</v>
      </c>
      <c r="T20" s="33">
        <f t="shared" si="1"/>
        <v>-463.94478766411976</v>
      </c>
      <c r="U20" s="33">
        <f t="shared" si="2"/>
        <v>-181.7269073444528</v>
      </c>
      <c r="V20" s="33">
        <f>分析結果!I20</f>
        <v>-65.205106588457923</v>
      </c>
      <c r="W20" s="33">
        <f>分析結果!K20</f>
        <v>-44.749505185208157</v>
      </c>
    </row>
    <row r="21" spans="1:23" ht="18" customHeight="1" x14ac:dyDescent="0.25">
      <c r="A21" s="67">
        <v>15</v>
      </c>
      <c r="B21" s="31" t="s">
        <v>29</v>
      </c>
      <c r="C21" s="32" t="s">
        <v>30</v>
      </c>
      <c r="D21" s="33">
        <f>需要額入力!G21</f>
        <v>0</v>
      </c>
      <c r="E21" s="33">
        <f>'１次波及効果'!W21</f>
        <v>0</v>
      </c>
      <c r="F21" s="33">
        <f>'１次波及効果'!X21</f>
        <v>-381.74080606282121</v>
      </c>
      <c r="G21" s="33">
        <f>'１次波及効果'!AC21</f>
        <v>0</v>
      </c>
      <c r="H21" s="33">
        <f>'１次波及効果'!AF21</f>
        <v>0</v>
      </c>
      <c r="I21" s="33">
        <f>'１次波及効果'!Z21</f>
        <v>-267.74178571295437</v>
      </c>
      <c r="J21" s="33">
        <f>'１次波及効果'!AA21</f>
        <v>-900.1824294842653</v>
      </c>
      <c r="K21" s="33">
        <f>'１次波及効果'!AD21</f>
        <v>-356.74985934935961</v>
      </c>
      <c r="L21" s="33">
        <f>'１次波及効果'!AG21</f>
        <v>-226.86364418275323</v>
      </c>
      <c r="M21" s="33">
        <f>'２次波及効果'!H21</f>
        <v>-226.86364418275323</v>
      </c>
      <c r="N21" s="33">
        <f>'２次波及効果'!J21</f>
        <v>-142.69723219095178</v>
      </c>
      <c r="O21" s="33">
        <f>'２次波及効果'!N21</f>
        <v>-70.46983153874028</v>
      </c>
      <c r="P21" s="33">
        <f>'２次波及効果'!O21</f>
        <v>-430.04615684171614</v>
      </c>
      <c r="Q21" s="33">
        <f>'２次波及効果'!Q21</f>
        <v>-170.43090482771586</v>
      </c>
      <c r="R21" s="33">
        <f>'２次波及効果'!S21</f>
        <v>-108.38007398544198</v>
      </c>
      <c r="S21" s="33">
        <f t="shared" si="0"/>
        <v>-1330.2285863259815</v>
      </c>
      <c r="T21" s="33">
        <f t="shared" si="1"/>
        <v>-527.1807641770755</v>
      </c>
      <c r="U21" s="33">
        <f t="shared" si="2"/>
        <v>-335.24371816819519</v>
      </c>
      <c r="V21" s="33">
        <f>分析結果!I21</f>
        <v>-135.72148280371647</v>
      </c>
      <c r="W21" s="33">
        <f>分析結果!K21</f>
        <v>-74.558586293830757</v>
      </c>
    </row>
    <row r="22" spans="1:23" ht="18" customHeight="1" x14ac:dyDescent="0.25">
      <c r="A22" s="67">
        <v>16</v>
      </c>
      <c r="B22" s="31" t="s">
        <v>31</v>
      </c>
      <c r="C22" s="32" t="s">
        <v>32</v>
      </c>
      <c r="D22" s="33">
        <f>需要額入力!G22</f>
        <v>0</v>
      </c>
      <c r="E22" s="33">
        <f>'１次波及効果'!W22</f>
        <v>0</v>
      </c>
      <c r="F22" s="33">
        <f>'１次波及効果'!X22</f>
        <v>64.977554874942101</v>
      </c>
      <c r="G22" s="33">
        <f>'１次波及効果'!AC22</f>
        <v>0</v>
      </c>
      <c r="H22" s="33">
        <f>'１次波及効果'!AF22</f>
        <v>0</v>
      </c>
      <c r="I22" s="33">
        <f>'１次波及効果'!Z22</f>
        <v>58.715678584443786</v>
      </c>
      <c r="J22" s="33">
        <f>'１次波及効果'!AA22</f>
        <v>-3883.0244449418719</v>
      </c>
      <c r="K22" s="33">
        <f>'１次波及効果'!AD22</f>
        <v>-979.12830414960183</v>
      </c>
      <c r="L22" s="33">
        <f>'１次波及効果'!AG22</f>
        <v>-339.10238315931247</v>
      </c>
      <c r="M22" s="33">
        <f>'２次波及効果'!H22</f>
        <v>-339.10238315931247</v>
      </c>
      <c r="N22" s="33">
        <f>'２次波及効果'!J22</f>
        <v>-213.29539900720755</v>
      </c>
      <c r="O22" s="33">
        <f>'２次波及効果'!N22</f>
        <v>66.112424572517227</v>
      </c>
      <c r="P22" s="33">
        <f>'２次波及効果'!O22</f>
        <v>-1233.7281558516022</v>
      </c>
      <c r="Q22" s="33">
        <f>'２次波及効果'!Q22</f>
        <v>-311.09208148152106</v>
      </c>
      <c r="R22" s="33">
        <f>'２次波及効果'!S22</f>
        <v>-107.74079940830367</v>
      </c>
      <c r="S22" s="33">
        <f t="shared" si="0"/>
        <v>-5116.7526007934739</v>
      </c>
      <c r="T22" s="33">
        <f t="shared" si="1"/>
        <v>-1290.220385631123</v>
      </c>
      <c r="U22" s="33">
        <f t="shared" si="2"/>
        <v>-446.84318256761617</v>
      </c>
      <c r="V22" s="33">
        <f>分析結果!I22</f>
        <v>-77.474422980617462</v>
      </c>
      <c r="W22" s="33">
        <f>分析結果!K22</f>
        <v>-73.172363168401674</v>
      </c>
    </row>
    <row r="23" spans="1:23" ht="18" customHeight="1" x14ac:dyDescent="0.25">
      <c r="A23" s="67">
        <v>17</v>
      </c>
      <c r="B23" s="31" t="s">
        <v>33</v>
      </c>
      <c r="C23" s="32" t="s">
        <v>34</v>
      </c>
      <c r="D23" s="33">
        <f>需要額入力!G23</f>
        <v>0</v>
      </c>
      <c r="E23" s="33">
        <f>'１次波及効果'!W23</f>
        <v>0</v>
      </c>
      <c r="F23" s="33">
        <f>'１次波及効果'!X23</f>
        <v>-1084.8410688212366</v>
      </c>
      <c r="G23" s="33">
        <f>'１次波及効果'!AC23</f>
        <v>0</v>
      </c>
      <c r="H23" s="33">
        <f>'１次波及効果'!AF23</f>
        <v>0</v>
      </c>
      <c r="I23" s="33">
        <f>'１次波及効果'!Z23</f>
        <v>-1030.3234290862727</v>
      </c>
      <c r="J23" s="33">
        <f>'１次波及効果'!AA23</f>
        <v>-2872.8530067561542</v>
      </c>
      <c r="K23" s="33">
        <f>'１次波及効果'!AD23</f>
        <v>-1208.5730575339603</v>
      </c>
      <c r="L23" s="33">
        <f>'１次波及効果'!AG23</f>
        <v>-625.40651203109871</v>
      </c>
      <c r="M23" s="33">
        <f>'２次波及効果'!H23</f>
        <v>-625.40651203109871</v>
      </c>
      <c r="N23" s="33">
        <f>'２次波及効果'!J23</f>
        <v>-393.38069606756108</v>
      </c>
      <c r="O23" s="33">
        <f>'２次波及効果'!N23</f>
        <v>-180.83436087662665</v>
      </c>
      <c r="P23" s="33">
        <f>'２次波及効果'!O23</f>
        <v>-1408.5658419022102</v>
      </c>
      <c r="Q23" s="33">
        <f>'２次波及効果'!Q23</f>
        <v>-592.56589957167478</v>
      </c>
      <c r="R23" s="33">
        <f>'２次波及効果'!S23</f>
        <v>-306.63812178295058</v>
      </c>
      <c r="S23" s="33">
        <f t="shared" si="0"/>
        <v>-4281.4188486583644</v>
      </c>
      <c r="T23" s="33">
        <f t="shared" si="1"/>
        <v>-1801.1389571056352</v>
      </c>
      <c r="U23" s="33">
        <f t="shared" si="2"/>
        <v>-932.04463381404935</v>
      </c>
      <c r="V23" s="33">
        <f>分析結果!I23</f>
        <v>-233.82871104102537</v>
      </c>
      <c r="W23" s="33">
        <f>分析結果!K23</f>
        <v>-201.07829761487741</v>
      </c>
    </row>
    <row r="24" spans="1:23" ht="18" customHeight="1" x14ac:dyDescent="0.25">
      <c r="A24" s="67">
        <v>18</v>
      </c>
      <c r="B24" s="31" t="s">
        <v>35</v>
      </c>
      <c r="C24" s="32" t="s">
        <v>36</v>
      </c>
      <c r="D24" s="33">
        <f>需要額入力!G24</f>
        <v>0</v>
      </c>
      <c r="E24" s="33">
        <f>'１次波及効果'!W24</f>
        <v>0</v>
      </c>
      <c r="F24" s="33">
        <f>'１次波及効果'!X24</f>
        <v>-1862.3747359155182</v>
      </c>
      <c r="G24" s="33">
        <f>'１次波及効果'!AC24</f>
        <v>0</v>
      </c>
      <c r="H24" s="33">
        <f>'１次波及効果'!AF24</f>
        <v>0</v>
      </c>
      <c r="I24" s="33">
        <f>'１次波及効果'!Z24</f>
        <v>-1838.4088078431078</v>
      </c>
      <c r="J24" s="33">
        <f>'１次波及効果'!AA24</f>
        <v>-4880.1531920069438</v>
      </c>
      <c r="K24" s="33">
        <f>'１次波及効果'!AD24</f>
        <v>-2617.2966429925441</v>
      </c>
      <c r="L24" s="33">
        <f>'１次波及効果'!AG24</f>
        <v>-1308.0148021406071</v>
      </c>
      <c r="M24" s="33">
        <f>'２次波及効果'!H24</f>
        <v>-1308.0148021406071</v>
      </c>
      <c r="N24" s="33">
        <f>'２次波及効果'!J24</f>
        <v>-822.74131054644192</v>
      </c>
      <c r="O24" s="33">
        <f>'２次波及効果'!N24</f>
        <v>-31.067597969918335</v>
      </c>
      <c r="P24" s="33">
        <f>'２次波及効果'!O24</f>
        <v>-1828.3586823669107</v>
      </c>
      <c r="Q24" s="33">
        <f>'２次波及効果'!Q24</f>
        <v>-980.57516911210462</v>
      </c>
      <c r="R24" s="33">
        <f>'２次波及効果'!S24</f>
        <v>-490.050235323599</v>
      </c>
      <c r="S24" s="33">
        <f t="shared" si="0"/>
        <v>-6708.5118743738549</v>
      </c>
      <c r="T24" s="33">
        <f t="shared" si="1"/>
        <v>-3597.8718121046486</v>
      </c>
      <c r="U24" s="33">
        <f t="shared" si="2"/>
        <v>-1798.0650374642062</v>
      </c>
      <c r="V24" s="33">
        <f>分析結果!I24</f>
        <v>-484.28118499854929</v>
      </c>
      <c r="W24" s="33">
        <f>分析結果!K24</f>
        <v>-374.36151443566189</v>
      </c>
    </row>
    <row r="25" spans="1:23" ht="18" customHeight="1" x14ac:dyDescent="0.25">
      <c r="A25" s="67">
        <v>19</v>
      </c>
      <c r="B25" s="31" t="s">
        <v>37</v>
      </c>
      <c r="C25" s="32" t="s">
        <v>38</v>
      </c>
      <c r="D25" s="158">
        <f>需要額入力!G25</f>
        <v>0</v>
      </c>
      <c r="E25" s="158">
        <f>'１次波及効果'!W25</f>
        <v>0</v>
      </c>
      <c r="F25" s="158">
        <f>'１次波及効果'!X25</f>
        <v>-9.5608183450961327E-3</v>
      </c>
      <c r="G25" s="158">
        <f>'１次波及効果'!AC25</f>
        <v>0</v>
      </c>
      <c r="H25" s="158">
        <f>'１次波及効果'!AF25</f>
        <v>0</v>
      </c>
      <c r="I25" s="158">
        <f>'１次波及効果'!Z25</f>
        <v>-7.2470763687900487E-3</v>
      </c>
      <c r="J25" s="158">
        <f>'１次波及効果'!AA25</f>
        <v>-86.898988841164382</v>
      </c>
      <c r="K25" s="158">
        <f>'１次波及効果'!AD25</f>
        <v>-27.489333266993427</v>
      </c>
      <c r="L25" s="158">
        <f>'１次波及効果'!AG25</f>
        <v>-6.8726684054078113</v>
      </c>
      <c r="M25" s="158">
        <f>'２次波及効果'!H25</f>
        <v>-6.8726684054078113</v>
      </c>
      <c r="N25" s="158">
        <f>'２次波及効果'!J25</f>
        <v>-4.3229084270015132</v>
      </c>
      <c r="O25" s="158">
        <f>'２次波及効果'!N25</f>
        <v>-3.9253237770784115</v>
      </c>
      <c r="P25" s="158">
        <f>'２次波及効果'!O25</f>
        <v>-200.30433873527014</v>
      </c>
      <c r="Q25" s="158">
        <f>'２次波及効果'!Q25</f>
        <v>-63.363599458941664</v>
      </c>
      <c r="R25" s="158">
        <f>'２次波及効果'!S25</f>
        <v>-15.841672252461038</v>
      </c>
      <c r="S25" s="158">
        <f t="shared" si="0"/>
        <v>-287.2033275764345</v>
      </c>
      <c r="T25" s="158">
        <f t="shared" si="1"/>
        <v>-90.852932725935091</v>
      </c>
      <c r="U25" s="158">
        <f t="shared" si="2"/>
        <v>-22.714340657868849</v>
      </c>
      <c r="V25" s="158">
        <f>分析結果!I25</f>
        <v>-3.9861766686765447</v>
      </c>
      <c r="W25" s="158">
        <f>分析結果!K25</f>
        <v>-3.7764944731025238</v>
      </c>
    </row>
    <row r="26" spans="1:23" ht="18" customHeight="1" x14ac:dyDescent="0.25">
      <c r="A26" s="67">
        <v>20</v>
      </c>
      <c r="B26" s="31" t="s">
        <v>39</v>
      </c>
      <c r="C26" s="32" t="s">
        <v>40</v>
      </c>
      <c r="D26" s="158">
        <f>需要額入力!G26</f>
        <v>0</v>
      </c>
      <c r="E26" s="158">
        <f>'１次波及効果'!W26</f>
        <v>0</v>
      </c>
      <c r="F26" s="158">
        <f>'１次波及効果'!X26</f>
        <v>-85.028167808200138</v>
      </c>
      <c r="G26" s="158">
        <f>'１次波及効果'!AC26</f>
        <v>0</v>
      </c>
      <c r="H26" s="158">
        <f>'１次波及効果'!AF26</f>
        <v>0</v>
      </c>
      <c r="I26" s="158">
        <f>'１次波及効果'!Z26</f>
        <v>-63.683829841239877</v>
      </c>
      <c r="J26" s="158">
        <f>'１次波及効果'!AA26</f>
        <v>-2387.591091660709</v>
      </c>
      <c r="K26" s="158">
        <f>'１次波及効果'!AD26</f>
        <v>-890.72508510055343</v>
      </c>
      <c r="L26" s="158">
        <f>'１次波及効果'!AG26</f>
        <v>-278.89763151486824</v>
      </c>
      <c r="M26" s="158">
        <f>'２次波及効果'!H26</f>
        <v>-278.89763151486824</v>
      </c>
      <c r="N26" s="158">
        <f>'２次波及効果'!J26</f>
        <v>-175.42661022285213</v>
      </c>
      <c r="O26" s="158">
        <f>'２次波及効果'!N26</f>
        <v>-6.1165572451462547</v>
      </c>
      <c r="P26" s="158">
        <f>'２次波及効果'!O26</f>
        <v>-382.12216427157534</v>
      </c>
      <c r="Q26" s="158">
        <f>'２次波及効果'!Q26</f>
        <v>-142.55615146095317</v>
      </c>
      <c r="R26" s="158">
        <f>'２次波及効果'!S26</f>
        <v>-44.636188724657224</v>
      </c>
      <c r="S26" s="158">
        <f t="shared" si="0"/>
        <v>-2769.7132559322845</v>
      </c>
      <c r="T26" s="158">
        <f t="shared" si="1"/>
        <v>-1033.2812365615066</v>
      </c>
      <c r="U26" s="158">
        <f t="shared" si="2"/>
        <v>-323.53382023952548</v>
      </c>
      <c r="V26" s="158">
        <f>分析結果!I26</f>
        <v>-50.416040736265209</v>
      </c>
      <c r="W26" s="158">
        <f>分析結果!K26</f>
        <v>-48.361941183660022</v>
      </c>
    </row>
    <row r="27" spans="1:23" ht="18" customHeight="1" x14ac:dyDescent="0.25">
      <c r="A27" s="67">
        <v>21</v>
      </c>
      <c r="B27" s="31" t="s">
        <v>41</v>
      </c>
      <c r="C27" s="32" t="s">
        <v>384</v>
      </c>
      <c r="D27" s="158">
        <f>需要額入力!G27</f>
        <v>0</v>
      </c>
      <c r="E27" s="158">
        <f>'１次波及効果'!W27</f>
        <v>0</v>
      </c>
      <c r="F27" s="158">
        <f>'１次波及効果'!X27</f>
        <v>0</v>
      </c>
      <c r="G27" s="158">
        <f>'１次波及効果'!AC27</f>
        <v>0</v>
      </c>
      <c r="H27" s="158">
        <f>'１次波及効果'!AF27</f>
        <v>0</v>
      </c>
      <c r="I27" s="158">
        <f>'１次波及効果'!Z27</f>
        <v>0</v>
      </c>
      <c r="J27" s="158">
        <f>'１次波及効果'!AA27</f>
        <v>-3732.7546399578682</v>
      </c>
      <c r="K27" s="158">
        <f>'１次波及効果'!AD27</f>
        <v>-345.15755575603856</v>
      </c>
      <c r="L27" s="158">
        <f>'１次波及効果'!AG27</f>
        <v>-71.427819888258213</v>
      </c>
      <c r="M27" s="158">
        <f>'２次波及効果'!H27</f>
        <v>-71.427819888258213</v>
      </c>
      <c r="N27" s="158">
        <f>'２次波及効果'!J27</f>
        <v>-44.928098709714419</v>
      </c>
      <c r="O27" s="158">
        <f>'２次波及効果'!N27</f>
        <v>0</v>
      </c>
      <c r="P27" s="158">
        <f>'２次波及効果'!O27</f>
        <v>-346.6164733649</v>
      </c>
      <c r="Q27" s="158">
        <f>'２次波及効果'!Q27</f>
        <v>-32.050672029372194</v>
      </c>
      <c r="R27" s="158">
        <f>'２次波及効果'!S27</f>
        <v>-6.6326510627794093</v>
      </c>
      <c r="S27" s="158">
        <f t="shared" si="0"/>
        <v>-4079.371113322768</v>
      </c>
      <c r="T27" s="158">
        <f t="shared" si="1"/>
        <v>-377.20822778541077</v>
      </c>
      <c r="U27" s="158">
        <f t="shared" si="2"/>
        <v>-78.060470951037615</v>
      </c>
      <c r="V27" s="158">
        <f>分析結果!I27</f>
        <v>-8.9042209313071492</v>
      </c>
      <c r="W27" s="158">
        <f>分析結果!K27</f>
        <v>-8.8720321525224879</v>
      </c>
    </row>
    <row r="28" spans="1:23" ht="18" customHeight="1" x14ac:dyDescent="0.25">
      <c r="A28" s="67">
        <v>22</v>
      </c>
      <c r="B28" s="31" t="s">
        <v>42</v>
      </c>
      <c r="C28" s="32" t="s">
        <v>385</v>
      </c>
      <c r="D28" s="158">
        <f>需要額入力!G28</f>
        <v>0</v>
      </c>
      <c r="E28" s="158">
        <f>'１次波及効果'!W28</f>
        <v>0</v>
      </c>
      <c r="F28" s="158">
        <f>'１次波及効果'!X28</f>
        <v>-20.529847692871492</v>
      </c>
      <c r="G28" s="158">
        <f>'１次波及効果'!AC28</f>
        <v>0</v>
      </c>
      <c r="H28" s="158">
        <f>'１次波及効果'!AF28</f>
        <v>0</v>
      </c>
      <c r="I28" s="158">
        <f>'１次波及効果'!Z28</f>
        <v>-13.911724263575278</v>
      </c>
      <c r="J28" s="158">
        <f>'１次波及効果'!AA28</f>
        <v>-6975.4792457750445</v>
      </c>
      <c r="K28" s="158">
        <f>'１次波及効果'!AD28</f>
        <v>-1682.9872990974527</v>
      </c>
      <c r="L28" s="158">
        <f>'１次波及効果'!AG28</f>
        <v>-522.21881558426151</v>
      </c>
      <c r="M28" s="158">
        <f>'２次波及効果'!H28</f>
        <v>-522.21881558426151</v>
      </c>
      <c r="N28" s="158">
        <f>'２次波及効果'!J28</f>
        <v>-328.4756350025005</v>
      </c>
      <c r="O28" s="158">
        <f>'２次波及効果'!N28</f>
        <v>-6.9974728639189576E-2</v>
      </c>
      <c r="P28" s="158">
        <f>'２次波及効果'!O28</f>
        <v>-753.46692733429484</v>
      </c>
      <c r="Q28" s="158">
        <f>'２次波及効果'!Q28</f>
        <v>-181.79041529822598</v>
      </c>
      <c r="R28" s="158">
        <f>'２次波及効果'!S28</f>
        <v>-56.408254187373664</v>
      </c>
      <c r="S28" s="158">
        <f t="shared" si="0"/>
        <v>-7728.9461731093397</v>
      </c>
      <c r="T28" s="158">
        <f t="shared" si="1"/>
        <v>-1864.7777143956787</v>
      </c>
      <c r="U28" s="158">
        <f t="shared" si="2"/>
        <v>-578.62706977163521</v>
      </c>
      <c r="V28" s="158">
        <f>分析結果!I28</f>
        <v>-73.202045211337776</v>
      </c>
      <c r="W28" s="158">
        <f>分析結果!K28</f>
        <v>-72.207108650306608</v>
      </c>
    </row>
    <row r="29" spans="1:23" ht="18" customHeight="1" x14ac:dyDescent="0.25">
      <c r="A29" s="67">
        <v>23</v>
      </c>
      <c r="B29" s="31" t="s">
        <v>43</v>
      </c>
      <c r="C29" s="41" t="s">
        <v>44</v>
      </c>
      <c r="D29" s="158">
        <f>需要額入力!G29</f>
        <v>0</v>
      </c>
      <c r="E29" s="158">
        <f>'１次波及効果'!W29</f>
        <v>0</v>
      </c>
      <c r="F29" s="158">
        <f>'１次波及効果'!X29</f>
        <v>0</v>
      </c>
      <c r="G29" s="158">
        <f>'１次波及効果'!AC29</f>
        <v>0</v>
      </c>
      <c r="H29" s="158">
        <f>'１次波及効果'!AF29</f>
        <v>0</v>
      </c>
      <c r="I29" s="158">
        <f>'１次波及効果'!Z29</f>
        <v>0</v>
      </c>
      <c r="J29" s="158">
        <f>'１次波及効果'!AA29</f>
        <v>-6342.0097868632938</v>
      </c>
      <c r="K29" s="158">
        <f>'１次波及効果'!AD29</f>
        <v>-1642.0576453983624</v>
      </c>
      <c r="L29" s="158">
        <f>'１次波及効果'!AG29</f>
        <v>-480.70403873496156</v>
      </c>
      <c r="M29" s="158">
        <f>'２次波及効果'!H29</f>
        <v>-480.70403873496156</v>
      </c>
      <c r="N29" s="158">
        <f>'２次波及効果'!J29</f>
        <v>-302.36284036429083</v>
      </c>
      <c r="O29" s="158">
        <f>'２次波及効果'!N29</f>
        <v>0</v>
      </c>
      <c r="P29" s="158">
        <f>'２次波及効果'!O29</f>
        <v>-341.20338913267688</v>
      </c>
      <c r="Q29" s="158">
        <f>'２次波及効果'!Q29</f>
        <v>-88.343546066688162</v>
      </c>
      <c r="R29" s="158">
        <f>'２次波及効果'!S29</f>
        <v>-25.86212457853307</v>
      </c>
      <c r="S29" s="158">
        <f t="shared" si="0"/>
        <v>-6683.2131759959702</v>
      </c>
      <c r="T29" s="158">
        <f t="shared" si="1"/>
        <v>-1730.4011914650505</v>
      </c>
      <c r="U29" s="158">
        <f t="shared" si="2"/>
        <v>-506.5661633134946</v>
      </c>
      <c r="V29" s="158">
        <f>分析結果!I29</f>
        <v>-65.398567904311292</v>
      </c>
      <c r="W29" s="158">
        <f>分析結果!K29</f>
        <v>-64.770605416500345</v>
      </c>
    </row>
    <row r="30" spans="1:23" ht="18" customHeight="1" x14ac:dyDescent="0.25">
      <c r="A30" s="67">
        <v>24</v>
      </c>
      <c r="B30" s="31" t="s">
        <v>45</v>
      </c>
      <c r="C30" s="32" t="s">
        <v>46</v>
      </c>
      <c r="D30" s="158">
        <f>需要額入力!G30</f>
        <v>0</v>
      </c>
      <c r="E30" s="158">
        <f>'１次波及効果'!W30</f>
        <v>0</v>
      </c>
      <c r="F30" s="158">
        <f>'１次波及効果'!X30</f>
        <v>0</v>
      </c>
      <c r="G30" s="158">
        <f>'１次波及効果'!AC30</f>
        <v>0</v>
      </c>
      <c r="H30" s="158">
        <f>'１次波及効果'!AF30</f>
        <v>0</v>
      </c>
      <c r="I30" s="158">
        <f>'１次波及効果'!Z30</f>
        <v>0</v>
      </c>
      <c r="J30" s="158">
        <f>'１次波及効果'!AA30</f>
        <v>-204.54590508830711</v>
      </c>
      <c r="K30" s="158">
        <f>'１次波及効果'!AD30</f>
        <v>-70.724233087956719</v>
      </c>
      <c r="L30" s="158">
        <f>'１次波及効果'!AG30</f>
        <v>-27.060639641765047</v>
      </c>
      <c r="M30" s="158">
        <f>'２次波及効果'!H30</f>
        <v>-27.060639641765047</v>
      </c>
      <c r="N30" s="158">
        <f>'２次波及効果'!J30</f>
        <v>-17.021142334670213</v>
      </c>
      <c r="O30" s="158">
        <f>'２次波及効果'!N30</f>
        <v>0</v>
      </c>
      <c r="P30" s="158">
        <f>'２次波及効果'!O30</f>
        <v>-100.17333213788604</v>
      </c>
      <c r="Q30" s="158">
        <f>'２次波及効果'!Q30</f>
        <v>-34.636147266104103</v>
      </c>
      <c r="R30" s="158">
        <f>'２次波及効果'!S30</f>
        <v>-13.25254808463597</v>
      </c>
      <c r="S30" s="158">
        <f t="shared" si="0"/>
        <v>-304.71923722619317</v>
      </c>
      <c r="T30" s="158">
        <f t="shared" si="1"/>
        <v>-105.36038035406082</v>
      </c>
      <c r="U30" s="158">
        <f t="shared" si="2"/>
        <v>-40.313187726401019</v>
      </c>
      <c r="V30" s="158">
        <f>分析結果!I30</f>
        <v>-6.9002164640317742</v>
      </c>
      <c r="W30" s="158">
        <f>分析結果!K30</f>
        <v>-6.8236845461838378</v>
      </c>
    </row>
    <row r="31" spans="1:23" ht="18" customHeight="1" x14ac:dyDescent="0.25">
      <c r="A31" s="67">
        <v>25</v>
      </c>
      <c r="B31" s="31" t="s">
        <v>47</v>
      </c>
      <c r="C31" s="32" t="s">
        <v>48</v>
      </c>
      <c r="D31" s="158">
        <f>需要額入力!G31</f>
        <v>0</v>
      </c>
      <c r="E31" s="158">
        <f>'１次波及効果'!W31</f>
        <v>0</v>
      </c>
      <c r="F31" s="158">
        <f>'１次波及効果'!X31</f>
        <v>-0.23551158906165948</v>
      </c>
      <c r="G31" s="158">
        <f>'１次波及効果'!AC31</f>
        <v>0</v>
      </c>
      <c r="H31" s="158">
        <f>'１次波及効果'!AF31</f>
        <v>0</v>
      </c>
      <c r="I31" s="158">
        <f>'１次波及効果'!Z31</f>
        <v>-0.15911023944742655</v>
      </c>
      <c r="J31" s="158">
        <f>'１次波及効果'!AA31</f>
        <v>-23.792271089235339</v>
      </c>
      <c r="K31" s="158">
        <f>'１次波及効果'!AD31</f>
        <v>-12.569686859894746</v>
      </c>
      <c r="L31" s="158">
        <f>'１次波及効果'!AG31</f>
        <v>-2.0529055806275336</v>
      </c>
      <c r="M31" s="158">
        <f>'２次波及効果'!H31</f>
        <v>-2.0529055806275336</v>
      </c>
      <c r="N31" s="158">
        <f>'２次波及効果'!J31</f>
        <v>-1.2912776102147185</v>
      </c>
      <c r="O31" s="158">
        <f>'２次波及効果'!N31</f>
        <v>-301.80482787907761</v>
      </c>
      <c r="P31" s="158">
        <f>'２次波及効果'!O31</f>
        <v>-1199.3389075268431</v>
      </c>
      <c r="Q31" s="158">
        <f>'２次波及効果'!Q31</f>
        <v>-633.62234105181358</v>
      </c>
      <c r="R31" s="158">
        <f>'２次波及効果'!S31</f>
        <v>-103.48442681621766</v>
      </c>
      <c r="S31" s="158">
        <f t="shared" si="0"/>
        <v>-1223.1311786160784</v>
      </c>
      <c r="T31" s="158">
        <f t="shared" si="1"/>
        <v>-646.19202791170835</v>
      </c>
      <c r="U31" s="158">
        <f t="shared" si="2"/>
        <v>-105.5373323968452</v>
      </c>
      <c r="V31" s="158">
        <f>分析結果!I31</f>
        <v>-17.182765780207315</v>
      </c>
      <c r="W31" s="158">
        <f>分析結果!K31</f>
        <v>-16.911803847578234</v>
      </c>
    </row>
    <row r="32" spans="1:23" ht="18" customHeight="1" x14ac:dyDescent="0.25">
      <c r="A32" s="67">
        <v>26</v>
      </c>
      <c r="B32" s="31" t="s">
        <v>49</v>
      </c>
      <c r="C32" s="32" t="s">
        <v>50</v>
      </c>
      <c r="D32" s="158">
        <f>需要額入力!G32</f>
        <v>0</v>
      </c>
      <c r="E32" s="158">
        <f>'１次波及効果'!W32</f>
        <v>0</v>
      </c>
      <c r="F32" s="158">
        <f>'１次波及効果'!X32</f>
        <v>-3540.5868235096823</v>
      </c>
      <c r="G32" s="158">
        <f>'１次波及効果'!AC32</f>
        <v>0</v>
      </c>
      <c r="H32" s="158">
        <f>'１次波及効果'!AF32</f>
        <v>0</v>
      </c>
      <c r="I32" s="158">
        <f>'１次波及効果'!Z32</f>
        <v>-2842.8631512620123</v>
      </c>
      <c r="J32" s="158">
        <f>'１次波及効果'!AA32</f>
        <v>-9885.2795434018499</v>
      </c>
      <c r="K32" s="158">
        <f>'１次波及効果'!AD32</f>
        <v>-3325.5935154072718</v>
      </c>
      <c r="L32" s="158">
        <f>'１次波及効果'!AG32</f>
        <v>-1275.6028441460357</v>
      </c>
      <c r="M32" s="158">
        <f>'２次波及効果'!H32</f>
        <v>-1275.6028441460357</v>
      </c>
      <c r="N32" s="158">
        <f>'２次波及効果'!J32</f>
        <v>-802.35418896785654</v>
      </c>
      <c r="O32" s="158">
        <f>'２次波及効果'!N32</f>
        <v>-1123.9556278706953</v>
      </c>
      <c r="P32" s="158">
        <f>'２次波及効果'!O32</f>
        <v>-2059.6640402638445</v>
      </c>
      <c r="Q32" s="158">
        <f>'２次波及効果'!Q32</f>
        <v>-692.90962851838674</v>
      </c>
      <c r="R32" s="158">
        <f>'２次波及効果'!S32</f>
        <v>-265.78037537638824</v>
      </c>
      <c r="S32" s="158">
        <f t="shared" si="0"/>
        <v>-11944.943583665694</v>
      </c>
      <c r="T32" s="158">
        <f t="shared" si="1"/>
        <v>-4018.5031439256586</v>
      </c>
      <c r="U32" s="158">
        <f t="shared" si="2"/>
        <v>-1541.383219522424</v>
      </c>
      <c r="V32" s="158">
        <f>分析結果!I32</f>
        <v>-265.57581720848299</v>
      </c>
      <c r="W32" s="158">
        <f>分析結果!K32</f>
        <v>-255.29880780291327</v>
      </c>
    </row>
    <row r="33" spans="1:23" ht="18" customHeight="1" x14ac:dyDescent="0.25">
      <c r="A33" s="67">
        <v>27</v>
      </c>
      <c r="B33" s="31" t="s">
        <v>51</v>
      </c>
      <c r="C33" s="32" t="s">
        <v>52</v>
      </c>
      <c r="D33" s="158">
        <f>需要額入力!G33</f>
        <v>0</v>
      </c>
      <c r="E33" s="158">
        <f>'１次波及効果'!W33</f>
        <v>0</v>
      </c>
      <c r="F33" s="158">
        <f>'１次波及効果'!X33</f>
        <v>-1684.0633729642775</v>
      </c>
      <c r="G33" s="158">
        <f>'１次波及効果'!AC33</f>
        <v>0</v>
      </c>
      <c r="H33" s="158">
        <f>'１次波及効果'!AF33</f>
        <v>0</v>
      </c>
      <c r="I33" s="158">
        <f>'１次波及効果'!Z33</f>
        <v>-1364.737337458597</v>
      </c>
      <c r="J33" s="158">
        <f>'１次波及効果'!AA33</f>
        <v>-12269.701427332067</v>
      </c>
      <c r="K33" s="158">
        <f>'１次波及効果'!AD33</f>
        <v>-3853.5172492877668</v>
      </c>
      <c r="L33" s="158">
        <f>'１次波及効果'!AG33</f>
        <v>-113.61265968386239</v>
      </c>
      <c r="M33" s="158">
        <f>'２次波及効果'!H33</f>
        <v>-113.61265968386239</v>
      </c>
      <c r="N33" s="158">
        <f>'２次波及効果'!J33</f>
        <v>-71.462362941149451</v>
      </c>
      <c r="O33" s="158">
        <f>'２次波及効果'!N33</f>
        <v>-3019.8719030697725</v>
      </c>
      <c r="P33" s="158">
        <f>'２次波及効果'!O33</f>
        <v>-5872.2887746222732</v>
      </c>
      <c r="Q33" s="158">
        <f>'２次波及効果'!Q33</f>
        <v>-1844.2963930155154</v>
      </c>
      <c r="R33" s="158">
        <f>'２次波及効果'!S33</f>
        <v>-54.375108479032868</v>
      </c>
      <c r="S33" s="158">
        <f t="shared" si="0"/>
        <v>-18141.990201954341</v>
      </c>
      <c r="T33" s="158">
        <f t="shared" si="1"/>
        <v>-5697.813642303282</v>
      </c>
      <c r="U33" s="158">
        <f t="shared" si="2"/>
        <v>-167.98776816289526</v>
      </c>
      <c r="V33" s="158">
        <f>分析結果!I33</f>
        <v>-17.931338255851074</v>
      </c>
      <c r="W33" s="158">
        <f>分析結果!K33</f>
        <v>-17.413589144148983</v>
      </c>
    </row>
    <row r="34" spans="1:23" ht="18" customHeight="1" x14ac:dyDescent="0.25">
      <c r="A34" s="67">
        <v>28</v>
      </c>
      <c r="B34" s="31" t="s">
        <v>53</v>
      </c>
      <c r="C34" s="32" t="s">
        <v>54</v>
      </c>
      <c r="D34" s="158">
        <f>需要額入力!G34</f>
        <v>0</v>
      </c>
      <c r="E34" s="158">
        <f>'１次波及効果'!W34</f>
        <v>0</v>
      </c>
      <c r="F34" s="158">
        <f>'１次波及効果'!X34</f>
        <v>0.8116485691062495</v>
      </c>
      <c r="G34" s="158">
        <f>'１次波及効果'!AC34</f>
        <v>0</v>
      </c>
      <c r="H34" s="158">
        <f>'１次波及効果'!AF34</f>
        <v>0</v>
      </c>
      <c r="I34" s="158">
        <f>'１次波及効果'!Z34</f>
        <v>0.76566072263016771</v>
      </c>
      <c r="J34" s="158">
        <f>'１次波及効果'!AA34</f>
        <v>-2937.8528935391546</v>
      </c>
      <c r="K34" s="158">
        <f>'１次波及効果'!AD34</f>
        <v>-478.88013822020707</v>
      </c>
      <c r="L34" s="158">
        <f>'１次波及効果'!AG34</f>
        <v>-107.3287497180978</v>
      </c>
      <c r="M34" s="158">
        <f>'２次波及効果'!H34</f>
        <v>-107.3287497180978</v>
      </c>
      <c r="N34" s="158">
        <f>'２次波及効果'!J34</f>
        <v>-67.509783572683517</v>
      </c>
      <c r="O34" s="158">
        <f>'２次波及効果'!N34</f>
        <v>1.0300845221594603</v>
      </c>
      <c r="P34" s="158">
        <f>'２次波及効果'!O34</f>
        <v>-212.96350557672054</v>
      </c>
      <c r="Q34" s="158">
        <f>'２次波及効果'!Q34</f>
        <v>-34.713784754410327</v>
      </c>
      <c r="R34" s="158">
        <f>'２次波及効果'!S34</f>
        <v>-7.7802080694371334</v>
      </c>
      <c r="S34" s="158">
        <f t="shared" si="0"/>
        <v>-3150.8163991158754</v>
      </c>
      <c r="T34" s="158">
        <f t="shared" si="1"/>
        <v>-513.59392297461739</v>
      </c>
      <c r="U34" s="158">
        <f t="shared" si="2"/>
        <v>-115.10895778753493</v>
      </c>
      <c r="V34" s="158">
        <f>分析結果!I34</f>
        <v>-17.934915660256685</v>
      </c>
      <c r="W34" s="158">
        <f>分析結果!K34</f>
        <v>-17.038712373180338</v>
      </c>
    </row>
    <row r="35" spans="1:23" ht="18" customHeight="1" x14ac:dyDescent="0.25">
      <c r="A35" s="67">
        <v>29</v>
      </c>
      <c r="B35" s="31" t="s">
        <v>55</v>
      </c>
      <c r="C35" s="32" t="s">
        <v>56</v>
      </c>
      <c r="D35" s="158">
        <f>需要額入力!G35</f>
        <v>0</v>
      </c>
      <c r="E35" s="158">
        <f>'１次波及効果'!W35</f>
        <v>0</v>
      </c>
      <c r="F35" s="158">
        <f>'１次波及効果'!X35</f>
        <v>-17010.991438310532</v>
      </c>
      <c r="G35" s="158">
        <f>'１次波及効果'!AC35</f>
        <v>0</v>
      </c>
      <c r="H35" s="158">
        <f>'１次波及効果'!AF35</f>
        <v>0</v>
      </c>
      <c r="I35" s="158">
        <f>'１次波及効果'!Z35</f>
        <v>-15255.476089242096</v>
      </c>
      <c r="J35" s="158">
        <f>'１次波及効果'!AA35</f>
        <v>-44043.366190928959</v>
      </c>
      <c r="K35" s="158">
        <f>'１次波及効果'!AD35</f>
        <v>-15757.59416233593</v>
      </c>
      <c r="L35" s="158">
        <f>'１次波及効果'!AG35</f>
        <v>-9846.343866947429</v>
      </c>
      <c r="M35" s="158">
        <f>'２次波及効果'!H35</f>
        <v>-9846.343866947429</v>
      </c>
      <c r="N35" s="158">
        <f>'２次波及効果'!J35</f>
        <v>-6193.3502923099331</v>
      </c>
      <c r="O35" s="158">
        <f>'２次波及効果'!N35</f>
        <v>-245.3786983582423</v>
      </c>
      <c r="P35" s="158">
        <f>'２次波及効果'!O35</f>
        <v>-2552.5095594241743</v>
      </c>
      <c r="Q35" s="158">
        <f>'２次波及効果'!Q35</f>
        <v>-913.22288034316762</v>
      </c>
      <c r="R35" s="158">
        <f>'２次波及効果'!S35</f>
        <v>-570.63955413419774</v>
      </c>
      <c r="S35" s="158">
        <f t="shared" si="0"/>
        <v>-46595.875750353131</v>
      </c>
      <c r="T35" s="158">
        <f t="shared" si="1"/>
        <v>-16670.817042679097</v>
      </c>
      <c r="U35" s="158">
        <f t="shared" si="2"/>
        <v>-10416.983421081626</v>
      </c>
      <c r="V35" s="158">
        <f>分析結果!I35</f>
        <v>-2477.471949374567</v>
      </c>
      <c r="W35" s="158">
        <f>分析結果!K35</f>
        <v>-2206.9586889708189</v>
      </c>
    </row>
    <row r="36" spans="1:23" ht="18" customHeight="1" x14ac:dyDescent="0.25">
      <c r="A36" s="67">
        <v>30</v>
      </c>
      <c r="B36" s="31" t="s">
        <v>57</v>
      </c>
      <c r="C36" s="32" t="s">
        <v>58</v>
      </c>
      <c r="D36" s="158">
        <f>需要額入力!G36</f>
        <v>0</v>
      </c>
      <c r="E36" s="158">
        <f>'１次波及効果'!W36</f>
        <v>0</v>
      </c>
      <c r="F36" s="158">
        <f>'１次波及効果'!X36</f>
        <v>-9520.4039559610555</v>
      </c>
      <c r="G36" s="158">
        <f>'１次波及効果'!AC36</f>
        <v>0</v>
      </c>
      <c r="H36" s="158">
        <f>'１次波及効果'!AF36</f>
        <v>0</v>
      </c>
      <c r="I36" s="158">
        <f>'１次波及効果'!Z36</f>
        <v>-6863.6967346196134</v>
      </c>
      <c r="J36" s="158">
        <f>'１次波及効果'!AA36</f>
        <v>-15062.645139974547</v>
      </c>
      <c r="K36" s="158">
        <f>'１次波及効果'!AD36</f>
        <v>-7042.7326786974354</v>
      </c>
      <c r="L36" s="158">
        <f>'１次波及効果'!AG36</f>
        <v>-3467.8290410351588</v>
      </c>
      <c r="M36" s="158">
        <f>'２次波及効果'!H36</f>
        <v>-3467.8290410351588</v>
      </c>
      <c r="N36" s="158">
        <f>'２次波及効果'!J36</f>
        <v>-2181.2644668111147</v>
      </c>
      <c r="O36" s="158">
        <f>'２次波及効果'!N36</f>
        <v>-276.34557714338899</v>
      </c>
      <c r="P36" s="158">
        <f>'２次波及効果'!O36</f>
        <v>-672.83593605624037</v>
      </c>
      <c r="Q36" s="158">
        <f>'２次波及効果'!Q36</f>
        <v>-314.59306053022169</v>
      </c>
      <c r="R36" s="158">
        <f>'２次波及効果'!S36</f>
        <v>-154.90506330230443</v>
      </c>
      <c r="S36" s="158">
        <f t="shared" si="0"/>
        <v>-15735.481076030788</v>
      </c>
      <c r="T36" s="158">
        <f t="shared" si="1"/>
        <v>-7357.3257392276573</v>
      </c>
      <c r="U36" s="158">
        <f t="shared" si="2"/>
        <v>-3622.7341043374631</v>
      </c>
      <c r="V36" s="158">
        <f>分析結果!I36</f>
        <v>-767.83895512497691</v>
      </c>
      <c r="W36" s="158">
        <f>分析結果!K36</f>
        <v>-686.78032853981017</v>
      </c>
    </row>
    <row r="37" spans="1:23" ht="18" customHeight="1" x14ac:dyDescent="0.25">
      <c r="A37" s="67">
        <v>31</v>
      </c>
      <c r="B37" s="31" t="s">
        <v>59</v>
      </c>
      <c r="C37" s="32" t="s">
        <v>386</v>
      </c>
      <c r="D37" s="158">
        <f>需要額入力!G37</f>
        <v>0</v>
      </c>
      <c r="E37" s="158">
        <f>'１次波及効果'!W37</f>
        <v>0</v>
      </c>
      <c r="F37" s="158">
        <f>'１次波及効果'!X37</f>
        <v>-84.230053978736123</v>
      </c>
      <c r="G37" s="158">
        <f>'１次波及効果'!AC37</f>
        <v>0</v>
      </c>
      <c r="H37" s="158">
        <f>'１次波及効果'!AF37</f>
        <v>0</v>
      </c>
      <c r="I37" s="158">
        <f>'１次波及効果'!Z37</f>
        <v>-18.717455625085339</v>
      </c>
      <c r="J37" s="158">
        <f>'１次波及効果'!AA37</f>
        <v>-63.052261778233799</v>
      </c>
      <c r="K37" s="158">
        <f>'１次波及効果'!AD37</f>
        <v>-25.306521445070192</v>
      </c>
      <c r="L37" s="158">
        <f>'１次波及効果'!AG37</f>
        <v>-15.357203193064569</v>
      </c>
      <c r="M37" s="158">
        <f>'２次波及効果'!H37</f>
        <v>-15.357203193064569</v>
      </c>
      <c r="N37" s="158">
        <f>'２次波及効果'!J37</f>
        <v>-9.6596808084376136</v>
      </c>
      <c r="O37" s="158">
        <f>'２次波及効果'!N37</f>
        <v>-181.01317896350815</v>
      </c>
      <c r="P37" s="158">
        <f>'２次波及効果'!O37</f>
        <v>-207.30342807962174</v>
      </c>
      <c r="Q37" s="158">
        <f>'２次波及効果'!Q37</f>
        <v>-83.202862203184651</v>
      </c>
      <c r="R37" s="158">
        <f>'２次波及効果'!S37</f>
        <v>-50.491461810440647</v>
      </c>
      <c r="S37" s="158">
        <f t="shared" si="0"/>
        <v>-270.35568985785551</v>
      </c>
      <c r="T37" s="158">
        <f t="shared" si="1"/>
        <v>-108.50938364825484</v>
      </c>
      <c r="U37" s="158">
        <f t="shared" si="2"/>
        <v>-65.848665003505218</v>
      </c>
      <c r="V37" s="158">
        <f>分析結果!I37</f>
        <v>-36.924956044920251</v>
      </c>
      <c r="W37" s="158">
        <f>分析結果!K37</f>
        <v>-18.201045679908873</v>
      </c>
    </row>
    <row r="38" spans="1:23" ht="18" customHeight="1" x14ac:dyDescent="0.25">
      <c r="A38" s="67">
        <v>32</v>
      </c>
      <c r="B38" s="31" t="s">
        <v>60</v>
      </c>
      <c r="C38" s="32" t="s">
        <v>61</v>
      </c>
      <c r="D38" s="158">
        <f>需要額入力!G38</f>
        <v>0</v>
      </c>
      <c r="E38" s="158">
        <f>'１次波及効果'!W38</f>
        <v>0</v>
      </c>
      <c r="F38" s="158">
        <f>'１次波及効果'!X38</f>
        <v>-7685.162989830983</v>
      </c>
      <c r="G38" s="158">
        <f>'１次波及効果'!AC38</f>
        <v>0</v>
      </c>
      <c r="H38" s="158">
        <f>'１次波及効果'!AF38</f>
        <v>0</v>
      </c>
      <c r="I38" s="158">
        <f>'１次波及効果'!Z38</f>
        <v>-6000.280583312875</v>
      </c>
      <c r="J38" s="158">
        <f>'１次波及効果'!AA38</f>
        <v>-6816.7734653269308</v>
      </c>
      <c r="K38" s="158">
        <f>'１次波及効果'!AD38</f>
        <v>-3263.925559836603</v>
      </c>
      <c r="L38" s="158">
        <f>'１次波及効果'!AG38</f>
        <v>-1556.011436637996</v>
      </c>
      <c r="M38" s="158">
        <f>'２次波及効果'!H38</f>
        <v>-1556.011436637996</v>
      </c>
      <c r="N38" s="158">
        <f>'２次波及効果'!J38</f>
        <v>-978.73119364529953</v>
      </c>
      <c r="O38" s="158">
        <f>'２次波及効果'!N38</f>
        <v>-10.347321441349393</v>
      </c>
      <c r="P38" s="158">
        <f>'２次波及効果'!O38</f>
        <v>-195.28172317065543</v>
      </c>
      <c r="Q38" s="158">
        <f>'２次波及効果'!Q38</f>
        <v>-93.502448169600314</v>
      </c>
      <c r="R38" s="158">
        <f>'２次波及効果'!S38</f>
        <v>-44.575427974170168</v>
      </c>
      <c r="S38" s="158">
        <f t="shared" si="0"/>
        <v>-7012.0551884975866</v>
      </c>
      <c r="T38" s="158">
        <f t="shared" si="1"/>
        <v>-3357.4280080062035</v>
      </c>
      <c r="U38" s="158">
        <f t="shared" si="2"/>
        <v>-1600.5868646121662</v>
      </c>
      <c r="V38" s="158">
        <f>分析結果!I38</f>
        <v>-282.75069252387163</v>
      </c>
      <c r="W38" s="158">
        <f>分析結果!K38</f>
        <v>-258.67366848799617</v>
      </c>
    </row>
    <row r="39" spans="1:23" ht="18" customHeight="1" x14ac:dyDescent="0.25">
      <c r="A39" s="67">
        <v>33</v>
      </c>
      <c r="B39" s="31" t="s">
        <v>62</v>
      </c>
      <c r="C39" s="32" t="s">
        <v>63</v>
      </c>
      <c r="D39" s="158">
        <f>需要額入力!G39</f>
        <v>0</v>
      </c>
      <c r="E39" s="158">
        <f>'１次波及効果'!W39</f>
        <v>0</v>
      </c>
      <c r="F39" s="158">
        <f>'１次波及効果'!X39</f>
        <v>0</v>
      </c>
      <c r="G39" s="158">
        <f>'１次波及効果'!AC39</f>
        <v>0</v>
      </c>
      <c r="H39" s="158">
        <f>'１次波及効果'!AF39</f>
        <v>0</v>
      </c>
      <c r="I39" s="158">
        <f>'１次波及効果'!Z39</f>
        <v>0</v>
      </c>
      <c r="J39" s="158">
        <f>'１次波及効果'!AA39</f>
        <v>-151.88154370252536</v>
      </c>
      <c r="K39" s="158">
        <f>'１次波及効果'!AD39</f>
        <v>-72.809208602920776</v>
      </c>
      <c r="L39" s="158">
        <f>'１次波及効果'!AG39</f>
        <v>-30.609351334319062</v>
      </c>
      <c r="M39" s="158">
        <f>'２次波及効果'!H39</f>
        <v>-30.609351334319062</v>
      </c>
      <c r="N39" s="158">
        <f>'２次波及効果'!J39</f>
        <v>-19.253281989286691</v>
      </c>
      <c r="O39" s="158">
        <f>'２次波及効果'!N39</f>
        <v>-1.1091352286681513</v>
      </c>
      <c r="P39" s="158">
        <f>'２次波及効果'!O39</f>
        <v>-65.75884804770439</v>
      </c>
      <c r="Q39" s="158">
        <f>'２次波及効果'!Q39</f>
        <v>-31.52357796922675</v>
      </c>
      <c r="R39" s="158">
        <f>'２次波及効果'!S39</f>
        <v>-13.252668060673768</v>
      </c>
      <c r="S39" s="158">
        <f t="shared" ref="S39:S70" si="3">E39+J39+P39</f>
        <v>-217.64039175022975</v>
      </c>
      <c r="T39" s="158">
        <f t="shared" ref="T39:T70" si="4">G39+K39+Q39</f>
        <v>-104.33278657214753</v>
      </c>
      <c r="U39" s="158">
        <f t="shared" ref="U39:U70" si="5">H39+L39+R39</f>
        <v>-43.862019394992828</v>
      </c>
      <c r="V39" s="158">
        <f>分析結果!I39</f>
        <v>-10.049407231677788</v>
      </c>
      <c r="W39" s="158">
        <f>分析結果!K39</f>
        <v>-9.0983795673818779</v>
      </c>
    </row>
    <row r="40" spans="1:23" ht="18" customHeight="1" x14ac:dyDescent="0.25">
      <c r="A40" s="67">
        <v>34</v>
      </c>
      <c r="B40" s="31" t="s">
        <v>64</v>
      </c>
      <c r="C40" s="32" t="s">
        <v>65</v>
      </c>
      <c r="D40" s="158">
        <f>需要額入力!G40</f>
        <v>0</v>
      </c>
      <c r="E40" s="158">
        <f>'１次波及効果'!W40</f>
        <v>0</v>
      </c>
      <c r="F40" s="158">
        <f>'１次波及効果'!X40</f>
        <v>-10.123503898885792</v>
      </c>
      <c r="G40" s="158">
        <f>'１次波及効果'!AC40</f>
        <v>0</v>
      </c>
      <c r="H40" s="158">
        <f>'１次波及効果'!AF40</f>
        <v>0</v>
      </c>
      <c r="I40" s="158">
        <f>'１次波及効果'!Z40</f>
        <v>-7.940301861618182</v>
      </c>
      <c r="J40" s="158">
        <f>'１次波及効果'!AA40</f>
        <v>-449.80106361885368</v>
      </c>
      <c r="K40" s="158">
        <f>'１次波及効果'!AD40</f>
        <v>-214.08780585469236</v>
      </c>
      <c r="L40" s="158">
        <f>'１次波及効果'!AG40</f>
        <v>-131.98463449646277</v>
      </c>
      <c r="M40" s="158">
        <f>'２次波及効果'!H40</f>
        <v>-131.98463449646277</v>
      </c>
      <c r="N40" s="158">
        <f>'２次波及効果'!J40</f>
        <v>-83.018335098275088</v>
      </c>
      <c r="O40" s="158">
        <f>'２次波及効果'!N40</f>
        <v>-12.636192486213591</v>
      </c>
      <c r="P40" s="158">
        <f>'２次波及効果'!O40</f>
        <v>-63.565155927545796</v>
      </c>
      <c r="Q40" s="158">
        <f>'２次波及効果'!Q40</f>
        <v>-30.25454108946056</v>
      </c>
      <c r="R40" s="158">
        <f>'２次波及効果'!S40</f>
        <v>-18.651854231533971</v>
      </c>
      <c r="S40" s="158">
        <f t="shared" si="3"/>
        <v>-513.36621954639952</v>
      </c>
      <c r="T40" s="158">
        <f t="shared" si="4"/>
        <v>-244.34234694415292</v>
      </c>
      <c r="U40" s="158">
        <f t="shared" si="5"/>
        <v>-150.63648872799675</v>
      </c>
      <c r="V40" s="158">
        <f>分析結果!I40</f>
        <v>-48.377109993423879</v>
      </c>
      <c r="W40" s="158">
        <f>分析結果!K40</f>
        <v>-29.658035712134726</v>
      </c>
    </row>
    <row r="41" spans="1:23" ht="18" customHeight="1" x14ac:dyDescent="0.25">
      <c r="A41" s="67">
        <v>35</v>
      </c>
      <c r="B41" s="31" t="s">
        <v>66</v>
      </c>
      <c r="C41" s="32" t="s">
        <v>67</v>
      </c>
      <c r="D41" s="158">
        <f>需要額入力!G41</f>
        <v>0</v>
      </c>
      <c r="E41" s="158">
        <f>'１次波及効果'!W41</f>
        <v>0</v>
      </c>
      <c r="F41" s="158">
        <f>'１次波及効果'!X41</f>
        <v>-1168.1444956965831</v>
      </c>
      <c r="G41" s="158">
        <f>'１次波及効果'!AC41</f>
        <v>0</v>
      </c>
      <c r="H41" s="158">
        <f>'１次波及効果'!AF41</f>
        <v>0</v>
      </c>
      <c r="I41" s="158">
        <f>'１次波及効果'!Z41</f>
        <v>-939.47830005612082</v>
      </c>
      <c r="J41" s="158">
        <f>'１次波及効果'!AA41</f>
        <v>-3043.5777251550235</v>
      </c>
      <c r="K41" s="158">
        <f>'１次波及効果'!AD41</f>
        <v>-1530.6808850802938</v>
      </c>
      <c r="L41" s="158">
        <f>'１次波及効果'!AG41</f>
        <v>-700.2283711803492</v>
      </c>
      <c r="M41" s="158">
        <f>'２次波及効果'!H41</f>
        <v>-700.2283711803492</v>
      </c>
      <c r="N41" s="158">
        <f>'２次波及効果'!J41</f>
        <v>-440.44364547243964</v>
      </c>
      <c r="O41" s="158">
        <f>'２次波及効果'!N41</f>
        <v>-55.277286047617892</v>
      </c>
      <c r="P41" s="158">
        <f>'２次波及効果'!O41</f>
        <v>-181.49482157970874</v>
      </c>
      <c r="Q41" s="158">
        <f>'２次波及効果'!Q41</f>
        <v>-91.277660444491659</v>
      </c>
      <c r="R41" s="158">
        <f>'２次波及効果'!S41</f>
        <v>-41.756063018221219</v>
      </c>
      <c r="S41" s="158">
        <f t="shared" si="3"/>
        <v>-3225.072546734732</v>
      </c>
      <c r="T41" s="158">
        <f t="shared" si="4"/>
        <v>-1621.9585455247854</v>
      </c>
      <c r="U41" s="158">
        <f t="shared" si="5"/>
        <v>-741.9844341985704</v>
      </c>
      <c r="V41" s="158">
        <f>分析結果!I41</f>
        <v>-184.17440925755682</v>
      </c>
      <c r="W41" s="158">
        <f>分析結果!K41</f>
        <v>-145.22258017319999</v>
      </c>
    </row>
    <row r="42" spans="1:23" ht="18" customHeight="1" x14ac:dyDescent="0.25">
      <c r="A42" s="67">
        <v>36</v>
      </c>
      <c r="B42" s="31" t="s">
        <v>68</v>
      </c>
      <c r="C42" s="32" t="s">
        <v>69</v>
      </c>
      <c r="D42" s="158">
        <f>需要額入力!G42</f>
        <v>0</v>
      </c>
      <c r="E42" s="158">
        <f>'１次波及効果'!W42</f>
        <v>0</v>
      </c>
      <c r="F42" s="158">
        <f>'１次波及効果'!X42</f>
        <v>81.247222079366537</v>
      </c>
      <c r="G42" s="158">
        <f>'１次波及効果'!AC42</f>
        <v>0</v>
      </c>
      <c r="H42" s="158">
        <f>'１次波及効果'!AF42</f>
        <v>0</v>
      </c>
      <c r="I42" s="158">
        <f>'１次波及効果'!Z42</f>
        <v>78.228022288325505</v>
      </c>
      <c r="J42" s="158">
        <f>'１次波及効果'!AA42</f>
        <v>-37934.412997198255</v>
      </c>
      <c r="K42" s="158">
        <f>'１次波及効果'!AD42</f>
        <v>-10942.301928175986</v>
      </c>
      <c r="L42" s="158">
        <f>'１次波及効果'!AG42</f>
        <v>-1124.7015382109339</v>
      </c>
      <c r="M42" s="158">
        <f>'２次波及効果'!H42</f>
        <v>-1124.7015382109339</v>
      </c>
      <c r="N42" s="158">
        <f>'２次波及効果'!J42</f>
        <v>-707.4372675346774</v>
      </c>
      <c r="O42" s="158">
        <f>'２次波及効果'!N42</f>
        <v>24.417183857036331</v>
      </c>
      <c r="P42" s="158">
        <f>'２次波及効果'!O42</f>
        <v>-523.5750061259796</v>
      </c>
      <c r="Q42" s="158">
        <f>'２次波及効果'!Q42</f>
        <v>-151.0268736595502</v>
      </c>
      <c r="R42" s="158">
        <f>'２次波及効果'!S42</f>
        <v>-15.52325627925706</v>
      </c>
      <c r="S42" s="158">
        <f t="shared" si="3"/>
        <v>-38457.988003324237</v>
      </c>
      <c r="T42" s="158">
        <f t="shared" si="4"/>
        <v>-11093.328801835536</v>
      </c>
      <c r="U42" s="158">
        <f t="shared" si="5"/>
        <v>-1140.224794490191</v>
      </c>
      <c r="V42" s="158">
        <f>分析結果!I42</f>
        <v>-144.42822592394543</v>
      </c>
      <c r="W42" s="158">
        <f>分析結果!K42</f>
        <v>-142.89034808894124</v>
      </c>
    </row>
    <row r="43" spans="1:23" ht="18" customHeight="1" x14ac:dyDescent="0.25">
      <c r="A43" s="67">
        <v>37</v>
      </c>
      <c r="B43" s="31" t="s">
        <v>70</v>
      </c>
      <c r="C43" s="32" t="s">
        <v>71</v>
      </c>
      <c r="D43" s="158">
        <f>需要額入力!G43</f>
        <v>0</v>
      </c>
      <c r="E43" s="158">
        <f>'１次波及効果'!W43</f>
        <v>0</v>
      </c>
      <c r="F43" s="158">
        <f>'１次波及効果'!X43</f>
        <v>-23557.055684636111</v>
      </c>
      <c r="G43" s="158">
        <f>'１次波及効果'!AC43</f>
        <v>0</v>
      </c>
      <c r="H43" s="158">
        <f>'１次波及効果'!AF43</f>
        <v>0</v>
      </c>
      <c r="I43" s="158">
        <f>'１次波及効果'!Z43</f>
        <v>-22537.341141185771</v>
      </c>
      <c r="J43" s="158">
        <f>'１次波及効果'!AA43</f>
        <v>-56179.6001259943</v>
      </c>
      <c r="K43" s="158">
        <f>'１次波及効果'!AD43</f>
        <v>-12581.777837314659</v>
      </c>
      <c r="L43" s="158">
        <f>'１次波及効果'!AG43</f>
        <v>-3205.4401241801015</v>
      </c>
      <c r="M43" s="158">
        <f>'２次波及効果'!H43</f>
        <v>-3205.4401241801015</v>
      </c>
      <c r="N43" s="158">
        <f>'２次波及効果'!J43</f>
        <v>-2016.2218381092839</v>
      </c>
      <c r="O43" s="158">
        <f>'２次波及効果'!N43</f>
        <v>0</v>
      </c>
      <c r="P43" s="158">
        <f>'２次波及効果'!O43</f>
        <v>-862.85560648688431</v>
      </c>
      <c r="Q43" s="158">
        <f>'２次波及効果'!Q43</f>
        <v>-193.24198680930428</v>
      </c>
      <c r="R43" s="158">
        <f>'２次波及効果'!S43</f>
        <v>-49.231962780152735</v>
      </c>
      <c r="S43" s="158">
        <f t="shared" si="3"/>
        <v>-57042.455732481183</v>
      </c>
      <c r="T43" s="158">
        <f t="shared" si="4"/>
        <v>-12775.019824123963</v>
      </c>
      <c r="U43" s="158">
        <f t="shared" si="5"/>
        <v>-3254.6720869602541</v>
      </c>
      <c r="V43" s="158">
        <f>分析結果!I43</f>
        <v>-429.13705997978997</v>
      </c>
      <c r="W43" s="158">
        <f>分析結果!K43</f>
        <v>-424.92855204115284</v>
      </c>
    </row>
    <row r="44" spans="1:23" ht="18" customHeight="1" x14ac:dyDescent="0.25">
      <c r="A44" s="67">
        <v>38</v>
      </c>
      <c r="B44" s="31" t="s">
        <v>72</v>
      </c>
      <c r="C44" s="32" t="s">
        <v>387</v>
      </c>
      <c r="D44" s="158">
        <f>需要額入力!G44</f>
        <v>0</v>
      </c>
      <c r="E44" s="158">
        <f>'１次波及効果'!W44</f>
        <v>0</v>
      </c>
      <c r="F44" s="158">
        <f>'１次波及効果'!X44</f>
        <v>-304.07529505793281</v>
      </c>
      <c r="G44" s="158">
        <f>'１次波及効果'!AC44</f>
        <v>0</v>
      </c>
      <c r="H44" s="158">
        <f>'１次波及効果'!AF44</f>
        <v>0</v>
      </c>
      <c r="I44" s="158">
        <f>'１次波及効果'!Z44</f>
        <v>-298.92660106393208</v>
      </c>
      <c r="J44" s="158">
        <f>'１次波及効果'!AA44</f>
        <v>-13642.365402474121</v>
      </c>
      <c r="K44" s="158">
        <f>'１次波及効果'!AD44</f>
        <v>-5797.5344468586482</v>
      </c>
      <c r="L44" s="158">
        <f>'１次波及効果'!AG44</f>
        <v>-2460.7894123481246</v>
      </c>
      <c r="M44" s="158">
        <f>'２次波及効果'!H44</f>
        <v>-2460.7894123481246</v>
      </c>
      <c r="N44" s="158">
        <f>'２次波及効果'!J44</f>
        <v>-1547.8365403669704</v>
      </c>
      <c r="O44" s="158">
        <f>'２次波及効果'!N44</f>
        <v>-2.6638638716504657E-2</v>
      </c>
      <c r="P44" s="158">
        <f>'２次波及効果'!O44</f>
        <v>-133.2241476358476</v>
      </c>
      <c r="Q44" s="158">
        <f>'２次波及効果'!Q44</f>
        <v>-56.615664680271252</v>
      </c>
      <c r="R44" s="158">
        <f>'２次波及効果'!S44</f>
        <v>-24.030771959233856</v>
      </c>
      <c r="S44" s="158">
        <f t="shared" si="3"/>
        <v>-13775.589550109968</v>
      </c>
      <c r="T44" s="158">
        <f t="shared" si="4"/>
        <v>-5854.1501115389192</v>
      </c>
      <c r="U44" s="158">
        <f t="shared" si="5"/>
        <v>-2484.8201843073584</v>
      </c>
      <c r="V44" s="158">
        <f>分析結果!I44</f>
        <v>-503.45569874377952</v>
      </c>
      <c r="W44" s="158">
        <f>分析結果!K44</f>
        <v>-455.71799397157378</v>
      </c>
    </row>
    <row r="45" spans="1:23" ht="18" customHeight="1" x14ac:dyDescent="0.25">
      <c r="A45" s="67">
        <v>39</v>
      </c>
      <c r="B45" s="31" t="s">
        <v>73</v>
      </c>
      <c r="C45" s="32" t="s">
        <v>74</v>
      </c>
      <c r="D45" s="158">
        <f>需要額入力!G45</f>
        <v>0</v>
      </c>
      <c r="E45" s="158">
        <f>'１次波及効果'!W45</f>
        <v>0</v>
      </c>
      <c r="F45" s="158">
        <f>'１次波及効果'!X45</f>
        <v>-3464.4957761630408</v>
      </c>
      <c r="G45" s="158">
        <f>'１次波及効果'!AC45</f>
        <v>0</v>
      </c>
      <c r="H45" s="158">
        <f>'１次波及効果'!AF45</f>
        <v>0</v>
      </c>
      <c r="I45" s="158">
        <f>'１次波及効果'!Z45</f>
        <v>-3205.8605386665758</v>
      </c>
      <c r="J45" s="158">
        <f>'１次波及効果'!AA45</f>
        <v>-9565.9414049390452</v>
      </c>
      <c r="K45" s="158">
        <f>'１次波及効果'!AD45</f>
        <v>-2684.3811952669798</v>
      </c>
      <c r="L45" s="158">
        <f>'１次波及効果'!AG45</f>
        <v>-1015.4199677925956</v>
      </c>
      <c r="M45" s="158">
        <f>'２次波及効果'!H45</f>
        <v>-1015.4199677925956</v>
      </c>
      <c r="N45" s="158">
        <f>'２次波及効果'!J45</f>
        <v>-638.69915974154264</v>
      </c>
      <c r="O45" s="158">
        <f>'２次波及効果'!N45</f>
        <v>0</v>
      </c>
      <c r="P45" s="158">
        <f>'２次波及効果'!O45</f>
        <v>-232.94533255833545</v>
      </c>
      <c r="Q45" s="158">
        <f>'２次波及効果'!Q45</f>
        <v>-65.368795790652584</v>
      </c>
      <c r="R45" s="158">
        <f>'２次波及効果'!S45</f>
        <v>-24.727032298325863</v>
      </c>
      <c r="S45" s="158">
        <f t="shared" si="3"/>
        <v>-9798.8867374973815</v>
      </c>
      <c r="T45" s="158">
        <f t="shared" si="4"/>
        <v>-2749.7499910576325</v>
      </c>
      <c r="U45" s="158">
        <f t="shared" si="5"/>
        <v>-1040.1470000909214</v>
      </c>
      <c r="V45" s="158">
        <f>分析結果!I45</f>
        <v>-256.64691824527165</v>
      </c>
      <c r="W45" s="158">
        <f>分析結果!K45</f>
        <v>-198.97857086035265</v>
      </c>
    </row>
    <row r="46" spans="1:23" ht="18" customHeight="1" x14ac:dyDescent="0.25">
      <c r="A46" s="67">
        <v>40</v>
      </c>
      <c r="B46" s="31" t="s">
        <v>75</v>
      </c>
      <c r="C46" s="32" t="s">
        <v>76</v>
      </c>
      <c r="D46" s="158">
        <f>需要額入力!G46</f>
        <v>0</v>
      </c>
      <c r="E46" s="158">
        <f>'１次波及効果'!W46</f>
        <v>0</v>
      </c>
      <c r="F46" s="158">
        <f>'１次波及効果'!X46</f>
        <v>-5.4048730676029519</v>
      </c>
      <c r="G46" s="158">
        <f>'１次波及効果'!AC46</f>
        <v>0</v>
      </c>
      <c r="H46" s="158">
        <f>'１次波及効果'!AF46</f>
        <v>0</v>
      </c>
      <c r="I46" s="158">
        <f>'１次波及効果'!Z46</f>
        <v>-2.5495347752925817</v>
      </c>
      <c r="J46" s="158">
        <f>'１次波及効果'!AA46</f>
        <v>-9178.2536725126465</v>
      </c>
      <c r="K46" s="158">
        <f>'１次波及効果'!AD46</f>
        <v>-2465.203796625558</v>
      </c>
      <c r="L46" s="158">
        <f>'１次波及効果'!AG46</f>
        <v>-408.61483431581053</v>
      </c>
      <c r="M46" s="158">
        <f>'２次波及効果'!H46</f>
        <v>-408.61483431581053</v>
      </c>
      <c r="N46" s="158">
        <f>'２次波及効果'!J46</f>
        <v>-257.01873078464484</v>
      </c>
      <c r="O46" s="158">
        <f>'２次波及効果'!N46</f>
        <v>-55.861121631847851</v>
      </c>
      <c r="P46" s="158">
        <f>'２次波及効果'!O46</f>
        <v>-265.20566399833837</v>
      </c>
      <c r="Q46" s="158">
        <f>'２次波及効果'!Q46</f>
        <v>-71.232070184907485</v>
      </c>
      <c r="R46" s="158">
        <f>'２次波及効果'!S46</f>
        <v>-11.80692671186859</v>
      </c>
      <c r="S46" s="158">
        <f t="shared" si="3"/>
        <v>-9443.4593365109849</v>
      </c>
      <c r="T46" s="158">
        <f t="shared" si="4"/>
        <v>-2536.4358668104655</v>
      </c>
      <c r="U46" s="158">
        <f t="shared" si="5"/>
        <v>-420.42176102767911</v>
      </c>
      <c r="V46" s="158">
        <f>分析結果!I46</f>
        <v>-67.953444050166752</v>
      </c>
      <c r="W46" s="158">
        <f>分析結果!K46</f>
        <v>-62.854562596791645</v>
      </c>
    </row>
    <row r="47" spans="1:23" ht="18" customHeight="1" x14ac:dyDescent="0.25">
      <c r="A47" s="67">
        <v>41</v>
      </c>
      <c r="B47" s="31" t="s">
        <v>77</v>
      </c>
      <c r="C47" s="32" t="s">
        <v>78</v>
      </c>
      <c r="D47" s="158">
        <f>需要額入力!G47</f>
        <v>0</v>
      </c>
      <c r="E47" s="158">
        <f>'１次波及効果'!W47</f>
        <v>0</v>
      </c>
      <c r="F47" s="158">
        <f>'１次波及効果'!X47</f>
        <v>-4290.4050187290177</v>
      </c>
      <c r="G47" s="158">
        <f>'１次波及効果'!AC47</f>
        <v>0</v>
      </c>
      <c r="H47" s="158">
        <f>'１次波及効果'!AF47</f>
        <v>0</v>
      </c>
      <c r="I47" s="158">
        <f>'１次波及効果'!Z47</f>
        <v>-3330.4859779817266</v>
      </c>
      <c r="J47" s="158">
        <f>'１次波及効果'!AA47</f>
        <v>-22586.784296024147</v>
      </c>
      <c r="K47" s="158">
        <f>'１次波及効果'!AD47</f>
        <v>-5212.6141468140877</v>
      </c>
      <c r="L47" s="158">
        <f>'１次波及効果'!AG47</f>
        <v>-3111.63187119746</v>
      </c>
      <c r="M47" s="158">
        <f>'２次波及効果'!H47</f>
        <v>-3111.63187119746</v>
      </c>
      <c r="N47" s="158">
        <f>'２次波及効果'!J47</f>
        <v>-1957.2164469832023</v>
      </c>
      <c r="O47" s="158">
        <f>'２次波及効果'!N47</f>
        <v>-4.1262273936515648</v>
      </c>
      <c r="P47" s="158">
        <f>'２次波及効果'!O47</f>
        <v>-455.36972586638007</v>
      </c>
      <c r="Q47" s="158">
        <f>'２次波及効果'!Q47</f>
        <v>-105.09095247789531</v>
      </c>
      <c r="R47" s="158">
        <f>'２次波及効果'!S47</f>
        <v>-62.733275069780376</v>
      </c>
      <c r="S47" s="158">
        <f t="shared" si="3"/>
        <v>-23042.154021890528</v>
      </c>
      <c r="T47" s="158">
        <f t="shared" si="4"/>
        <v>-5317.7050992919831</v>
      </c>
      <c r="U47" s="158">
        <f t="shared" si="5"/>
        <v>-3174.3651462672406</v>
      </c>
      <c r="V47" s="158">
        <f>分析結果!I47</f>
        <v>-542.2319167489926</v>
      </c>
      <c r="W47" s="158">
        <f>分析結果!K47</f>
        <v>-485.11934292990446</v>
      </c>
    </row>
    <row r="48" spans="1:23" ht="18" customHeight="1" x14ac:dyDescent="0.25">
      <c r="A48" s="67">
        <v>42</v>
      </c>
      <c r="B48" s="31" t="s">
        <v>79</v>
      </c>
      <c r="C48" s="32" t="s">
        <v>388</v>
      </c>
      <c r="D48" s="158">
        <f>需要額入力!G48</f>
        <v>0</v>
      </c>
      <c r="E48" s="158">
        <f>'１次波及効果'!W48</f>
        <v>0</v>
      </c>
      <c r="F48" s="158">
        <f>'１次波及効果'!X48</f>
        <v>-0.34082635003118844</v>
      </c>
      <c r="G48" s="158">
        <f>'１次波及効果'!AC48</f>
        <v>0</v>
      </c>
      <c r="H48" s="158">
        <f>'１次波及効果'!AF48</f>
        <v>0</v>
      </c>
      <c r="I48" s="158">
        <f>'１次波及効果'!Z48</f>
        <v>-0.31304297630451816</v>
      </c>
      <c r="J48" s="158">
        <f>'１次波及効果'!AA48</f>
        <v>-360.43593632907124</v>
      </c>
      <c r="K48" s="158">
        <f>'１次波及効果'!AD48</f>
        <v>-142.53070256997898</v>
      </c>
      <c r="L48" s="158">
        <f>'１次波及効果'!AG48</f>
        <v>-82.695742648748208</v>
      </c>
      <c r="M48" s="158">
        <f>'２次波及効果'!H48</f>
        <v>-82.695742648748208</v>
      </c>
      <c r="N48" s="158">
        <f>'２次波及効果'!J48</f>
        <v>-52.015622126062624</v>
      </c>
      <c r="O48" s="158">
        <f>'２次波及効果'!N48</f>
        <v>-19.331668058857037</v>
      </c>
      <c r="P48" s="158">
        <f>'２次波及効果'!O48</f>
        <v>-166.94705215330413</v>
      </c>
      <c r="Q48" s="158">
        <f>'２次波及効果'!Q48</f>
        <v>-66.017503353696952</v>
      </c>
      <c r="R48" s="158">
        <f>'２次波及効果'!S48</f>
        <v>-38.303090977677478</v>
      </c>
      <c r="S48" s="158">
        <f t="shared" si="3"/>
        <v>-527.38298848237537</v>
      </c>
      <c r="T48" s="158">
        <f t="shared" si="4"/>
        <v>-208.54820592367594</v>
      </c>
      <c r="U48" s="158">
        <f t="shared" si="5"/>
        <v>-120.99883362642569</v>
      </c>
      <c r="V48" s="158">
        <f>分析結果!I48</f>
        <v>-31.10643194261937</v>
      </c>
      <c r="W48" s="158">
        <f>分析結果!K48</f>
        <v>-25.130889772624744</v>
      </c>
    </row>
    <row r="49" spans="1:23" ht="18" customHeight="1" x14ac:dyDescent="0.25">
      <c r="A49" s="67">
        <v>43</v>
      </c>
      <c r="B49" s="31" t="s">
        <v>80</v>
      </c>
      <c r="C49" s="32" t="s">
        <v>81</v>
      </c>
      <c r="D49" s="158">
        <f>需要額入力!G49</f>
        <v>0</v>
      </c>
      <c r="E49" s="158">
        <f>'１次波及効果'!W49</f>
        <v>0</v>
      </c>
      <c r="F49" s="158">
        <f>'１次波及効果'!X49</f>
        <v>-3105.4463896211314</v>
      </c>
      <c r="G49" s="158">
        <f>'１次波及効果'!AC49</f>
        <v>0</v>
      </c>
      <c r="H49" s="158">
        <f>'１次波及効果'!AF49</f>
        <v>0</v>
      </c>
      <c r="I49" s="158">
        <f>'１次波及効果'!Z49</f>
        <v>-2746.7922006382419</v>
      </c>
      <c r="J49" s="158">
        <f>'１次波及効果'!AA49</f>
        <v>-12660.207334472687</v>
      </c>
      <c r="K49" s="158">
        <f>'１次波及効果'!AD49</f>
        <v>-6059.9865627082982</v>
      </c>
      <c r="L49" s="158">
        <f>'１次波及効果'!AG49</f>
        <v>-4043.5367706137581</v>
      </c>
      <c r="M49" s="158">
        <f>'２次波及効果'!H49</f>
        <v>-4043.5367706137581</v>
      </c>
      <c r="N49" s="158">
        <f>'２次波及効果'!J49</f>
        <v>-2543.3846287160541</v>
      </c>
      <c r="O49" s="158">
        <f>'２次波及効果'!N49</f>
        <v>-162.38331456268827</v>
      </c>
      <c r="P49" s="158">
        <f>'２次波及効果'!O49</f>
        <v>-1198.8771362019468</v>
      </c>
      <c r="Q49" s="158">
        <f>'２次波及効果'!Q49</f>
        <v>-573.8594277156526</v>
      </c>
      <c r="R49" s="158">
        <f>'２次波及効果'!S49</f>
        <v>-382.90871986596915</v>
      </c>
      <c r="S49" s="158">
        <f t="shared" si="3"/>
        <v>-13859.084470674634</v>
      </c>
      <c r="T49" s="158">
        <f t="shared" si="4"/>
        <v>-6633.8459904239508</v>
      </c>
      <c r="U49" s="158">
        <f t="shared" si="5"/>
        <v>-4426.4454904797276</v>
      </c>
      <c r="V49" s="158">
        <f>分析結果!I49</f>
        <v>-1206.6515718590201</v>
      </c>
      <c r="W49" s="158">
        <f>分析結果!K49</f>
        <v>-932.25496409376217</v>
      </c>
    </row>
    <row r="50" spans="1:23" ht="18" customHeight="1" x14ac:dyDescent="0.25">
      <c r="A50" s="67">
        <v>44</v>
      </c>
      <c r="B50" s="31" t="s">
        <v>82</v>
      </c>
      <c r="C50" s="32" t="s">
        <v>83</v>
      </c>
      <c r="D50" s="158">
        <f>需要額入力!G50</f>
        <v>0</v>
      </c>
      <c r="E50" s="158">
        <f>'１次波及効果'!W50</f>
        <v>0</v>
      </c>
      <c r="F50" s="158">
        <f>'１次波及効果'!X50</f>
        <v>-256.13968135642131</v>
      </c>
      <c r="G50" s="158">
        <f>'１次波及効果'!AC50</f>
        <v>0</v>
      </c>
      <c r="H50" s="158">
        <f>'１次波及効果'!AF50</f>
        <v>0</v>
      </c>
      <c r="I50" s="158">
        <f>'１次波及効果'!Z50</f>
        <v>-210.44428190023092</v>
      </c>
      <c r="J50" s="158">
        <f>'１次波及効果'!AA50</f>
        <v>-7504.8898497662112</v>
      </c>
      <c r="K50" s="158">
        <f>'１次波及効果'!AD50</f>
        <v>-3315.5154379859491</v>
      </c>
      <c r="L50" s="158">
        <f>'１次波及効果'!AG50</f>
        <v>-1719.5929754106501</v>
      </c>
      <c r="M50" s="158">
        <f>'２次波及効果'!H50</f>
        <v>-1719.5929754106501</v>
      </c>
      <c r="N50" s="158">
        <f>'２次波及効果'!J50</f>
        <v>-1081.623981533299</v>
      </c>
      <c r="O50" s="158">
        <f>'２次波及効果'!N50</f>
        <v>-7.9973259932805414</v>
      </c>
      <c r="P50" s="158">
        <f>'２次波及効果'!O50</f>
        <v>-343.94482546007777</v>
      </c>
      <c r="Q50" s="158">
        <f>'２次波及効果'!Q50</f>
        <v>-151.9481833119502</v>
      </c>
      <c r="R50" s="158">
        <f>'２次波及効果'!S50</f>
        <v>-78.807966223303893</v>
      </c>
      <c r="S50" s="158">
        <f t="shared" si="3"/>
        <v>-7848.8346752262887</v>
      </c>
      <c r="T50" s="158">
        <f t="shared" si="4"/>
        <v>-3467.4636212978994</v>
      </c>
      <c r="U50" s="158">
        <f t="shared" si="5"/>
        <v>-1798.4009416339541</v>
      </c>
      <c r="V50" s="158">
        <f>分析結果!I50</f>
        <v>-315.76928440972108</v>
      </c>
      <c r="W50" s="158">
        <f>分析結果!K50</f>
        <v>-285.46680422877387</v>
      </c>
    </row>
    <row r="51" spans="1:23" ht="18" customHeight="1" x14ac:dyDescent="0.25">
      <c r="A51" s="67">
        <v>45</v>
      </c>
      <c r="B51" s="31" t="s">
        <v>84</v>
      </c>
      <c r="C51" s="32" t="s">
        <v>85</v>
      </c>
      <c r="D51" s="158">
        <f>需要額入力!G51</f>
        <v>0</v>
      </c>
      <c r="E51" s="158">
        <f>'１次波及効果'!W51</f>
        <v>0</v>
      </c>
      <c r="F51" s="158">
        <f>'１次波及効果'!X51</f>
        <v>-211.46052120556803</v>
      </c>
      <c r="G51" s="158">
        <f>'１次波及効果'!AC51</f>
        <v>0</v>
      </c>
      <c r="H51" s="158">
        <f>'１次波及効果'!AF51</f>
        <v>0</v>
      </c>
      <c r="I51" s="158">
        <f>'１次波及効果'!Z51</f>
        <v>-176.58480316278639</v>
      </c>
      <c r="J51" s="158">
        <f>'１次波及効果'!AA51</f>
        <v>-1938.5337573798854</v>
      </c>
      <c r="K51" s="158">
        <f>'１次波及効果'!AD51</f>
        <v>-895.94116769991001</v>
      </c>
      <c r="L51" s="158">
        <f>'１次波及効果'!AG51</f>
        <v>-462.63214023717376</v>
      </c>
      <c r="M51" s="158">
        <f>'２次波及効果'!H51</f>
        <v>-462.63214023717376</v>
      </c>
      <c r="N51" s="158">
        <f>'２次波及効果'!J51</f>
        <v>-290.99561620918229</v>
      </c>
      <c r="O51" s="158">
        <f>'２次波及効果'!N51</f>
        <v>-4.7733558427375886</v>
      </c>
      <c r="P51" s="158">
        <f>'２次波及効果'!O51</f>
        <v>-306.40000273017739</v>
      </c>
      <c r="Q51" s="158">
        <f>'２次波及効果'!Q51</f>
        <v>-141.61031510762342</v>
      </c>
      <c r="R51" s="158">
        <f>'２次波及効果'!S51</f>
        <v>-73.122528040639978</v>
      </c>
      <c r="S51" s="158">
        <f t="shared" si="3"/>
        <v>-2244.9337601100628</v>
      </c>
      <c r="T51" s="158">
        <f t="shared" si="4"/>
        <v>-1037.5514828075334</v>
      </c>
      <c r="U51" s="158">
        <f t="shared" si="5"/>
        <v>-535.75466827781372</v>
      </c>
      <c r="V51" s="158">
        <f>分析結果!I51</f>
        <v>-106.18713298789385</v>
      </c>
      <c r="W51" s="158">
        <f>分析結果!K51</f>
        <v>-90.24715630232788</v>
      </c>
    </row>
    <row r="52" spans="1:23" ht="18" customHeight="1" x14ac:dyDescent="0.25">
      <c r="A52" s="67">
        <v>46</v>
      </c>
      <c r="B52" s="31" t="s">
        <v>86</v>
      </c>
      <c r="C52" s="32" t="s">
        <v>87</v>
      </c>
      <c r="D52" s="158">
        <f>需要額入力!G52</f>
        <v>0</v>
      </c>
      <c r="E52" s="158">
        <f>'１次波及効果'!W52</f>
        <v>0</v>
      </c>
      <c r="F52" s="158">
        <f>'１次波及効果'!X52</f>
        <v>-289.3700186206338</v>
      </c>
      <c r="G52" s="158">
        <f>'１次波及効果'!AC52</f>
        <v>0</v>
      </c>
      <c r="H52" s="158">
        <f>'１次波及効果'!AF52</f>
        <v>0</v>
      </c>
      <c r="I52" s="158">
        <f>'１次波及効果'!Z52</f>
        <v>-201.99627497777294</v>
      </c>
      <c r="J52" s="158">
        <f>'１次波及効果'!AA52</f>
        <v>-764.88769360021104</v>
      </c>
      <c r="K52" s="158">
        <f>'１次波及効果'!AD52</f>
        <v>-317.40750698801241</v>
      </c>
      <c r="L52" s="158">
        <f>'１次波及効果'!AG52</f>
        <v>-154.48442276578305</v>
      </c>
      <c r="M52" s="158">
        <f>'２次波及効果'!H52</f>
        <v>-154.48442276578305</v>
      </c>
      <c r="N52" s="158">
        <f>'２次波及効果'!J52</f>
        <v>-97.170701919677541</v>
      </c>
      <c r="O52" s="158">
        <f>'２次波及効果'!N52</f>
        <v>-51.693577176661556</v>
      </c>
      <c r="P52" s="158">
        <f>'２次波及効果'!O52</f>
        <v>-285.43517792573203</v>
      </c>
      <c r="Q52" s="158">
        <f>'２次波及効果'!Q52</f>
        <v>-118.44780480863702</v>
      </c>
      <c r="R52" s="158">
        <f>'２次波及効果'!S52</f>
        <v>-57.649363518133519</v>
      </c>
      <c r="S52" s="158">
        <f t="shared" si="3"/>
        <v>-1050.3228715259431</v>
      </c>
      <c r="T52" s="158">
        <f t="shared" si="4"/>
        <v>-435.8553117966494</v>
      </c>
      <c r="U52" s="158">
        <f t="shared" si="5"/>
        <v>-212.13378628391658</v>
      </c>
      <c r="V52" s="158">
        <f>分析結果!I52</f>
        <v>-39.408598578693109</v>
      </c>
      <c r="W52" s="158">
        <f>分析結果!K52</f>
        <v>-35.920454915140354</v>
      </c>
    </row>
    <row r="53" spans="1:23" ht="18" customHeight="1" x14ac:dyDescent="0.25">
      <c r="A53" s="67">
        <v>47</v>
      </c>
      <c r="B53" s="31" t="s">
        <v>88</v>
      </c>
      <c r="C53" s="32" t="s">
        <v>89</v>
      </c>
      <c r="D53" s="158">
        <f>需要額入力!G53</f>
        <v>0</v>
      </c>
      <c r="E53" s="158">
        <f>'１次波及効果'!W53</f>
        <v>0</v>
      </c>
      <c r="F53" s="158">
        <f>'１次波及効果'!X53</f>
        <v>0</v>
      </c>
      <c r="G53" s="158">
        <f>'１次波及効果'!AC53</f>
        <v>0</v>
      </c>
      <c r="H53" s="158">
        <f>'１次波及効果'!AF53</f>
        <v>0</v>
      </c>
      <c r="I53" s="158">
        <f>'１次波及効果'!Z53</f>
        <v>0</v>
      </c>
      <c r="J53" s="158">
        <f>'１次波及効果'!AA53</f>
        <v>-5842.4692886858838</v>
      </c>
      <c r="K53" s="158">
        <f>'１次波及効果'!AD53</f>
        <v>-2301.2024677503118</v>
      </c>
      <c r="L53" s="158">
        <f>'１次波及効果'!AG53</f>
        <v>-762.18678340308611</v>
      </c>
      <c r="M53" s="158">
        <f>'２次波及効果'!H53</f>
        <v>-762.18678340308611</v>
      </c>
      <c r="N53" s="158">
        <f>'２次波及効果'!J53</f>
        <v>-479.41548676054117</v>
      </c>
      <c r="O53" s="158">
        <f>'２次波及効果'!N53</f>
        <v>-0.6176980057273721</v>
      </c>
      <c r="P53" s="158">
        <f>'２次波及効果'!O53</f>
        <v>-365.9725105247291</v>
      </c>
      <c r="Q53" s="158">
        <f>'２次波及効果'!Q53</f>
        <v>-144.14741485747888</v>
      </c>
      <c r="R53" s="158">
        <f>'２次波及効果'!S53</f>
        <v>-47.743410675854108</v>
      </c>
      <c r="S53" s="158">
        <f t="shared" si="3"/>
        <v>-6208.4417992106128</v>
      </c>
      <c r="T53" s="158">
        <f t="shared" si="4"/>
        <v>-2445.3498826077907</v>
      </c>
      <c r="U53" s="158">
        <f t="shared" si="5"/>
        <v>-809.93019407894019</v>
      </c>
      <c r="V53" s="158">
        <f>分析結果!I53</f>
        <v>-112.06603535353062</v>
      </c>
      <c r="W53" s="158">
        <f>分析結果!K53</f>
        <v>-111.61949041014852</v>
      </c>
    </row>
    <row r="54" spans="1:23" ht="18" customHeight="1" x14ac:dyDescent="0.25">
      <c r="A54" s="67">
        <v>48</v>
      </c>
      <c r="B54" s="31" t="s">
        <v>90</v>
      </c>
      <c r="C54" s="32" t="s">
        <v>91</v>
      </c>
      <c r="D54" s="158">
        <f>需要額入力!G54</f>
        <v>0</v>
      </c>
      <c r="E54" s="158">
        <f>'１次波及効果'!W54</f>
        <v>0</v>
      </c>
      <c r="F54" s="158">
        <f>'１次波及効果'!X54</f>
        <v>-374.26065477638844</v>
      </c>
      <c r="G54" s="158">
        <f>'１次波及効果'!AC54</f>
        <v>0</v>
      </c>
      <c r="H54" s="158">
        <f>'１次波及効果'!AF54</f>
        <v>0</v>
      </c>
      <c r="I54" s="158">
        <f>'１次波及効果'!Z54</f>
        <v>-289.61021423587931</v>
      </c>
      <c r="J54" s="158">
        <f>'１次波及効果'!AA54</f>
        <v>-8347.8679317695332</v>
      </c>
      <c r="K54" s="158">
        <f>'１次波及効果'!AD54</f>
        <v>-3008.6512520757647</v>
      </c>
      <c r="L54" s="158">
        <f>'１次波及効果'!AG54</f>
        <v>-2294.2301910751553</v>
      </c>
      <c r="M54" s="158">
        <f>'２次波及効果'!H54</f>
        <v>-2294.2301910751553</v>
      </c>
      <c r="N54" s="158">
        <f>'２次波及効果'!J54</f>
        <v>-1443.0707901862727</v>
      </c>
      <c r="O54" s="158">
        <f>'２次波及効果'!N54</f>
        <v>-87.792465637847542</v>
      </c>
      <c r="P54" s="158">
        <f>'２次波及効果'!O54</f>
        <v>-599.9780549752644</v>
      </c>
      <c r="Q54" s="158">
        <f>'２次波及効果'!Q54</f>
        <v>-216.23781558037552</v>
      </c>
      <c r="R54" s="158">
        <f>'２次波及効果'!S54</f>
        <v>-164.89093729768922</v>
      </c>
      <c r="S54" s="158">
        <f t="shared" si="3"/>
        <v>-8947.8459867447982</v>
      </c>
      <c r="T54" s="158">
        <f t="shared" si="4"/>
        <v>-3224.88906765614</v>
      </c>
      <c r="U54" s="158">
        <f t="shared" si="5"/>
        <v>-2459.1211283728444</v>
      </c>
      <c r="V54" s="158">
        <f>分析結果!I54</f>
        <v>-464.22225145981065</v>
      </c>
      <c r="W54" s="158">
        <f>分析結果!K54</f>
        <v>-439.66508433206104</v>
      </c>
    </row>
    <row r="55" spans="1:23" ht="18" customHeight="1" x14ac:dyDescent="0.25">
      <c r="A55" s="67">
        <v>49</v>
      </c>
      <c r="B55" s="31" t="s">
        <v>92</v>
      </c>
      <c r="C55" s="32" t="s">
        <v>93</v>
      </c>
      <c r="D55" s="158">
        <f>需要額入力!G55</f>
        <v>0</v>
      </c>
      <c r="E55" s="158">
        <f>'１次波及効果'!W55</f>
        <v>0</v>
      </c>
      <c r="F55" s="158">
        <f>'１次波及効果'!X55</f>
        <v>-14566.850904903185</v>
      </c>
      <c r="G55" s="158">
        <f>'１次波及効果'!AC55</f>
        <v>0</v>
      </c>
      <c r="H55" s="158">
        <f>'１次波及効果'!AF55</f>
        <v>0</v>
      </c>
      <c r="I55" s="158">
        <f>'１次波及効果'!Z55</f>
        <v>-11341.178502121635</v>
      </c>
      <c r="J55" s="158">
        <f>'１次波及効果'!AA55</f>
        <v>-30373.974445116677</v>
      </c>
      <c r="K55" s="158">
        <f>'１次波及効果'!AD55</f>
        <v>-11233.356430128317</v>
      </c>
      <c r="L55" s="158">
        <f>'１次波及効果'!AG55</f>
        <v>-6613.6405533409134</v>
      </c>
      <c r="M55" s="158">
        <f>'２次波及効果'!H55</f>
        <v>-6613.6405533409134</v>
      </c>
      <c r="N55" s="158">
        <f>'２次波及効果'!J55</f>
        <v>-4159.9799080514349</v>
      </c>
      <c r="O55" s="158">
        <f>'２次波及効果'!N55</f>
        <v>-4.5712110303493203</v>
      </c>
      <c r="P55" s="158">
        <f>'２次波及効果'!O55</f>
        <v>-319.00651310799475</v>
      </c>
      <c r="Q55" s="158">
        <f>'２次波及効果'!Q55</f>
        <v>-117.97974847676345</v>
      </c>
      <c r="R55" s="158">
        <f>'２次波及効果'!S55</f>
        <v>-69.460597449409917</v>
      </c>
      <c r="S55" s="158">
        <f t="shared" si="3"/>
        <v>-30692.980958224671</v>
      </c>
      <c r="T55" s="158">
        <f t="shared" si="4"/>
        <v>-11351.336178605081</v>
      </c>
      <c r="U55" s="158">
        <f t="shared" si="5"/>
        <v>-6683.1011507903231</v>
      </c>
      <c r="V55" s="158">
        <f>分析結果!I55</f>
        <v>-1255.8734277368728</v>
      </c>
      <c r="W55" s="158">
        <f>分析結果!K55</f>
        <v>-1155.976057600531</v>
      </c>
    </row>
    <row r="56" spans="1:23" ht="18" customHeight="1" x14ac:dyDescent="0.25">
      <c r="A56" s="67">
        <v>50</v>
      </c>
      <c r="B56" s="31" t="s">
        <v>94</v>
      </c>
      <c r="C56" s="32" t="s">
        <v>95</v>
      </c>
      <c r="D56" s="158">
        <f>需要額入力!G56</f>
        <v>0</v>
      </c>
      <c r="E56" s="158">
        <f>'１次波及効果'!W56</f>
        <v>0</v>
      </c>
      <c r="F56" s="158">
        <f>'１次波及効果'!X56</f>
        <v>-1.0210562487823722</v>
      </c>
      <c r="G56" s="158">
        <f>'１次波及効果'!AC56</f>
        <v>0</v>
      </c>
      <c r="H56" s="158">
        <f>'１次波及効果'!AF56</f>
        <v>0</v>
      </c>
      <c r="I56" s="158">
        <f>'１次波及効果'!Z56</f>
        <v>-0.74380475739448182</v>
      </c>
      <c r="J56" s="158">
        <f>'１次波及効果'!AA56</f>
        <v>-81.405281750645855</v>
      </c>
      <c r="K56" s="158">
        <f>'１次波及効果'!AD56</f>
        <v>-26.597829798040362</v>
      </c>
      <c r="L56" s="158">
        <f>'１次波及効果'!AG56</f>
        <v>-11.324159379102856</v>
      </c>
      <c r="M56" s="158">
        <f>'２次波及効果'!H56</f>
        <v>-11.324159379102856</v>
      </c>
      <c r="N56" s="158">
        <f>'２次波及効果'!J56</f>
        <v>-7.122896249455696</v>
      </c>
      <c r="O56" s="158">
        <f>'２次波及効果'!N56</f>
        <v>-1305.3980957625697</v>
      </c>
      <c r="P56" s="158">
        <f>'２次波及効果'!O56</f>
        <v>-1407.5707484785607</v>
      </c>
      <c r="Q56" s="158">
        <f>'２次波及効果'!Q56</f>
        <v>-459.90046826950521</v>
      </c>
      <c r="R56" s="158">
        <f>'２次波及効果'!S56</f>
        <v>-195.80492997934817</v>
      </c>
      <c r="S56" s="158">
        <f t="shared" si="3"/>
        <v>-1488.9760302292066</v>
      </c>
      <c r="T56" s="158">
        <f t="shared" si="4"/>
        <v>-486.49829806754559</v>
      </c>
      <c r="U56" s="158">
        <f t="shared" si="5"/>
        <v>-207.12908935845104</v>
      </c>
      <c r="V56" s="158">
        <f>分析結果!I56</f>
        <v>-37.349006276705772</v>
      </c>
      <c r="W56" s="158">
        <f>分析結果!K56</f>
        <v>-35.307466077679742</v>
      </c>
    </row>
    <row r="57" spans="1:23" ht="18" customHeight="1" x14ac:dyDescent="0.25">
      <c r="A57" s="67">
        <v>51</v>
      </c>
      <c r="B57" s="31" t="s">
        <v>96</v>
      </c>
      <c r="C57" s="32" t="s">
        <v>97</v>
      </c>
      <c r="D57" s="158">
        <f>需要額入力!G57</f>
        <v>0</v>
      </c>
      <c r="E57" s="158">
        <f>'１次波及効果'!W57</f>
        <v>0</v>
      </c>
      <c r="F57" s="158">
        <f>'１次波及効果'!X57</f>
        <v>-12.850756834850275</v>
      </c>
      <c r="G57" s="158">
        <f>'１次波及効果'!AC57</f>
        <v>0</v>
      </c>
      <c r="H57" s="158">
        <f>'１次波及効果'!AF57</f>
        <v>0</v>
      </c>
      <c r="I57" s="158">
        <f>'１次波及効果'!Z57</f>
        <v>-3.8023368049148636</v>
      </c>
      <c r="J57" s="158">
        <f>'１次波及効果'!AA57</f>
        <v>-61.375346430905381</v>
      </c>
      <c r="K57" s="158">
        <f>'１次波及効果'!AD57</f>
        <v>-23.517338247596335</v>
      </c>
      <c r="L57" s="158">
        <f>'１次波及効果'!AG57</f>
        <v>-12.895251712714584</v>
      </c>
      <c r="M57" s="158">
        <f>'２次波及効果'!H57</f>
        <v>-12.895251712714584</v>
      </c>
      <c r="N57" s="158">
        <f>'２次波及効果'!J57</f>
        <v>-8.111113327297474</v>
      </c>
      <c r="O57" s="158">
        <f>'２次波及効果'!N57</f>
        <v>-1.7768984414990863E-2</v>
      </c>
      <c r="P57" s="158">
        <f>'２次波及効果'!O57</f>
        <v>-6.1052548499478494</v>
      </c>
      <c r="Q57" s="158">
        <f>'２次波及効果'!Q57</f>
        <v>-2.3393650992363706</v>
      </c>
      <c r="R57" s="158">
        <f>'２次波及効果'!S57</f>
        <v>-1.282743033458551</v>
      </c>
      <c r="S57" s="158">
        <f t="shared" si="3"/>
        <v>-67.480601280853236</v>
      </c>
      <c r="T57" s="158">
        <f t="shared" si="4"/>
        <v>-25.856703346832706</v>
      </c>
      <c r="U57" s="158">
        <f t="shared" si="5"/>
        <v>-14.177994746173136</v>
      </c>
      <c r="V57" s="158">
        <f>分析結果!I57</f>
        <v>-2.1709944414253686</v>
      </c>
      <c r="W57" s="158">
        <f>分析結果!K57</f>
        <v>-2.0272129584958076</v>
      </c>
    </row>
    <row r="58" spans="1:23" ht="18" customHeight="1" x14ac:dyDescent="0.25">
      <c r="A58" s="67">
        <v>52</v>
      </c>
      <c r="B58" s="31" t="s">
        <v>98</v>
      </c>
      <c r="C58" s="32" t="s">
        <v>99</v>
      </c>
      <c r="D58" s="158">
        <f>需要額入力!G58</f>
        <v>0</v>
      </c>
      <c r="E58" s="158">
        <f>'１次波及効果'!W58</f>
        <v>0</v>
      </c>
      <c r="F58" s="158">
        <f>'１次波及効果'!X58</f>
        <v>-11450.042183513382</v>
      </c>
      <c r="G58" s="158">
        <f>'１次波及効果'!AC58</f>
        <v>0</v>
      </c>
      <c r="H58" s="158">
        <f>'１次波及効果'!AF58</f>
        <v>0</v>
      </c>
      <c r="I58" s="158">
        <f>'１次波及効果'!Z58</f>
        <v>-6781.1144487801612</v>
      </c>
      <c r="J58" s="158">
        <f>'１次波及効果'!AA58</f>
        <v>-8774.337322917605</v>
      </c>
      <c r="K58" s="158">
        <f>'１次波及効果'!AD58</f>
        <v>-3183.0584299368688</v>
      </c>
      <c r="L58" s="158">
        <f>'１次波及効果'!AG58</f>
        <v>-1482.3053996446642</v>
      </c>
      <c r="M58" s="158">
        <f>'２次波及効果'!H58</f>
        <v>-1482.3053996446642</v>
      </c>
      <c r="N58" s="158">
        <f>'２次波及効果'!J58</f>
        <v>-932.37009637649385</v>
      </c>
      <c r="O58" s="158">
        <f>'２次波及効果'!N58</f>
        <v>-295.84818801132661</v>
      </c>
      <c r="P58" s="158">
        <f>'２次波及効果'!O58</f>
        <v>-428.59173754925786</v>
      </c>
      <c r="Q58" s="158">
        <f>'２次波及効果'!Q58</f>
        <v>-155.47983773591994</v>
      </c>
      <c r="R58" s="158">
        <f>'２次波及効果'!S58</f>
        <v>-72.404766699931841</v>
      </c>
      <c r="S58" s="158">
        <f t="shared" si="3"/>
        <v>-9202.9290604668622</v>
      </c>
      <c r="T58" s="158">
        <f t="shared" si="4"/>
        <v>-3338.5382676727886</v>
      </c>
      <c r="U58" s="158">
        <f t="shared" si="5"/>
        <v>-1554.710166344596</v>
      </c>
      <c r="V58" s="158">
        <f>分析結果!I58</f>
        <v>-248.12190426971392</v>
      </c>
      <c r="W58" s="158">
        <f>分析結果!K58</f>
        <v>-234.9194667272628</v>
      </c>
    </row>
    <row r="59" spans="1:23" ht="18" customHeight="1" x14ac:dyDescent="0.25">
      <c r="A59" s="67">
        <v>53</v>
      </c>
      <c r="B59" s="31" t="s">
        <v>100</v>
      </c>
      <c r="C59" s="32" t="s">
        <v>389</v>
      </c>
      <c r="D59" s="158">
        <f>需要額入力!G59</f>
        <v>0</v>
      </c>
      <c r="E59" s="158">
        <f>'１次波及効果'!W59</f>
        <v>0</v>
      </c>
      <c r="F59" s="158">
        <f>'１次波及効果'!X59</f>
        <v>-12471.582313466202</v>
      </c>
      <c r="G59" s="158">
        <f>'１次波及効果'!AC59</f>
        <v>0</v>
      </c>
      <c r="H59" s="158">
        <f>'１次波及効果'!AF59</f>
        <v>0</v>
      </c>
      <c r="I59" s="158">
        <f>'１次波及効果'!Z59</f>
        <v>-5139.1481023109418</v>
      </c>
      <c r="J59" s="158">
        <f>'１次波及効果'!AA59</f>
        <v>-5214.9265920394591</v>
      </c>
      <c r="K59" s="158">
        <f>'１次波及効果'!AD59</f>
        <v>-1929.135421081618</v>
      </c>
      <c r="L59" s="158">
        <f>'１次波及効果'!AG59</f>
        <v>-1099.0650318714625</v>
      </c>
      <c r="M59" s="158">
        <f>'２次波及効果'!H59</f>
        <v>-1099.0650318714625</v>
      </c>
      <c r="N59" s="158">
        <f>'２次波及効果'!J59</f>
        <v>-691.31190504714993</v>
      </c>
      <c r="O59" s="158">
        <f>'２次波及効果'!N59</f>
        <v>-862.09053699339552</v>
      </c>
      <c r="P59" s="158">
        <f>'２次波及効果'!O59</f>
        <v>-912.94254787846228</v>
      </c>
      <c r="Q59" s="158">
        <f>'２次波及効果'!Q59</f>
        <v>-337.7209200247006</v>
      </c>
      <c r="R59" s="158">
        <f>'２次波及効果'!S59</f>
        <v>-192.40601238999454</v>
      </c>
      <c r="S59" s="158">
        <f t="shared" si="3"/>
        <v>-6127.8691399179215</v>
      </c>
      <c r="T59" s="158">
        <f t="shared" si="4"/>
        <v>-2266.8563411063187</v>
      </c>
      <c r="U59" s="158">
        <f t="shared" si="5"/>
        <v>-1291.4710442614569</v>
      </c>
      <c r="V59" s="158">
        <f>分析結果!I59</f>
        <v>-193.85966604993655</v>
      </c>
      <c r="W59" s="158">
        <f>分析結果!K59</f>
        <v>-187.62892648167829</v>
      </c>
    </row>
    <row r="60" spans="1:23" ht="18" customHeight="1" x14ac:dyDescent="0.25">
      <c r="A60" s="67">
        <v>54</v>
      </c>
      <c r="B60" s="31" t="s">
        <v>101</v>
      </c>
      <c r="C60" s="32" t="s">
        <v>102</v>
      </c>
      <c r="D60" s="158">
        <f>需要額入力!G60</f>
        <v>0</v>
      </c>
      <c r="E60" s="158">
        <f>'１次波及効果'!W60</f>
        <v>0</v>
      </c>
      <c r="F60" s="158">
        <f>'１次波及効果'!X60</f>
        <v>0</v>
      </c>
      <c r="G60" s="158">
        <f>'１次波及効果'!AC60</f>
        <v>0</v>
      </c>
      <c r="H60" s="158">
        <f>'１次波及効果'!AF60</f>
        <v>0</v>
      </c>
      <c r="I60" s="158">
        <f>'１次波及効果'!Z60</f>
        <v>0</v>
      </c>
      <c r="J60" s="158">
        <f>'１次波及効果'!AA60</f>
        <v>-20.124993510375248</v>
      </c>
      <c r="K60" s="158">
        <f>'１次波及効果'!AD60</f>
        <v>-6.4833132153668709</v>
      </c>
      <c r="L60" s="158">
        <f>'１次波及効果'!AG60</f>
        <v>-3.1333935489242699</v>
      </c>
      <c r="M60" s="158">
        <f>'２次波及効果'!H60</f>
        <v>-3.1333935489242699</v>
      </c>
      <c r="N60" s="158">
        <f>'２次波及効果'!J60</f>
        <v>-1.9709045422733658</v>
      </c>
      <c r="O60" s="158">
        <f>'２次波及効果'!N60</f>
        <v>-134.93639472346737</v>
      </c>
      <c r="P60" s="158">
        <f>'２次波及効果'!O60</f>
        <v>-142.89956867477886</v>
      </c>
      <c r="Q60" s="158">
        <f>'２次波及効果'!Q60</f>
        <v>-46.035426624201918</v>
      </c>
      <c r="R60" s="158">
        <f>'２次波及効果'!S60</f>
        <v>-22.248980423212263</v>
      </c>
      <c r="S60" s="158">
        <f t="shared" si="3"/>
        <v>-163.02456218515411</v>
      </c>
      <c r="T60" s="158">
        <f t="shared" si="4"/>
        <v>-52.518739839568788</v>
      </c>
      <c r="U60" s="158">
        <f t="shared" si="5"/>
        <v>-25.382373972136534</v>
      </c>
      <c r="V60" s="158">
        <f>分析結果!I60</f>
        <v>-4.0507909700074904</v>
      </c>
      <c r="W60" s="158">
        <f>分析結果!K60</f>
        <v>-3.8968440911372628</v>
      </c>
    </row>
    <row r="61" spans="1:23" ht="18" customHeight="1" x14ac:dyDescent="0.25">
      <c r="A61" s="67">
        <v>55</v>
      </c>
      <c r="B61" s="31" t="s">
        <v>103</v>
      </c>
      <c r="C61" s="32" t="s">
        <v>104</v>
      </c>
      <c r="D61" s="158">
        <f>需要額入力!G61</f>
        <v>-819555.39340153034</v>
      </c>
      <c r="E61" s="158">
        <f>'１次波及効果'!W61</f>
        <v>-696504.26128904021</v>
      </c>
      <c r="F61" s="158">
        <f>'１次波及効果'!X61</f>
        <v>0</v>
      </c>
      <c r="G61" s="158">
        <f>'１次波及効果'!AC61</f>
        <v>-118917.60147272705</v>
      </c>
      <c r="H61" s="158">
        <f>'１次波及効果'!AF61</f>
        <v>-45151.536066369445</v>
      </c>
      <c r="I61" s="158">
        <f>'１次波及効果'!Z61</f>
        <v>0</v>
      </c>
      <c r="J61" s="158">
        <f>'１次波及効果'!AA61</f>
        <v>0</v>
      </c>
      <c r="K61" s="158">
        <f>'１次波及効果'!AD61</f>
        <v>0</v>
      </c>
      <c r="L61" s="158">
        <f>'１次波及効果'!AG61</f>
        <v>0</v>
      </c>
      <c r="M61" s="158">
        <f>'２次波及効果'!H61</f>
        <v>-45151.536066369445</v>
      </c>
      <c r="N61" s="158">
        <f>'２次波及効果'!J61</f>
        <v>-28400.316185746382</v>
      </c>
      <c r="O61" s="158">
        <f>'２次波及効果'!N61</f>
        <v>-3343.5963546343655</v>
      </c>
      <c r="P61" s="158">
        <f>'２次波及効果'!O61</f>
        <v>-3343.5963546343655</v>
      </c>
      <c r="Q61" s="158">
        <f>'２次波及効果'!Q61</f>
        <v>-570.86866640298763</v>
      </c>
      <c r="R61" s="158">
        <f>'２次波及効果'!S61</f>
        <v>-216.75174121440872</v>
      </c>
      <c r="S61" s="158">
        <f t="shared" si="3"/>
        <v>-699847.85764367459</v>
      </c>
      <c r="T61" s="158">
        <f t="shared" si="4"/>
        <v>-119488.47013913003</v>
      </c>
      <c r="U61" s="158">
        <f t="shared" si="5"/>
        <v>-45368.287807583853</v>
      </c>
      <c r="V61" s="158">
        <f>分析結果!I61</f>
        <v>-6167.2671493630905</v>
      </c>
      <c r="W61" s="158">
        <f>分析結果!K61</f>
        <v>-6163.1963170715053</v>
      </c>
    </row>
    <row r="62" spans="1:23" ht="18" customHeight="1" x14ac:dyDescent="0.25">
      <c r="A62" s="67">
        <v>56</v>
      </c>
      <c r="B62" s="31" t="s">
        <v>105</v>
      </c>
      <c r="C62" s="32" t="s">
        <v>106</v>
      </c>
      <c r="D62" s="158">
        <f>需要額入力!G62</f>
        <v>0</v>
      </c>
      <c r="E62" s="158">
        <f>'１次波及効果'!W62</f>
        <v>0</v>
      </c>
      <c r="F62" s="158">
        <f>'１次波及効果'!X62</f>
        <v>0</v>
      </c>
      <c r="G62" s="158">
        <f>'１次波及効果'!AC62</f>
        <v>0</v>
      </c>
      <c r="H62" s="158">
        <f>'１次波及効果'!AF62</f>
        <v>0</v>
      </c>
      <c r="I62" s="158">
        <f>'１次波及効果'!Z62</f>
        <v>0</v>
      </c>
      <c r="J62" s="158">
        <f>'１次波及効果'!AA62</f>
        <v>-46.577762700146685</v>
      </c>
      <c r="K62" s="158">
        <f>'１次波及効果'!AD62</f>
        <v>-9.2461574644611542</v>
      </c>
      <c r="L62" s="158">
        <f>'１次波及効果'!AG62</f>
        <v>-4.3469966723764397</v>
      </c>
      <c r="M62" s="158">
        <f>'２次波及効果'!H62</f>
        <v>-4.3469966723764397</v>
      </c>
      <c r="N62" s="158">
        <f>'２次波及効果'!J62</f>
        <v>-2.7342609069247805</v>
      </c>
      <c r="O62" s="158">
        <f>'２次波及効果'!N62</f>
        <v>-248.76680571031247</v>
      </c>
      <c r="P62" s="158">
        <f>'２次波及効果'!O62</f>
        <v>-275.54165145710931</v>
      </c>
      <c r="Q62" s="158">
        <f>'２次波及効果'!Q62</f>
        <v>-54.69780748790842</v>
      </c>
      <c r="R62" s="158">
        <f>'２次波及効果'!S62</f>
        <v>-25.715675733420117</v>
      </c>
      <c r="S62" s="158">
        <f t="shared" si="3"/>
        <v>-322.11941415725602</v>
      </c>
      <c r="T62" s="158">
        <f t="shared" si="4"/>
        <v>-63.943964952369576</v>
      </c>
      <c r="U62" s="158">
        <f t="shared" si="5"/>
        <v>-30.062672405796555</v>
      </c>
      <c r="V62" s="158">
        <f>分析結果!I62</f>
        <v>-4.5687831762927305</v>
      </c>
      <c r="W62" s="158">
        <f>分析結果!K62</f>
        <v>-4.5225204149460438</v>
      </c>
    </row>
    <row r="63" spans="1:23" ht="18" customHeight="1" x14ac:dyDescent="0.25">
      <c r="A63" s="67">
        <v>57</v>
      </c>
      <c r="B63" s="31" t="s">
        <v>107</v>
      </c>
      <c r="C63" s="32" t="s">
        <v>108</v>
      </c>
      <c r="D63" s="158">
        <f>需要額入力!G63</f>
        <v>0</v>
      </c>
      <c r="E63" s="158">
        <f>'１次波及効果'!W63</f>
        <v>0</v>
      </c>
      <c r="F63" s="158">
        <f>'１次波及効果'!X63</f>
        <v>-408979.9750040957</v>
      </c>
      <c r="G63" s="158">
        <f>'１次波及効果'!AC63</f>
        <v>0</v>
      </c>
      <c r="H63" s="158">
        <f>'１次波及効果'!AF63</f>
        <v>0</v>
      </c>
      <c r="I63" s="158">
        <f>'１次波及効果'!Z63</f>
        <v>-383955.54789695772</v>
      </c>
      <c r="J63" s="158">
        <f>'１次波及効果'!AA63</f>
        <v>-613994.96824431536</v>
      </c>
      <c r="K63" s="158">
        <f>'１次波及効果'!AD63</f>
        <v>-160056.64390122506</v>
      </c>
      <c r="L63" s="158">
        <f>'１次波及効果'!AG63</f>
        <v>-95263.939362907971</v>
      </c>
      <c r="M63" s="158">
        <f>'２次波及効果'!H63</f>
        <v>-95263.939362907971</v>
      </c>
      <c r="N63" s="158">
        <f>'２次波及効果'!J63</f>
        <v>-59921.017859269115</v>
      </c>
      <c r="O63" s="158">
        <f>'２次波及効果'!N63</f>
        <v>-7.3073065262723702</v>
      </c>
      <c r="P63" s="158">
        <f>'２次波及効果'!O63</f>
        <v>-4161.2797416866269</v>
      </c>
      <c r="Q63" s="158">
        <f>'２次波及効果'!Q63</f>
        <v>-1084.7653551510757</v>
      </c>
      <c r="R63" s="158">
        <f>'２次波及効果'!S63</f>
        <v>-645.64030893880602</v>
      </c>
      <c r="S63" s="158">
        <f t="shared" si="3"/>
        <v>-618156.24798600201</v>
      </c>
      <c r="T63" s="158">
        <f t="shared" si="4"/>
        <v>-161141.40925637615</v>
      </c>
      <c r="U63" s="158">
        <f t="shared" si="5"/>
        <v>-95909.579671846775</v>
      </c>
      <c r="V63" s="158">
        <f>分析結果!I63</f>
        <v>-14718.471787236891</v>
      </c>
      <c r="W63" s="158">
        <f>分析結果!K63</f>
        <v>-14091.100959259267</v>
      </c>
    </row>
    <row r="64" spans="1:23" ht="18" customHeight="1" x14ac:dyDescent="0.25">
      <c r="A64" s="67">
        <v>58</v>
      </c>
      <c r="B64" s="31" t="s">
        <v>109</v>
      </c>
      <c r="C64" s="32" t="s">
        <v>110</v>
      </c>
      <c r="D64" s="158">
        <f>需要額入力!G64</f>
        <v>0</v>
      </c>
      <c r="E64" s="158">
        <f>'１次波及効果'!W64</f>
        <v>0</v>
      </c>
      <c r="F64" s="158">
        <f>'１次波及効果'!X64</f>
        <v>-14.050550860279808</v>
      </c>
      <c r="G64" s="158">
        <f>'１次波及効果'!AC64</f>
        <v>0</v>
      </c>
      <c r="H64" s="158">
        <f>'１次波及効果'!AF64</f>
        <v>0</v>
      </c>
      <c r="I64" s="158">
        <f>'１次波及効果'!Z64</f>
        <v>-12.988516561339669</v>
      </c>
      <c r="J64" s="158">
        <f>'１次波及効果'!AA64</f>
        <v>-58.069380683205502</v>
      </c>
      <c r="K64" s="158">
        <f>'１次波及効果'!AD64</f>
        <v>-19.84802066872285</v>
      </c>
      <c r="L64" s="158">
        <f>'１次波及効果'!AG64</f>
        <v>-9.7781619003769347</v>
      </c>
      <c r="M64" s="158">
        <f>'２次波及効果'!H64</f>
        <v>-9.7781619003769347</v>
      </c>
      <c r="N64" s="158">
        <f>'２次波及効果'!J64</f>
        <v>-6.1504638353370922</v>
      </c>
      <c r="O64" s="158">
        <f>'２次波及効果'!N64</f>
        <v>-8.1829820736200851</v>
      </c>
      <c r="P64" s="158">
        <f>'２次波及効果'!O64</f>
        <v>-61.921819661074601</v>
      </c>
      <c r="Q64" s="158">
        <f>'２次波及効果'!Q64</f>
        <v>-21.164778098509828</v>
      </c>
      <c r="R64" s="158">
        <f>'２次波及効果'!S64</f>
        <v>-10.426864738150117</v>
      </c>
      <c r="S64" s="158">
        <f t="shared" si="3"/>
        <v>-119.9912003442801</v>
      </c>
      <c r="T64" s="158">
        <f t="shared" si="4"/>
        <v>-41.012798767232681</v>
      </c>
      <c r="U64" s="158">
        <f t="shared" si="5"/>
        <v>-20.205026638527052</v>
      </c>
      <c r="V64" s="158">
        <f>分析結果!I64</f>
        <v>-3.7006350788131273</v>
      </c>
      <c r="W64" s="158">
        <f>分析結果!K64</f>
        <v>-3.3640757771971637</v>
      </c>
    </row>
    <row r="65" spans="1:23" ht="18" customHeight="1" x14ac:dyDescent="0.25">
      <c r="A65" s="67">
        <v>59</v>
      </c>
      <c r="B65" s="31" t="s">
        <v>111</v>
      </c>
      <c r="C65" s="32" t="s">
        <v>112</v>
      </c>
      <c r="D65" s="158">
        <f>需要額入力!G65</f>
        <v>0</v>
      </c>
      <c r="E65" s="158">
        <f>'１次波及効果'!W65</f>
        <v>0</v>
      </c>
      <c r="F65" s="158">
        <f>'１次波及効果'!X65</f>
        <v>-0.71779111158935027</v>
      </c>
      <c r="G65" s="158">
        <f>'１次波及効果'!AC65</f>
        <v>0</v>
      </c>
      <c r="H65" s="158">
        <f>'１次波及効果'!AF65</f>
        <v>0</v>
      </c>
      <c r="I65" s="158">
        <f>'１次波及効果'!Z65</f>
        <v>-0.467856738921134</v>
      </c>
      <c r="J65" s="158">
        <f>'１次波及効果'!AA65</f>
        <v>-354.67858291145279</v>
      </c>
      <c r="K65" s="158">
        <f>'１次波及効果'!AD65</f>
        <v>-132.60192426825728</v>
      </c>
      <c r="L65" s="158">
        <f>'１次波及効果'!AG65</f>
        <v>-72.388393908683767</v>
      </c>
      <c r="M65" s="158">
        <f>'２次波及効果'!H65</f>
        <v>-72.388393908683767</v>
      </c>
      <c r="N65" s="158">
        <f>'２次波及効果'!J65</f>
        <v>-45.53229976856209</v>
      </c>
      <c r="O65" s="158">
        <f>'２次波及効果'!N65</f>
        <v>-69.387402258437135</v>
      </c>
      <c r="P65" s="158">
        <f>'２次波及効果'!O65</f>
        <v>-418.86027528393322</v>
      </c>
      <c r="Q65" s="158">
        <f>'２次波及効果'!Q65</f>
        <v>-156.59721555853784</v>
      </c>
      <c r="R65" s="158">
        <f>'２次波及効果'!S65</f>
        <v>-85.487605005805406</v>
      </c>
      <c r="S65" s="158">
        <f t="shared" si="3"/>
        <v>-773.53885819538596</v>
      </c>
      <c r="T65" s="158">
        <f t="shared" si="4"/>
        <v>-289.19913982679509</v>
      </c>
      <c r="U65" s="158">
        <f t="shared" si="5"/>
        <v>-157.87599891448917</v>
      </c>
      <c r="V65" s="158">
        <f>分析結果!I65</f>
        <v>-23.657640256369195</v>
      </c>
      <c r="W65" s="158">
        <f>分析結果!K65</f>
        <v>-22.383206428653153</v>
      </c>
    </row>
    <row r="66" spans="1:23" ht="18" customHeight="1" x14ac:dyDescent="0.25">
      <c r="A66" s="67">
        <v>60</v>
      </c>
      <c r="B66" s="31" t="s">
        <v>113</v>
      </c>
      <c r="C66" s="32" t="s">
        <v>114</v>
      </c>
      <c r="D66" s="158">
        <f>需要額入力!G66</f>
        <v>0</v>
      </c>
      <c r="E66" s="158">
        <f>'１次波及効果'!W66</f>
        <v>0</v>
      </c>
      <c r="F66" s="158">
        <f>'１次波及効果'!X66</f>
        <v>-447.94520738678858</v>
      </c>
      <c r="G66" s="158">
        <f>'１次波及効果'!AC66</f>
        <v>0</v>
      </c>
      <c r="H66" s="158">
        <f>'１次波及効果'!AF66</f>
        <v>0</v>
      </c>
      <c r="I66" s="158">
        <f>'１次波及効果'!Z66</f>
        <v>-252.13244851708214</v>
      </c>
      <c r="J66" s="158">
        <f>'１次波及効果'!AA66</f>
        <v>-1027.8286409236307</v>
      </c>
      <c r="K66" s="158">
        <f>'１次波及効果'!AD66</f>
        <v>-422.45354544607477</v>
      </c>
      <c r="L66" s="158">
        <f>'１次波及効果'!AG66</f>
        <v>-253.84396637991702</v>
      </c>
      <c r="M66" s="158">
        <f>'２次波及効果'!H66</f>
        <v>-253.84396637991702</v>
      </c>
      <c r="N66" s="158">
        <f>'２次波及効果'!J66</f>
        <v>-159.66785485296782</v>
      </c>
      <c r="O66" s="158">
        <f>'２次波及効果'!N66</f>
        <v>-748.05767674109029</v>
      </c>
      <c r="P66" s="158">
        <f>'２次波及効果'!O66</f>
        <v>-1056.0450257104105</v>
      </c>
      <c r="Q66" s="158">
        <f>'２次波及効果'!Q66</f>
        <v>-434.05091811914423</v>
      </c>
      <c r="R66" s="158">
        <f>'２次波及効果'!S66</f>
        <v>-260.81259786769277</v>
      </c>
      <c r="S66" s="158">
        <f t="shared" si="3"/>
        <v>-2083.873666634041</v>
      </c>
      <c r="T66" s="158">
        <f t="shared" si="4"/>
        <v>-856.504463565219</v>
      </c>
      <c r="U66" s="158">
        <f t="shared" si="5"/>
        <v>-514.65656424760982</v>
      </c>
      <c r="V66" s="158">
        <f>分析結果!I66</f>
        <v>-182.13404603655658</v>
      </c>
      <c r="W66" s="158">
        <f>分析結果!K66</f>
        <v>-119.69972108482601</v>
      </c>
    </row>
    <row r="67" spans="1:23" ht="18" customHeight="1" x14ac:dyDescent="0.25">
      <c r="A67" s="67">
        <v>61</v>
      </c>
      <c r="B67" s="31" t="s">
        <v>115</v>
      </c>
      <c r="C67" s="32" t="s">
        <v>116</v>
      </c>
      <c r="D67" s="158">
        <f>需要額入力!G67</f>
        <v>0</v>
      </c>
      <c r="E67" s="158">
        <f>'１次波及効果'!W67</f>
        <v>0</v>
      </c>
      <c r="F67" s="158">
        <f>'１次波及効果'!X67</f>
        <v>-7.598597754325974</v>
      </c>
      <c r="G67" s="158">
        <f>'１次波及効果'!AC67</f>
        <v>0</v>
      </c>
      <c r="H67" s="158">
        <f>'１次波及効果'!AF67</f>
        <v>0</v>
      </c>
      <c r="I67" s="158">
        <f>'１次波及効果'!Z67</f>
        <v>-7.598597754325974</v>
      </c>
      <c r="J67" s="158">
        <f>'１次波及効果'!AA67</f>
        <v>-2492.7471325209845</v>
      </c>
      <c r="K67" s="158">
        <f>'１次波及効果'!AD67</f>
        <v>-814.05915055904075</v>
      </c>
      <c r="L67" s="158">
        <f>'１次波及効果'!AG67</f>
        <v>-588.78737764685809</v>
      </c>
      <c r="M67" s="158">
        <f>'２次波及効果'!H67</f>
        <v>-588.78737764685809</v>
      </c>
      <c r="N67" s="158">
        <f>'２次波及効果'!J67</f>
        <v>-370.34726053987373</v>
      </c>
      <c r="O67" s="158">
        <f>'２次波及効果'!N67</f>
        <v>-76.25079065318171</v>
      </c>
      <c r="P67" s="158">
        <f>'２次波及効果'!O67</f>
        <v>-254.75833316230555</v>
      </c>
      <c r="Q67" s="158">
        <f>'２次波及効果'!Q67</f>
        <v>-83.196706792399738</v>
      </c>
      <c r="R67" s="158">
        <f>'２次波及効果'!S67</f>
        <v>-60.173969898270769</v>
      </c>
      <c r="S67" s="158">
        <f t="shared" si="3"/>
        <v>-2747.5054656832899</v>
      </c>
      <c r="T67" s="158">
        <f t="shared" si="4"/>
        <v>-897.25585735144045</v>
      </c>
      <c r="U67" s="158">
        <f t="shared" si="5"/>
        <v>-648.96134754512889</v>
      </c>
      <c r="V67" s="158">
        <f>分析結果!I67</f>
        <v>-179.46276627728372</v>
      </c>
      <c r="W67" s="158">
        <f>分析結果!K67</f>
        <v>-128.59469158647764</v>
      </c>
    </row>
    <row r="68" spans="1:23" ht="18" customHeight="1" x14ac:dyDescent="0.25">
      <c r="A68" s="67">
        <v>62</v>
      </c>
      <c r="B68" s="31" t="s">
        <v>474</v>
      </c>
      <c r="C68" s="32" t="s">
        <v>475</v>
      </c>
      <c r="D68" s="158">
        <f>需要額入力!G68</f>
        <v>0</v>
      </c>
      <c r="E68" s="158">
        <f>'１次波及効果'!W68</f>
        <v>0</v>
      </c>
      <c r="F68" s="158">
        <f>'１次波及効果'!X68</f>
        <v>0</v>
      </c>
      <c r="G68" s="158">
        <f>'１次波及効果'!AC68</f>
        <v>0</v>
      </c>
      <c r="H68" s="158">
        <f>'１次波及効果'!AF68</f>
        <v>0</v>
      </c>
      <c r="I68" s="158">
        <f>'１次波及効果'!Z68</f>
        <v>0</v>
      </c>
      <c r="J68" s="158">
        <f>'１次波及効果'!AA68</f>
        <v>0</v>
      </c>
      <c r="K68" s="158">
        <f>'１次波及効果'!AD68</f>
        <v>0</v>
      </c>
      <c r="L68" s="158">
        <f>'１次波及効果'!AG68</f>
        <v>0</v>
      </c>
      <c r="M68" s="158">
        <f>'２次波及効果'!H68</f>
        <v>0</v>
      </c>
      <c r="N68" s="158">
        <f>'２次波及効果'!J68</f>
        <v>0</v>
      </c>
      <c r="O68" s="158">
        <f>'２次波及効果'!N68</f>
        <v>0</v>
      </c>
      <c r="P68" s="158">
        <f>'２次波及効果'!O68</f>
        <v>0</v>
      </c>
      <c r="Q68" s="158">
        <f>'２次波及効果'!Q68</f>
        <v>0</v>
      </c>
      <c r="R68" s="158">
        <f>'２次波及効果'!S68</f>
        <v>0</v>
      </c>
      <c r="S68" s="158">
        <f t="shared" si="3"/>
        <v>0</v>
      </c>
      <c r="T68" s="158">
        <f t="shared" si="4"/>
        <v>0</v>
      </c>
      <c r="U68" s="158">
        <f t="shared" si="5"/>
        <v>0</v>
      </c>
      <c r="V68" s="158">
        <f>分析結果!I68</f>
        <v>0</v>
      </c>
      <c r="W68" s="158">
        <f>分析結果!K68</f>
        <v>0</v>
      </c>
    </row>
    <row r="69" spans="1:23" ht="18" customHeight="1" x14ac:dyDescent="0.25">
      <c r="A69" s="67">
        <v>63</v>
      </c>
      <c r="B69" s="31" t="s">
        <v>117</v>
      </c>
      <c r="C69" s="32" t="s">
        <v>118</v>
      </c>
      <c r="D69" s="158">
        <f>需要額入力!G69</f>
        <v>0</v>
      </c>
      <c r="E69" s="158">
        <f>'１次波及効果'!W69</f>
        <v>0</v>
      </c>
      <c r="F69" s="158">
        <f>'１次波及効果'!X69</f>
        <v>-650.15809351332791</v>
      </c>
      <c r="G69" s="158">
        <f>'１次波及効果'!AC69</f>
        <v>0</v>
      </c>
      <c r="H69" s="158">
        <f>'１次波及効果'!AF69</f>
        <v>0</v>
      </c>
      <c r="I69" s="158">
        <f>'１次波及効果'!Z69</f>
        <v>-650.15809351332791</v>
      </c>
      <c r="J69" s="158">
        <f>'１次波及効果'!AA69</f>
        <v>-3537.8693150486579</v>
      </c>
      <c r="K69" s="158">
        <f>'１次波及効果'!AD69</f>
        <v>-1571.1802503574611</v>
      </c>
      <c r="L69" s="158">
        <f>'１次波及効果'!AG69</f>
        <v>-1181.8889840972327</v>
      </c>
      <c r="M69" s="158">
        <f>'２次波及効果'!H69</f>
        <v>-1181.8889840972327</v>
      </c>
      <c r="N69" s="158">
        <f>'２次波及効果'!J69</f>
        <v>-743.40817099715935</v>
      </c>
      <c r="O69" s="158">
        <f>'２次波及効果'!N69</f>
        <v>0</v>
      </c>
      <c r="P69" s="158">
        <f>'２次波及効果'!O69</f>
        <v>-1446.9092494359429</v>
      </c>
      <c r="Q69" s="158">
        <f>'２次波及効果'!Q69</f>
        <v>-642.57750480023719</v>
      </c>
      <c r="R69" s="158">
        <f>'２次波及効果'!S69</f>
        <v>-483.36610276211309</v>
      </c>
      <c r="S69" s="158">
        <f t="shared" si="3"/>
        <v>-4984.7785644846008</v>
      </c>
      <c r="T69" s="158">
        <f t="shared" si="4"/>
        <v>-2213.7577551576983</v>
      </c>
      <c r="U69" s="158">
        <f t="shared" si="5"/>
        <v>-1665.2550868593457</v>
      </c>
      <c r="V69" s="158">
        <f>分析結果!I69</f>
        <v>-405.41488004859673</v>
      </c>
      <c r="W69" s="158">
        <f>分析結果!K69</f>
        <v>-290.38484051194206</v>
      </c>
    </row>
    <row r="70" spans="1:23" ht="18" customHeight="1" x14ac:dyDescent="0.25">
      <c r="A70" s="67">
        <v>64</v>
      </c>
      <c r="B70" s="31" t="s">
        <v>119</v>
      </c>
      <c r="C70" s="32" t="s">
        <v>120</v>
      </c>
      <c r="D70" s="158">
        <f>需要額入力!G70</f>
        <v>0</v>
      </c>
      <c r="E70" s="158">
        <f>'１次波及効果'!W70</f>
        <v>0</v>
      </c>
      <c r="F70" s="158">
        <f>'１次波及効果'!X70</f>
        <v>0</v>
      </c>
      <c r="G70" s="158">
        <f>'１次波及効果'!AC70</f>
        <v>0</v>
      </c>
      <c r="H70" s="158">
        <f>'１次波及効果'!AF70</f>
        <v>0</v>
      </c>
      <c r="I70" s="158">
        <f>'１次波及効果'!Z70</f>
        <v>0</v>
      </c>
      <c r="J70" s="158">
        <f>'１次波及効果'!AA70</f>
        <v>0</v>
      </c>
      <c r="K70" s="158">
        <f>'１次波及効果'!AD70</f>
        <v>0</v>
      </c>
      <c r="L70" s="158">
        <f>'１次波及効果'!AG70</f>
        <v>0</v>
      </c>
      <c r="M70" s="158">
        <f>'２次波及効果'!H70</f>
        <v>0</v>
      </c>
      <c r="N70" s="158">
        <f>'２次波及効果'!J70</f>
        <v>0</v>
      </c>
      <c r="O70" s="158">
        <f>'２次波及効果'!N70</f>
        <v>0</v>
      </c>
      <c r="P70" s="158">
        <f>'２次波及効果'!O70</f>
        <v>0</v>
      </c>
      <c r="Q70" s="158">
        <f>'２次波及効果'!Q70</f>
        <v>0</v>
      </c>
      <c r="R70" s="158">
        <f>'２次波及効果'!S70</f>
        <v>0</v>
      </c>
      <c r="S70" s="158">
        <f t="shared" si="3"/>
        <v>0</v>
      </c>
      <c r="T70" s="158">
        <f t="shared" si="4"/>
        <v>0</v>
      </c>
      <c r="U70" s="158">
        <f t="shared" si="5"/>
        <v>0</v>
      </c>
      <c r="V70" s="158">
        <f>分析結果!I70</f>
        <v>0</v>
      </c>
      <c r="W70" s="158">
        <f>分析結果!K70</f>
        <v>0</v>
      </c>
    </row>
    <row r="71" spans="1:23" ht="18" customHeight="1" x14ac:dyDescent="0.25">
      <c r="A71" s="67">
        <v>65</v>
      </c>
      <c r="B71" s="31" t="s">
        <v>121</v>
      </c>
      <c r="C71" s="32" t="s">
        <v>122</v>
      </c>
      <c r="D71" s="158">
        <f>需要額入力!G71</f>
        <v>0</v>
      </c>
      <c r="E71" s="158">
        <f>'１次波及効果'!W71</f>
        <v>0</v>
      </c>
      <c r="F71" s="158">
        <f>'１次波及効果'!X71</f>
        <v>0</v>
      </c>
      <c r="G71" s="158">
        <f>'１次波及効果'!AC71</f>
        <v>0</v>
      </c>
      <c r="H71" s="158">
        <f>'１次波及効果'!AF71</f>
        <v>0</v>
      </c>
      <c r="I71" s="158">
        <f>'１次波及効果'!Z71</f>
        <v>0</v>
      </c>
      <c r="J71" s="158">
        <f>'１次波及効果'!AA71</f>
        <v>0</v>
      </c>
      <c r="K71" s="158">
        <f>'１次波及効果'!AD71</f>
        <v>0</v>
      </c>
      <c r="L71" s="158">
        <f>'１次波及効果'!AG71</f>
        <v>0</v>
      </c>
      <c r="M71" s="158">
        <f>'２次波及効果'!H71</f>
        <v>0</v>
      </c>
      <c r="N71" s="158">
        <f>'２次波及効果'!J71</f>
        <v>0</v>
      </c>
      <c r="O71" s="158">
        <f>'２次波及効果'!N71</f>
        <v>0</v>
      </c>
      <c r="P71" s="158">
        <f>'２次波及効果'!O71</f>
        <v>0</v>
      </c>
      <c r="Q71" s="158">
        <f>'２次波及効果'!Q71</f>
        <v>0</v>
      </c>
      <c r="R71" s="158">
        <f>'２次波及効果'!S71</f>
        <v>0</v>
      </c>
      <c r="S71" s="158">
        <f t="shared" ref="S71:S102" si="6">E71+J71+P71</f>
        <v>0</v>
      </c>
      <c r="T71" s="158">
        <f t="shared" ref="T71:T102" si="7">G71+K71+Q71</f>
        <v>0</v>
      </c>
      <c r="U71" s="158">
        <f t="shared" ref="U71:U102" si="8">H71+L71+R71</f>
        <v>0</v>
      </c>
      <c r="V71" s="158">
        <f>分析結果!I71</f>
        <v>0</v>
      </c>
      <c r="W71" s="158">
        <f>分析結果!K71</f>
        <v>0</v>
      </c>
    </row>
    <row r="72" spans="1:23" ht="18" customHeight="1" x14ac:dyDescent="0.25">
      <c r="A72" s="67">
        <v>66</v>
      </c>
      <c r="B72" s="31" t="s">
        <v>123</v>
      </c>
      <c r="C72" s="32" t="s">
        <v>124</v>
      </c>
      <c r="D72" s="158">
        <f>需要額入力!G72</f>
        <v>0</v>
      </c>
      <c r="E72" s="158">
        <f>'１次波及効果'!W72</f>
        <v>0</v>
      </c>
      <c r="F72" s="158">
        <f>'１次波及効果'!X72</f>
        <v>-6863.4184898648155</v>
      </c>
      <c r="G72" s="158">
        <f>'１次波及効果'!AC72</f>
        <v>0</v>
      </c>
      <c r="H72" s="158">
        <f>'１次波及効果'!AF72</f>
        <v>0</v>
      </c>
      <c r="I72" s="158">
        <f>'１次波及効果'!Z72</f>
        <v>-6862.8977744586746</v>
      </c>
      <c r="J72" s="158">
        <f>'１次波及効果'!AA72</f>
        <v>-30100.897341270324</v>
      </c>
      <c r="K72" s="158">
        <f>'１次波及効果'!AD72</f>
        <v>-11007.720659371629</v>
      </c>
      <c r="L72" s="158">
        <f>'１次波及効果'!AG72</f>
        <v>-2311.4000799968348</v>
      </c>
      <c r="M72" s="158">
        <f>'２次波及効果'!H72</f>
        <v>-2311.4000799968348</v>
      </c>
      <c r="N72" s="158">
        <f>'２次波及効果'!J72</f>
        <v>-1453.8706503180092</v>
      </c>
      <c r="O72" s="158">
        <f>'２次波及効果'!N72</f>
        <v>-3920.4151396295656</v>
      </c>
      <c r="P72" s="158">
        <f>'２次波及効果'!O72</f>
        <v>-8684.2732305318787</v>
      </c>
      <c r="Q72" s="158">
        <f>'２次波及効果'!Q72</f>
        <v>-3175.7875111679136</v>
      </c>
      <c r="R72" s="158">
        <f>'２次波及効果'!S72</f>
        <v>-666.85154306827178</v>
      </c>
      <c r="S72" s="158">
        <f t="shared" si="6"/>
        <v>-38785.170571802199</v>
      </c>
      <c r="T72" s="158">
        <f t="shared" si="7"/>
        <v>-14183.508170539542</v>
      </c>
      <c r="U72" s="158">
        <f t="shared" si="8"/>
        <v>-2978.2516230651067</v>
      </c>
      <c r="V72" s="158">
        <f>分析結果!I72</f>
        <v>-332.73849003817492</v>
      </c>
      <c r="W72" s="158">
        <f>分析結果!K72</f>
        <v>-327.75275114607189</v>
      </c>
    </row>
    <row r="73" spans="1:23" ht="18" customHeight="1" x14ac:dyDescent="0.25">
      <c r="A73" s="67">
        <v>67</v>
      </c>
      <c r="B73" s="31" t="s">
        <v>125</v>
      </c>
      <c r="C73" s="32" t="s">
        <v>126</v>
      </c>
      <c r="D73" s="158">
        <f>需要額入力!G73</f>
        <v>0</v>
      </c>
      <c r="E73" s="158">
        <f>'１次波及効果'!W73</f>
        <v>0</v>
      </c>
      <c r="F73" s="158">
        <f>'１次波及効果'!X73</f>
        <v>-1754.9062266097428</v>
      </c>
      <c r="G73" s="158">
        <f>'１次波及効果'!AC73</f>
        <v>0</v>
      </c>
      <c r="H73" s="158">
        <f>'１次波及効果'!AF73</f>
        <v>0</v>
      </c>
      <c r="I73" s="158">
        <f>'１次波及効果'!Z73</f>
        <v>-1754.8186747920206</v>
      </c>
      <c r="J73" s="158">
        <f>'１次波及効果'!AA73</f>
        <v>-6003.9025789526722</v>
      </c>
      <c r="K73" s="158">
        <f>'１次波及効果'!AD73</f>
        <v>-1926.6569566688681</v>
      </c>
      <c r="L73" s="158">
        <f>'１次波及効果'!AG73</f>
        <v>-526.77805691008655</v>
      </c>
      <c r="M73" s="158">
        <f>'２次波及効果'!H73</f>
        <v>-526.77805691008655</v>
      </c>
      <c r="N73" s="158">
        <f>'２次波及効果'!J73</f>
        <v>-331.34339779644444</v>
      </c>
      <c r="O73" s="158">
        <f>'２次波及効果'!N73</f>
        <v>-1128.9747670133311</v>
      </c>
      <c r="P73" s="158">
        <f>'２次波及効果'!O73</f>
        <v>-2061.8009427355655</v>
      </c>
      <c r="Q73" s="158">
        <f>'２次波及効果'!Q73</f>
        <v>-661.63350876370407</v>
      </c>
      <c r="R73" s="158">
        <f>'２次波及効果'!S73</f>
        <v>-180.90091903841125</v>
      </c>
      <c r="S73" s="158">
        <f t="shared" si="6"/>
        <v>-8065.7035216882377</v>
      </c>
      <c r="T73" s="158">
        <f t="shared" si="7"/>
        <v>-2588.2904654325721</v>
      </c>
      <c r="U73" s="158">
        <f t="shared" si="8"/>
        <v>-707.67897594849774</v>
      </c>
      <c r="V73" s="158">
        <f>分析結果!I73</f>
        <v>-105.04857973145236</v>
      </c>
      <c r="W73" s="158">
        <f>分析結果!K73</f>
        <v>-102.13698580077046</v>
      </c>
    </row>
    <row r="74" spans="1:23" ht="18" customHeight="1" x14ac:dyDescent="0.25">
      <c r="A74" s="67">
        <v>68</v>
      </c>
      <c r="B74" s="31" t="s">
        <v>127</v>
      </c>
      <c r="C74" s="32" t="s">
        <v>128</v>
      </c>
      <c r="D74" s="158">
        <f>需要額入力!G74</f>
        <v>0</v>
      </c>
      <c r="E74" s="158">
        <f>'１次波及効果'!W74</f>
        <v>0</v>
      </c>
      <c r="F74" s="158">
        <f>'１次波及効果'!X74</f>
        <v>-614.77538488236155</v>
      </c>
      <c r="G74" s="158">
        <f>'１次波及効果'!AC74</f>
        <v>0</v>
      </c>
      <c r="H74" s="158">
        <f>'１次波及効果'!AF74</f>
        <v>0</v>
      </c>
      <c r="I74" s="158">
        <f>'１次波及効果'!Z74</f>
        <v>-614.5670304630778</v>
      </c>
      <c r="J74" s="158">
        <f>'１次波及効果'!AA74</f>
        <v>-1901.2726248788322</v>
      </c>
      <c r="K74" s="158">
        <f>'１次波及効果'!AD74</f>
        <v>-948.79677191679593</v>
      </c>
      <c r="L74" s="158">
        <f>'１次波及効果'!AG74</f>
        <v>-272.90198506314761</v>
      </c>
      <c r="M74" s="158">
        <f>'２次波及効果'!H74</f>
        <v>-272.90198506314761</v>
      </c>
      <c r="N74" s="158">
        <f>'２次波及効果'!J74</f>
        <v>-171.65534860471985</v>
      </c>
      <c r="O74" s="158">
        <f>'２次波及効果'!N74</f>
        <v>-1392.8243155025391</v>
      </c>
      <c r="P74" s="158">
        <f>'２次波及効果'!O74</f>
        <v>-2393.3707121262364</v>
      </c>
      <c r="Q74" s="158">
        <f>'２次波及効果'!Q74</f>
        <v>-1194.369695303584</v>
      </c>
      <c r="R74" s="158">
        <f>'２次波及効果'!S74</f>
        <v>-343.53601360713571</v>
      </c>
      <c r="S74" s="158">
        <f t="shared" si="6"/>
        <v>-4294.643337005069</v>
      </c>
      <c r="T74" s="158">
        <f t="shared" si="7"/>
        <v>-2143.1664672203797</v>
      </c>
      <c r="U74" s="158">
        <f t="shared" si="8"/>
        <v>-616.43799867028338</v>
      </c>
      <c r="V74" s="158">
        <f>分析結果!I74</f>
        <v>-93.073485381445181</v>
      </c>
      <c r="W74" s="158">
        <f>分析結果!K74</f>
        <v>-92.92515282089532</v>
      </c>
    </row>
    <row r="75" spans="1:23" ht="18" customHeight="1" x14ac:dyDescent="0.25">
      <c r="A75" s="67">
        <v>69</v>
      </c>
      <c r="B75" s="31" t="s">
        <v>129</v>
      </c>
      <c r="C75" s="32" t="s">
        <v>130</v>
      </c>
      <c r="D75" s="158">
        <f>需要額入力!G75</f>
        <v>0</v>
      </c>
      <c r="E75" s="158">
        <f>'１次波及効果'!W75</f>
        <v>0</v>
      </c>
      <c r="F75" s="158">
        <f>'１次波及効果'!X75</f>
        <v>-273.76313233725102</v>
      </c>
      <c r="G75" s="158">
        <f>'１次波及効果'!AC75</f>
        <v>0</v>
      </c>
      <c r="H75" s="158">
        <f>'１次波及効果'!AF75</f>
        <v>0</v>
      </c>
      <c r="I75" s="158">
        <f>'１次波及効果'!Z75</f>
        <v>-273.74601437266517</v>
      </c>
      <c r="J75" s="158">
        <f>'１次波及効果'!AA75</f>
        <v>-1338.3995225945594</v>
      </c>
      <c r="K75" s="158">
        <f>'１次波及効果'!AD75</f>
        <v>-885.67762075038547</v>
      </c>
      <c r="L75" s="158">
        <f>'１次波及効果'!AG75</f>
        <v>-642.77868585389706</v>
      </c>
      <c r="M75" s="158">
        <f>'２次波及効果'!H75</f>
        <v>-642.77868585389706</v>
      </c>
      <c r="N75" s="158">
        <f>'２次波及効果'!J75</f>
        <v>-404.30779340210125</v>
      </c>
      <c r="O75" s="158">
        <f>'２次波及効果'!N75</f>
        <v>-214.46885185417304</v>
      </c>
      <c r="P75" s="158">
        <f>'２次波及効果'!O75</f>
        <v>-1367.1187743168089</v>
      </c>
      <c r="Q75" s="158">
        <f>'２次波及効果'!Q75</f>
        <v>-904.68240826389581</v>
      </c>
      <c r="R75" s="158">
        <f>'２次波及効果'!S75</f>
        <v>-656.5713707503686</v>
      </c>
      <c r="S75" s="158">
        <f t="shared" si="6"/>
        <v>-2705.5182969113685</v>
      </c>
      <c r="T75" s="158">
        <f t="shared" si="7"/>
        <v>-1790.3600290142813</v>
      </c>
      <c r="U75" s="158">
        <f t="shared" si="8"/>
        <v>-1299.3500566042658</v>
      </c>
      <c r="V75" s="158">
        <f>分析結果!I75</f>
        <v>-273.44722073426573</v>
      </c>
      <c r="W75" s="158">
        <f>分析結果!K75</f>
        <v>-243.6472114716544</v>
      </c>
    </row>
    <row r="76" spans="1:23" ht="18" customHeight="1" x14ac:dyDescent="0.25">
      <c r="A76" s="67">
        <v>70</v>
      </c>
      <c r="B76" s="31" t="s">
        <v>476</v>
      </c>
      <c r="C76" s="32" t="s">
        <v>477</v>
      </c>
      <c r="D76" s="158">
        <f>需要額入力!G76</f>
        <v>-160475.94328832763</v>
      </c>
      <c r="E76" s="158">
        <f>'１次波及効果'!W76</f>
        <v>-160138.02793323447</v>
      </c>
      <c r="F76" s="158">
        <f>'１次波及効果'!X76</f>
        <v>-14893.713578504648</v>
      </c>
      <c r="G76" s="158">
        <f>'１次波及効果'!AC76</f>
        <v>-111916.55323288556</v>
      </c>
      <c r="H76" s="158">
        <f>'１次波及効果'!AF76</f>
        <v>-62422.94745713345</v>
      </c>
      <c r="I76" s="158">
        <f>'１次波及効果'!Z76</f>
        <v>-14862.351778041548</v>
      </c>
      <c r="J76" s="158">
        <f>'１次波及効果'!AA76</f>
        <v>-67308.49398541791</v>
      </c>
      <c r="K76" s="158">
        <f>'１次波及効果'!AD76</f>
        <v>-47040.26112576489</v>
      </c>
      <c r="L76" s="158">
        <f>'１次波及効果'!AG76</f>
        <v>-26237.331867370529</v>
      </c>
      <c r="M76" s="158">
        <f>'２次波及効果'!H76</f>
        <v>-88660.279324503979</v>
      </c>
      <c r="N76" s="158">
        <f>'２次波及効果'!J76</f>
        <v>-55767.315695113</v>
      </c>
      <c r="O76" s="158">
        <f>'２次波及効果'!N76</f>
        <v>-35192.504765466227</v>
      </c>
      <c r="P76" s="158">
        <f>'２次波及効果'!O76</f>
        <v>-44529.757662115211</v>
      </c>
      <c r="Q76" s="158">
        <f>'２次波及効果'!Q76</f>
        <v>-31120.759123606826</v>
      </c>
      <c r="R76" s="158">
        <f>'２次波及効果'!S76</f>
        <v>-17358.017696958406</v>
      </c>
      <c r="S76" s="158">
        <f t="shared" si="6"/>
        <v>-271976.27958076762</v>
      </c>
      <c r="T76" s="158">
        <f t="shared" si="7"/>
        <v>-190077.57348225726</v>
      </c>
      <c r="U76" s="158">
        <f t="shared" si="8"/>
        <v>-106018.29702146238</v>
      </c>
      <c r="V76" s="158">
        <f>分析結果!I76</f>
        <v>-31151.980671323516</v>
      </c>
      <c r="W76" s="158">
        <f>分析結果!K76</f>
        <v>-26587.103843873803</v>
      </c>
    </row>
    <row r="77" spans="1:23" ht="18" customHeight="1" x14ac:dyDescent="0.25">
      <c r="A77" s="67">
        <v>71</v>
      </c>
      <c r="B77" s="31" t="s">
        <v>131</v>
      </c>
      <c r="C77" s="32" t="s">
        <v>132</v>
      </c>
      <c r="D77" s="158">
        <f>需要額入力!G77</f>
        <v>0</v>
      </c>
      <c r="E77" s="158">
        <f>'１次波及効果'!W77</f>
        <v>0</v>
      </c>
      <c r="F77" s="158">
        <f>'１次波及効果'!X77</f>
        <v>-5579.9781975600472</v>
      </c>
      <c r="G77" s="158">
        <f>'１次波及効果'!AC77</f>
        <v>0</v>
      </c>
      <c r="H77" s="158">
        <f>'１次波及効果'!AF77</f>
        <v>0</v>
      </c>
      <c r="I77" s="158">
        <f>'１次波及効果'!Z77</f>
        <v>-5357.526805589273</v>
      </c>
      <c r="J77" s="158">
        <f>'１次波及効果'!AA77</f>
        <v>-14771.330300764033</v>
      </c>
      <c r="K77" s="158">
        <f>'１次波及効果'!AD77</f>
        <v>-9976.6896256186919</v>
      </c>
      <c r="L77" s="158">
        <f>'１次波及効果'!AG77</f>
        <v>-4609.5618431072417</v>
      </c>
      <c r="M77" s="158">
        <f>'２次波及効果'!H77</f>
        <v>-4609.5618431072417</v>
      </c>
      <c r="N77" s="158">
        <f>'２次波及効果'!J77</f>
        <v>-2899.4143993144548</v>
      </c>
      <c r="O77" s="158">
        <f>'２次波及効果'!N77</f>
        <v>-12498.509401883906</v>
      </c>
      <c r="P77" s="158">
        <f>'２次波及効果'!O77</f>
        <v>-19893.573857601201</v>
      </c>
      <c r="Q77" s="158">
        <f>'２次波及効果'!Q77</f>
        <v>-13436.299092935682</v>
      </c>
      <c r="R77" s="158">
        <f>'２次波及効果'!S77</f>
        <v>-6208.0162795013193</v>
      </c>
      <c r="S77" s="158">
        <f t="shared" si="6"/>
        <v>-34664.904158365236</v>
      </c>
      <c r="T77" s="158">
        <f t="shared" si="7"/>
        <v>-23412.988718554374</v>
      </c>
      <c r="U77" s="158">
        <f t="shared" si="8"/>
        <v>-10817.57812260856</v>
      </c>
      <c r="V77" s="158">
        <f>分析結果!I77</f>
        <v>-1774.249438857549</v>
      </c>
      <c r="W77" s="158">
        <f>分析結果!K77</f>
        <v>-1655.2074210400663</v>
      </c>
    </row>
    <row r="78" spans="1:23" ht="18" customHeight="1" x14ac:dyDescent="0.25">
      <c r="A78" s="67">
        <v>72</v>
      </c>
      <c r="B78" s="31" t="s">
        <v>133</v>
      </c>
      <c r="C78" s="32" t="s">
        <v>134</v>
      </c>
      <c r="D78" s="158">
        <f>需要額入力!G78</f>
        <v>0</v>
      </c>
      <c r="E78" s="158">
        <f>'１次波及効果'!W78</f>
        <v>0</v>
      </c>
      <c r="F78" s="158">
        <f>'１次波及効果'!X78</f>
        <v>-5510.4018428064883</v>
      </c>
      <c r="G78" s="158">
        <f>'１次波及効果'!AC78</f>
        <v>0</v>
      </c>
      <c r="H78" s="158">
        <f>'１次波及効果'!AF78</f>
        <v>0</v>
      </c>
      <c r="I78" s="158">
        <f>'１次波及効果'!Z78</f>
        <v>-5510.4018428064883</v>
      </c>
      <c r="J78" s="158">
        <f>'１次波及効果'!AA78</f>
        <v>-11939.022387227613</v>
      </c>
      <c r="K78" s="158">
        <f>'１次波及効果'!AD78</f>
        <v>-8671.9139110919496</v>
      </c>
      <c r="L78" s="158">
        <f>'１次波及効果'!AG78</f>
        <v>-1926.0094112306947</v>
      </c>
      <c r="M78" s="158">
        <f>'２次波及効果'!H78</f>
        <v>-1926.0094112306947</v>
      </c>
      <c r="N78" s="158">
        <f>'２次波及効果'!J78</f>
        <v>-1211.459919664107</v>
      </c>
      <c r="O78" s="158">
        <f>'２次波及効果'!N78</f>
        <v>-409.07059557438316</v>
      </c>
      <c r="P78" s="158">
        <f>'２次波及効果'!O78</f>
        <v>-5247.5262263361319</v>
      </c>
      <c r="Q78" s="158">
        <f>'２次波及効果'!Q78</f>
        <v>-3811.5428721925041</v>
      </c>
      <c r="R78" s="158">
        <f>'２次波及効果'!S78</f>
        <v>-846.53370852336616</v>
      </c>
      <c r="S78" s="158">
        <f t="shared" si="6"/>
        <v>-17186.548613563744</v>
      </c>
      <c r="T78" s="158">
        <f t="shared" si="7"/>
        <v>-12483.456783284453</v>
      </c>
      <c r="U78" s="158">
        <f t="shared" si="8"/>
        <v>-2772.5431197540611</v>
      </c>
      <c r="V78" s="158">
        <f>分析結果!I78</f>
        <v>-575.98756191004077</v>
      </c>
      <c r="W78" s="158">
        <f>分析結果!K78</f>
        <v>-378.67246970338522</v>
      </c>
    </row>
    <row r="79" spans="1:23" ht="18" customHeight="1" x14ac:dyDescent="0.25">
      <c r="A79" s="67">
        <v>73</v>
      </c>
      <c r="B79" s="31" t="s">
        <v>135</v>
      </c>
      <c r="C79" s="32" t="s">
        <v>136</v>
      </c>
      <c r="D79" s="158">
        <f>需要額入力!G79</f>
        <v>0</v>
      </c>
      <c r="E79" s="158">
        <f>'１次波及効果'!W79</f>
        <v>0</v>
      </c>
      <c r="F79" s="158">
        <f>'１次波及効果'!X79</f>
        <v>0</v>
      </c>
      <c r="G79" s="158">
        <f>'１次波及効果'!AC79</f>
        <v>0</v>
      </c>
      <c r="H79" s="158">
        <f>'１次波及効果'!AF79</f>
        <v>0</v>
      </c>
      <c r="I79" s="158">
        <f>'１次波及効果'!Z79</f>
        <v>0</v>
      </c>
      <c r="J79" s="158">
        <f>'１次波及効果'!AA79</f>
        <v>0</v>
      </c>
      <c r="K79" s="158">
        <f>'１次波及効果'!AD79</f>
        <v>0</v>
      </c>
      <c r="L79" s="158">
        <f>'１次波及効果'!AG79</f>
        <v>0</v>
      </c>
      <c r="M79" s="158">
        <f>'２次波及効果'!H79</f>
        <v>0</v>
      </c>
      <c r="N79" s="158">
        <f>'２次波及効果'!J79</f>
        <v>0</v>
      </c>
      <c r="O79" s="158">
        <f>'２次波及効果'!N79</f>
        <v>-10268.505086040215</v>
      </c>
      <c r="P79" s="158">
        <f>'２次波及効果'!O79</f>
        <v>-10268.505086040215</v>
      </c>
      <c r="Q79" s="158">
        <f>'２次波及効果'!Q79</f>
        <v>-7614.4088407002473</v>
      </c>
      <c r="R79" s="158">
        <f>'２次波及効果'!S79</f>
        <v>-1606.3717184391824</v>
      </c>
      <c r="S79" s="158">
        <f t="shared" si="6"/>
        <v>-10268.505086040215</v>
      </c>
      <c r="T79" s="158">
        <f t="shared" si="7"/>
        <v>-7614.4088407002473</v>
      </c>
      <c r="U79" s="158">
        <f t="shared" si="8"/>
        <v>-1606.3717184391824</v>
      </c>
      <c r="V79" s="158">
        <f>分析結果!I79</f>
        <v>-326.73260670363851</v>
      </c>
      <c r="W79" s="158">
        <f>分析結果!K79</f>
        <v>-126.30497300447985</v>
      </c>
    </row>
    <row r="80" spans="1:23" ht="18" customHeight="1" x14ac:dyDescent="0.25">
      <c r="A80" s="67">
        <v>74</v>
      </c>
      <c r="B80" s="31" t="s">
        <v>137</v>
      </c>
      <c r="C80" s="32" t="s">
        <v>138</v>
      </c>
      <c r="D80" s="158">
        <f>需要額入力!G80</f>
        <v>0</v>
      </c>
      <c r="E80" s="158">
        <f>'１次波及効果'!W80</f>
        <v>0</v>
      </c>
      <c r="F80" s="158">
        <f>'１次波及効果'!X80</f>
        <v>0</v>
      </c>
      <c r="G80" s="158">
        <f>'１次波及効果'!AC80</f>
        <v>0</v>
      </c>
      <c r="H80" s="158">
        <f>'１次波及効果'!AF80</f>
        <v>0</v>
      </c>
      <c r="I80" s="158">
        <f>'１次波及効果'!Z80</f>
        <v>0</v>
      </c>
      <c r="J80" s="158">
        <f>'１次波及効果'!AA80</f>
        <v>0</v>
      </c>
      <c r="K80" s="158">
        <f>'１次波及効果'!AD80</f>
        <v>0</v>
      </c>
      <c r="L80" s="158">
        <f>'１次波及効果'!AG80</f>
        <v>0</v>
      </c>
      <c r="M80" s="158">
        <f>'２次波及効果'!H80</f>
        <v>0</v>
      </c>
      <c r="N80" s="158">
        <f>'２次波及効果'!J80</f>
        <v>0</v>
      </c>
      <c r="O80" s="158">
        <f>'２次波及効果'!N80</f>
        <v>-37594.211121362612</v>
      </c>
      <c r="P80" s="158">
        <f>'２次波及効果'!O80</f>
        <v>-37594.211121362612</v>
      </c>
      <c r="Q80" s="158">
        <f>'２次波及効果'!Q80</f>
        <v>-33926.59247219158</v>
      </c>
      <c r="R80" s="158">
        <f>'２次波及効果'!S80</f>
        <v>0</v>
      </c>
      <c r="S80" s="158">
        <f t="shared" si="6"/>
        <v>-37594.211121362612</v>
      </c>
      <c r="T80" s="158">
        <f t="shared" si="7"/>
        <v>-33926.59247219158</v>
      </c>
      <c r="U80" s="158">
        <f t="shared" si="8"/>
        <v>0</v>
      </c>
      <c r="V80" s="158">
        <f>分析結果!I80</f>
        <v>0</v>
      </c>
      <c r="W80" s="158">
        <f>分析結果!K80</f>
        <v>0</v>
      </c>
    </row>
    <row r="81" spans="1:23" ht="18" customHeight="1" x14ac:dyDescent="0.25">
      <c r="A81" s="67">
        <v>75</v>
      </c>
      <c r="B81" s="31" t="s">
        <v>139</v>
      </c>
      <c r="C81" s="32" t="s">
        <v>140</v>
      </c>
      <c r="D81" s="158">
        <f>需要額入力!G81</f>
        <v>-14.230925903198186</v>
      </c>
      <c r="E81" s="158">
        <f>'１次波及効果'!W81</f>
        <v>-14.153944521082803</v>
      </c>
      <c r="F81" s="158">
        <f>'１次波及効果'!X81</f>
        <v>-1281.6428716644787</v>
      </c>
      <c r="G81" s="158">
        <f>'１次波及効果'!AC81</f>
        <v>-9.630738738650571</v>
      </c>
      <c r="H81" s="158">
        <f>'１次波及効果'!AF81</f>
        <v>-3.3724798641891094</v>
      </c>
      <c r="I81" s="158">
        <f>'１次波及効果'!Z81</f>
        <v>-1274.7098976394445</v>
      </c>
      <c r="J81" s="158">
        <f>'１次波及効果'!AA81</f>
        <v>-3059.8102068586486</v>
      </c>
      <c r="K81" s="158">
        <f>'１次波及効果'!AD81</f>
        <v>-2081.980231603849</v>
      </c>
      <c r="L81" s="158">
        <f>'１次波及効果'!AG81</f>
        <v>-729.06519419377173</v>
      </c>
      <c r="M81" s="158">
        <f>'２次波及効果'!H81</f>
        <v>-732.43767405796086</v>
      </c>
      <c r="N81" s="158">
        <f>'２次波及効果'!J81</f>
        <v>-460.7032969824574</v>
      </c>
      <c r="O81" s="158">
        <f>'２次波及効果'!N81</f>
        <v>-3269.7505517010823</v>
      </c>
      <c r="P81" s="158">
        <f>'２次波及効果'!O81</f>
        <v>-4125.1409760284378</v>
      </c>
      <c r="Q81" s="158">
        <f>'２次波及効果'!Q81</f>
        <v>-2806.8610090321749</v>
      </c>
      <c r="R81" s="158">
        <f>'２次波及効果'!S81</f>
        <v>-982.903024515531</v>
      </c>
      <c r="S81" s="158">
        <f t="shared" si="6"/>
        <v>-7199.1051274081692</v>
      </c>
      <c r="T81" s="158">
        <f t="shared" si="7"/>
        <v>-4898.4719793746744</v>
      </c>
      <c r="U81" s="158">
        <f t="shared" si="8"/>
        <v>-1715.3406985734919</v>
      </c>
      <c r="V81" s="158">
        <f>分析結果!I81</f>
        <v>-196.08988563365739</v>
      </c>
      <c r="W81" s="158">
        <f>分析結果!K81</f>
        <v>-194.21205983946791</v>
      </c>
    </row>
    <row r="82" spans="1:23" ht="18" customHeight="1" x14ac:dyDescent="0.25">
      <c r="A82" s="67">
        <v>76</v>
      </c>
      <c r="B82" s="31" t="s">
        <v>141</v>
      </c>
      <c r="C82" s="32" t="s">
        <v>142</v>
      </c>
      <c r="D82" s="158">
        <f>需要額入力!G82</f>
        <v>-15561.039927298116</v>
      </c>
      <c r="E82" s="158">
        <f>'１次波及効果'!W82</f>
        <v>-15489.324162353945</v>
      </c>
      <c r="F82" s="158">
        <f>'１次波及効果'!X82</f>
        <v>-9032.5236875140963</v>
      </c>
      <c r="G82" s="158">
        <f>'１次波及効果'!AC82</f>
        <v>-11734.893088079107</v>
      </c>
      <c r="H82" s="158">
        <f>'１次波及効果'!AF82</f>
        <v>-8214.584434911545</v>
      </c>
      <c r="I82" s="158">
        <f>'１次波及効果'!Z82</f>
        <v>-8990.8957276442652</v>
      </c>
      <c r="J82" s="158">
        <f>'１次波及効果'!AA82</f>
        <v>-20667.980711908043</v>
      </c>
      <c r="K82" s="158">
        <f>'１次波及効果'!AD82</f>
        <v>-15658.303839375727</v>
      </c>
      <c r="L82" s="158">
        <f>'１次波及効果'!AG82</f>
        <v>-10961.025211786269</v>
      </c>
      <c r="M82" s="158">
        <f>'２次波及効果'!H82</f>
        <v>-19175.609646697812</v>
      </c>
      <c r="N82" s="158">
        <f>'２次波及効果'!J82</f>
        <v>-12061.458467772924</v>
      </c>
      <c r="O82" s="158">
        <f>'２次波及効果'!N82</f>
        <v>-3825.5833843073042</v>
      </c>
      <c r="P82" s="158">
        <f>'２次波及効果'!O82</f>
        <v>-6396.7395680891677</v>
      </c>
      <c r="Q82" s="158">
        <f>'２次波及効果'!Q82</f>
        <v>-4846.2446880835323</v>
      </c>
      <c r="R82" s="158">
        <f>'２次波及効果'!S82</f>
        <v>-3392.4370579008182</v>
      </c>
      <c r="S82" s="158">
        <f t="shared" si="6"/>
        <v>-42554.044442351151</v>
      </c>
      <c r="T82" s="158">
        <f t="shared" si="7"/>
        <v>-32239.441615538366</v>
      </c>
      <c r="U82" s="158">
        <f t="shared" si="8"/>
        <v>-22568.04670459863</v>
      </c>
      <c r="V82" s="158">
        <f>分析結果!I82</f>
        <v>-5850.5541190993508</v>
      </c>
      <c r="W82" s="158">
        <f>分析結果!K82</f>
        <v>-5268.9094403470808</v>
      </c>
    </row>
    <row r="83" spans="1:23" ht="18" customHeight="1" x14ac:dyDescent="0.25">
      <c r="A83" s="67">
        <v>77</v>
      </c>
      <c r="B83" s="31" t="s">
        <v>143</v>
      </c>
      <c r="C83" s="32" t="s">
        <v>144</v>
      </c>
      <c r="D83" s="158">
        <f>需要額入力!G83</f>
        <v>0</v>
      </c>
      <c r="E83" s="158">
        <f>'１次波及効果'!W83</f>
        <v>0</v>
      </c>
      <c r="F83" s="158">
        <f>'１次波及効果'!X83</f>
        <v>-6054.2221506742326</v>
      </c>
      <c r="G83" s="158">
        <f>'１次波及効果'!AC83</f>
        <v>0</v>
      </c>
      <c r="H83" s="158">
        <f>'１次波及効果'!AF83</f>
        <v>0</v>
      </c>
      <c r="I83" s="158">
        <f>'１次波及効果'!Z83</f>
        <v>-6054.2221506742326</v>
      </c>
      <c r="J83" s="158">
        <f>'１次波及効果'!AA83</f>
        <v>-11973.022009986869</v>
      </c>
      <c r="K83" s="158">
        <f>'１次波及効果'!AD83</f>
        <v>0</v>
      </c>
      <c r="L83" s="158">
        <f>'１次波及効果'!AG83</f>
        <v>0</v>
      </c>
      <c r="M83" s="158">
        <f>'２次波及効果'!H83</f>
        <v>0</v>
      </c>
      <c r="N83" s="158">
        <f>'２次波及効果'!J83</f>
        <v>0</v>
      </c>
      <c r="O83" s="158">
        <f>'２次波及効果'!N83</f>
        <v>0</v>
      </c>
      <c r="P83" s="158">
        <f>'２次波及効果'!O83</f>
        <v>-3263.6615127096793</v>
      </c>
      <c r="Q83" s="158">
        <f>'２次波及効果'!Q83</f>
        <v>0</v>
      </c>
      <c r="R83" s="158">
        <f>'２次波及効果'!S83</f>
        <v>0</v>
      </c>
      <c r="S83" s="158">
        <f t="shared" si="6"/>
        <v>-15236.683522696549</v>
      </c>
      <c r="T83" s="158">
        <f t="shared" si="7"/>
        <v>0</v>
      </c>
      <c r="U83" s="158">
        <f t="shared" si="8"/>
        <v>0</v>
      </c>
      <c r="V83" s="158">
        <f>分析結果!I83</f>
        <v>0</v>
      </c>
      <c r="W83" s="158">
        <f>分析結果!K83</f>
        <v>0</v>
      </c>
    </row>
    <row r="84" spans="1:23" ht="18" customHeight="1" x14ac:dyDescent="0.25">
      <c r="A84" s="67">
        <v>78</v>
      </c>
      <c r="B84" s="31" t="s">
        <v>145</v>
      </c>
      <c r="C84" s="32" t="s">
        <v>146</v>
      </c>
      <c r="D84" s="158">
        <f>需要額入力!G84</f>
        <v>-2334.0151124792324</v>
      </c>
      <c r="E84" s="158">
        <f>'１次波及効果'!W84</f>
        <v>-1033.9178623302055</v>
      </c>
      <c r="F84" s="158">
        <f>'１次波及効果'!X84</f>
        <v>-2334.7179394763939</v>
      </c>
      <c r="G84" s="158">
        <f>'１次波及効果'!AC84</f>
        <v>-307.78408268349284</v>
      </c>
      <c r="H84" s="158">
        <f>'１次波及効果'!AF84</f>
        <v>-122.00966499240364</v>
      </c>
      <c r="I84" s="158">
        <f>'１次波及効果'!Z84</f>
        <v>-1034.2291993830838</v>
      </c>
      <c r="J84" s="158">
        <f>'１次波及効果'!AA84</f>
        <v>-2589.5355665325296</v>
      </c>
      <c r="K84" s="158">
        <f>'１次波及効果'!AD84</f>
        <v>-770.87151500139908</v>
      </c>
      <c r="L84" s="158">
        <f>'１次波及効果'!AG84</f>
        <v>-305.58362368019783</v>
      </c>
      <c r="M84" s="158">
        <f>'２次波及効果'!H84</f>
        <v>-427.59328867260149</v>
      </c>
      <c r="N84" s="158">
        <f>'２次波及効果'!J84</f>
        <v>-268.95617857506636</v>
      </c>
      <c r="O84" s="158">
        <f>'２次波及効果'!N84</f>
        <v>-56.695203317058962</v>
      </c>
      <c r="P84" s="158">
        <f>'２次波及効果'!O84</f>
        <v>-245.81995433662769</v>
      </c>
      <c r="Q84" s="158">
        <f>'２次波及効果'!Q84</f>
        <v>-73.177446591626307</v>
      </c>
      <c r="R84" s="158">
        <f>'２次波及効果'!S84</f>
        <v>-29.00850383749453</v>
      </c>
      <c r="S84" s="158">
        <f t="shared" si="6"/>
        <v>-3869.2733831993628</v>
      </c>
      <c r="T84" s="158">
        <f t="shared" si="7"/>
        <v>-1151.8330442765182</v>
      </c>
      <c r="U84" s="158">
        <f t="shared" si="8"/>
        <v>-456.601792510096</v>
      </c>
      <c r="V84" s="158">
        <f>分析結果!I84</f>
        <v>-71.694559895111936</v>
      </c>
      <c r="W84" s="158">
        <f>分析結果!K84</f>
        <v>-66.34469541465397</v>
      </c>
    </row>
    <row r="85" spans="1:23" ht="18" customHeight="1" x14ac:dyDescent="0.25">
      <c r="A85" s="67">
        <v>79</v>
      </c>
      <c r="B85" s="31" t="s">
        <v>147</v>
      </c>
      <c r="C85" s="32" t="s">
        <v>148</v>
      </c>
      <c r="D85" s="158">
        <f>需要額入力!G85</f>
        <v>0</v>
      </c>
      <c r="E85" s="158">
        <f>'１次波及効果'!W85</f>
        <v>0</v>
      </c>
      <c r="F85" s="158">
        <f>'１次波及効果'!X85</f>
        <v>-770.17242155818326</v>
      </c>
      <c r="G85" s="158">
        <f>'１次波及効果'!AC85</f>
        <v>0</v>
      </c>
      <c r="H85" s="158">
        <f>'１次波及効果'!AF85</f>
        <v>0</v>
      </c>
      <c r="I85" s="158">
        <f>'１次波及効果'!Z85</f>
        <v>-547.49886491180314</v>
      </c>
      <c r="J85" s="158">
        <f>'１次波及効果'!AA85</f>
        <v>-1341.5386393425899</v>
      </c>
      <c r="K85" s="158">
        <f>'１次波及効果'!AD85</f>
        <v>-240.27994688673175</v>
      </c>
      <c r="L85" s="158">
        <f>'１次波及効果'!AG85</f>
        <v>-152.8795412646235</v>
      </c>
      <c r="M85" s="158">
        <f>'２次波及効果'!H85</f>
        <v>-152.8795412646235</v>
      </c>
      <c r="N85" s="158">
        <f>'２次波及効果'!J85</f>
        <v>-96.161231455448174</v>
      </c>
      <c r="O85" s="158">
        <f>'２次波及効果'!N85</f>
        <v>-962.14297560653438</v>
      </c>
      <c r="P85" s="158">
        <f>'２次波及効果'!O85</f>
        <v>-1288.3081735904743</v>
      </c>
      <c r="Q85" s="158">
        <f>'２次波及効果'!Q85</f>
        <v>-230.74595874164032</v>
      </c>
      <c r="R85" s="158">
        <f>'２次波及効果'!S85</f>
        <v>-146.81348476290876</v>
      </c>
      <c r="S85" s="158">
        <f t="shared" si="6"/>
        <v>-2629.846812933064</v>
      </c>
      <c r="T85" s="158">
        <f t="shared" si="7"/>
        <v>-471.02590562837207</v>
      </c>
      <c r="U85" s="158">
        <f t="shared" si="8"/>
        <v>-299.69302602753226</v>
      </c>
      <c r="V85" s="158">
        <f>分析結果!I85</f>
        <v>-33.68683545292442</v>
      </c>
      <c r="W85" s="158">
        <f>分析結果!K85</f>
        <v>-33.248680020716328</v>
      </c>
    </row>
    <row r="86" spans="1:23" ht="18" customHeight="1" x14ac:dyDescent="0.25">
      <c r="A86" s="67">
        <v>80</v>
      </c>
      <c r="B86" s="31" t="s">
        <v>478</v>
      </c>
      <c r="C86" s="32" t="s">
        <v>479</v>
      </c>
      <c r="D86" s="158">
        <f>需要額入力!G86</f>
        <v>-1078.7805911182786</v>
      </c>
      <c r="E86" s="158">
        <f>'１次波及効果'!W86</f>
        <v>-1078.7805911182786</v>
      </c>
      <c r="F86" s="158">
        <f>'１次波及効果'!X86</f>
        <v>-768.8664067664364</v>
      </c>
      <c r="G86" s="158">
        <f>'１次波及効果'!AC86</f>
        <v>-739.17577093301441</v>
      </c>
      <c r="H86" s="158">
        <f>'１次波及効果'!AF86</f>
        <v>-344.44965349415065</v>
      </c>
      <c r="I86" s="158">
        <f>'１次波及効果'!Z86</f>
        <v>-768.8664067664364</v>
      </c>
      <c r="J86" s="158">
        <f>'１次波及効果'!AA86</f>
        <v>-1590.4308876031059</v>
      </c>
      <c r="K86" s="158">
        <f>'１次波及効果'!AD86</f>
        <v>-1089.7563296360875</v>
      </c>
      <c r="L86" s="158">
        <f>'１次波及効果'!AG86</f>
        <v>-507.81722683145716</v>
      </c>
      <c r="M86" s="158">
        <f>'２次波及効果'!H86</f>
        <v>-852.26688032560787</v>
      </c>
      <c r="N86" s="158">
        <f>'２次波及効果'!J86</f>
        <v>-536.07586772480738</v>
      </c>
      <c r="O86" s="158">
        <f>'２次波及効果'!N86</f>
        <v>-143.28551509579407</v>
      </c>
      <c r="P86" s="158">
        <f>'２次波及効果'!O86</f>
        <v>-315.01199267334579</v>
      </c>
      <c r="Q86" s="158">
        <f>'２次波及効果'!Q86</f>
        <v>-215.84484783517541</v>
      </c>
      <c r="R86" s="158">
        <f>'２次波及効果'!S86</f>
        <v>-100.58187236234694</v>
      </c>
      <c r="S86" s="158">
        <f t="shared" si="6"/>
        <v>-2984.2234713947305</v>
      </c>
      <c r="T86" s="158">
        <f t="shared" si="7"/>
        <v>-2044.7769484042772</v>
      </c>
      <c r="U86" s="158">
        <f t="shared" si="8"/>
        <v>-952.84875268795486</v>
      </c>
      <c r="V86" s="158">
        <f>分析結果!I86</f>
        <v>-212.92962852971803</v>
      </c>
      <c r="W86" s="158">
        <f>分析結果!K86</f>
        <v>-201.02393358907017</v>
      </c>
    </row>
    <row r="87" spans="1:23" ht="18" customHeight="1" x14ac:dyDescent="0.25">
      <c r="A87" s="67">
        <v>81</v>
      </c>
      <c r="B87" s="31" t="s">
        <v>149</v>
      </c>
      <c r="C87" s="32" t="s">
        <v>150</v>
      </c>
      <c r="D87" s="158">
        <f>需要額入力!G87</f>
        <v>-980.5967533431932</v>
      </c>
      <c r="E87" s="158">
        <f>'１次波及効果'!W87</f>
        <v>-980.5967533431932</v>
      </c>
      <c r="F87" s="158">
        <f>'１次波及効果'!X87</f>
        <v>-1033.4978152863393</v>
      </c>
      <c r="G87" s="158">
        <f>'１次波及効果'!AC87</f>
        <v>-625.21700545609201</v>
      </c>
      <c r="H87" s="158">
        <f>'１次波及効果'!AF87</f>
        <v>-223.37178652577222</v>
      </c>
      <c r="I87" s="158">
        <f>'１次波及効果'!Z87</f>
        <v>-1033.4978152863393</v>
      </c>
      <c r="J87" s="158">
        <f>'１次波及効果'!AA87</f>
        <v>-3093.0430035722266</v>
      </c>
      <c r="K87" s="158">
        <f>'１次波及効果'!AD87</f>
        <v>-1972.0879942211443</v>
      </c>
      <c r="L87" s="158">
        <f>'１次波及効果'!AG87</f>
        <v>-704.56947685524847</v>
      </c>
      <c r="M87" s="158">
        <f>'２次波及効果'!H87</f>
        <v>-927.94126338102058</v>
      </c>
      <c r="N87" s="158">
        <f>'２次波及効果'!J87</f>
        <v>-583.67505466666194</v>
      </c>
      <c r="O87" s="158">
        <f>'２次波及効果'!N87</f>
        <v>-170.2599390204357</v>
      </c>
      <c r="P87" s="158">
        <f>'２次波及効果'!O87</f>
        <v>-662.68601149446374</v>
      </c>
      <c r="Q87" s="158">
        <f>'２次波及効果'!Q87</f>
        <v>-422.52083973523389</v>
      </c>
      <c r="R87" s="158">
        <f>'２次波及効果'!S87</f>
        <v>-150.95436303300738</v>
      </c>
      <c r="S87" s="158">
        <f t="shared" si="6"/>
        <v>-4736.3257684098835</v>
      </c>
      <c r="T87" s="158">
        <f t="shared" si="7"/>
        <v>-3019.82583941247</v>
      </c>
      <c r="U87" s="158">
        <f t="shared" si="8"/>
        <v>-1078.8956264140281</v>
      </c>
      <c r="V87" s="158">
        <f>分析結果!I87</f>
        <v>-229.80058998166371</v>
      </c>
      <c r="W87" s="158">
        <f>分析結果!K87</f>
        <v>-219.67900683880717</v>
      </c>
    </row>
    <row r="88" spans="1:23" ht="18" customHeight="1" x14ac:dyDescent="0.25">
      <c r="A88" s="67">
        <v>82</v>
      </c>
      <c r="B88" s="31" t="s">
        <v>151</v>
      </c>
      <c r="C88" s="32" t="s">
        <v>152</v>
      </c>
      <c r="D88" s="158">
        <f>需要額入力!G88</f>
        <v>0</v>
      </c>
      <c r="E88" s="158">
        <f>'１次波及効果'!W88</f>
        <v>0</v>
      </c>
      <c r="F88" s="158">
        <f>'１次波及効果'!X88</f>
        <v>-1406.6916761430518</v>
      </c>
      <c r="G88" s="158">
        <f>'１次波及効果'!AC88</f>
        <v>0</v>
      </c>
      <c r="H88" s="158">
        <f>'１次波及効果'!AF88</f>
        <v>0</v>
      </c>
      <c r="I88" s="158">
        <f>'１次波及効果'!Z88</f>
        <v>-1353.8619731423853</v>
      </c>
      <c r="J88" s="158">
        <f>'１次波及効果'!AA88</f>
        <v>-6067.2858592525536</v>
      </c>
      <c r="K88" s="158">
        <f>'１次波及効果'!AD88</f>
        <v>-4004.454799123293</v>
      </c>
      <c r="L88" s="158">
        <f>'１次波及効果'!AG88</f>
        <v>-1670.8128677507959</v>
      </c>
      <c r="M88" s="158">
        <f>'２次波及効果'!H88</f>
        <v>-1670.8128677507959</v>
      </c>
      <c r="N88" s="158">
        <f>'２次波及効果'!J88</f>
        <v>-1050.9412938152507</v>
      </c>
      <c r="O88" s="158">
        <f>'２次波及効果'!N88</f>
        <v>-1895.9562529195387</v>
      </c>
      <c r="P88" s="158">
        <f>'２次波及効果'!O88</f>
        <v>-3574.8794949057674</v>
      </c>
      <c r="Q88" s="158">
        <f>'２次波及効果'!Q88</f>
        <v>-2359.4476478855763</v>
      </c>
      <c r="R88" s="158">
        <f>'２次波及効果'!S88</f>
        <v>-984.45248819755579</v>
      </c>
      <c r="S88" s="158">
        <f t="shared" si="6"/>
        <v>-9642.1653541583219</v>
      </c>
      <c r="T88" s="158">
        <f t="shared" si="7"/>
        <v>-6363.9024470088698</v>
      </c>
      <c r="U88" s="158">
        <f t="shared" si="8"/>
        <v>-2655.2653559483515</v>
      </c>
      <c r="V88" s="158">
        <f>分析結果!I88</f>
        <v>-592.45317126780697</v>
      </c>
      <c r="W88" s="158">
        <f>分析結果!K88</f>
        <v>-474.24517894138478</v>
      </c>
    </row>
    <row r="89" spans="1:23" ht="18" customHeight="1" x14ac:dyDescent="0.25">
      <c r="A89" s="67">
        <v>83</v>
      </c>
      <c r="B89" s="31" t="s">
        <v>153</v>
      </c>
      <c r="C89" s="32" t="s">
        <v>154</v>
      </c>
      <c r="D89" s="158">
        <f>需要額入力!G89</f>
        <v>0</v>
      </c>
      <c r="E89" s="158">
        <f>'１次波及効果'!W89</f>
        <v>0</v>
      </c>
      <c r="F89" s="158">
        <f>'１次波及効果'!X89</f>
        <v>-222.20991505573679</v>
      </c>
      <c r="G89" s="158">
        <f>'１次波及効果'!AC89</f>
        <v>0</v>
      </c>
      <c r="H89" s="158">
        <f>'１次波及効果'!AF89</f>
        <v>0</v>
      </c>
      <c r="I89" s="158">
        <f>'１次波及効果'!Z89</f>
        <v>-215.95079287997504</v>
      </c>
      <c r="J89" s="158">
        <f>'１次波及効果'!AA89</f>
        <v>-721.21889893321611</v>
      </c>
      <c r="K89" s="158">
        <f>'１次波及効果'!AD89</f>
        <v>-564.49228850376494</v>
      </c>
      <c r="L89" s="158">
        <f>'１次波及効果'!AG89</f>
        <v>-478.48766863637468</v>
      </c>
      <c r="M89" s="158">
        <f>'２次波及効果'!H89</f>
        <v>-478.48766863637468</v>
      </c>
      <c r="N89" s="158">
        <f>'２次波及効果'!J89</f>
        <v>-300.96874357227966</v>
      </c>
      <c r="O89" s="158">
        <f>'２次波及効果'!N89</f>
        <v>-126.5073151714962</v>
      </c>
      <c r="P89" s="158">
        <f>'２次波及効果'!O89</f>
        <v>-563.42648790992632</v>
      </c>
      <c r="Q89" s="158">
        <f>'２次波及効果'!Q89</f>
        <v>-440.98942503358353</v>
      </c>
      <c r="R89" s="158">
        <f>'２次波及効果'!S89</f>
        <v>-373.80138962909388</v>
      </c>
      <c r="S89" s="158">
        <f t="shared" si="6"/>
        <v>-1284.6453868431424</v>
      </c>
      <c r="T89" s="158">
        <f t="shared" si="7"/>
        <v>-1005.4817135373485</v>
      </c>
      <c r="U89" s="158">
        <f t="shared" si="8"/>
        <v>-852.28905826546861</v>
      </c>
      <c r="V89" s="158">
        <f>分析結果!I89</f>
        <v>-236.57463515676679</v>
      </c>
      <c r="W89" s="158">
        <f>分析結果!K89</f>
        <v>-232.75523613416615</v>
      </c>
    </row>
    <row r="90" spans="1:23" ht="18" customHeight="1" x14ac:dyDescent="0.25">
      <c r="A90" s="67">
        <v>84</v>
      </c>
      <c r="B90" s="31" t="s">
        <v>155</v>
      </c>
      <c r="C90" s="32" t="s">
        <v>156</v>
      </c>
      <c r="D90" s="158">
        <f>需要額入力!G90</f>
        <v>0</v>
      </c>
      <c r="E90" s="158">
        <f>'１次波及効果'!W90</f>
        <v>0</v>
      </c>
      <c r="F90" s="158">
        <f>'１次波及効果'!X90</f>
        <v>-2144.8591512697149</v>
      </c>
      <c r="G90" s="158">
        <f>'１次波及効果'!AC90</f>
        <v>0</v>
      </c>
      <c r="H90" s="158">
        <f>'１次波及効果'!AF90</f>
        <v>0</v>
      </c>
      <c r="I90" s="158">
        <f>'１次波及効果'!Z90</f>
        <v>-2120.8965616926762</v>
      </c>
      <c r="J90" s="158">
        <f>'１次波及効果'!AA90</f>
        <v>-5763.6738336113685</v>
      </c>
      <c r="K90" s="158">
        <f>'１次波及効果'!AD90</f>
        <v>-3104.4475058165203</v>
      </c>
      <c r="L90" s="158">
        <f>'１次波及効果'!AG90</f>
        <v>-359.23204981879007</v>
      </c>
      <c r="M90" s="158">
        <f>'２次波及効果'!H90</f>
        <v>-359.23204981879007</v>
      </c>
      <c r="N90" s="158">
        <f>'２次波及効果'!J90</f>
        <v>-225.95695933601897</v>
      </c>
      <c r="O90" s="158">
        <f>'２次波及効果'!N90</f>
        <v>-6487.2383762838899</v>
      </c>
      <c r="P90" s="158">
        <f>'２次波及効果'!O90</f>
        <v>-9764.6116593854367</v>
      </c>
      <c r="Q90" s="158">
        <f>'２次波及効果'!Q90</f>
        <v>-5259.4447892711923</v>
      </c>
      <c r="R90" s="158">
        <f>'２次波及効果'!S90</f>
        <v>-608.59818986106905</v>
      </c>
      <c r="S90" s="158">
        <f t="shared" si="6"/>
        <v>-15528.285492996805</v>
      </c>
      <c r="T90" s="158">
        <f t="shared" si="7"/>
        <v>-8363.8922950877131</v>
      </c>
      <c r="U90" s="158">
        <f t="shared" si="8"/>
        <v>-967.83023967985912</v>
      </c>
      <c r="V90" s="158">
        <f>分析結果!I90</f>
        <v>-143.3562685654841</v>
      </c>
      <c r="W90" s="158">
        <f>分析結果!K90</f>
        <v>-139.51634308061031</v>
      </c>
    </row>
    <row r="91" spans="1:23" ht="18" customHeight="1" x14ac:dyDescent="0.25">
      <c r="A91" s="67">
        <v>85</v>
      </c>
      <c r="B91" s="31" t="s">
        <v>157</v>
      </c>
      <c r="C91" s="32" t="s">
        <v>158</v>
      </c>
      <c r="D91" s="158">
        <f>需要額入力!G91</f>
        <v>0</v>
      </c>
      <c r="E91" s="158">
        <f>'１次波及効果'!W91</f>
        <v>0</v>
      </c>
      <c r="F91" s="158">
        <f>'１次波及効果'!X91</f>
        <v>-57.949327290695315</v>
      </c>
      <c r="G91" s="158">
        <f>'１次波及効果'!AC91</f>
        <v>0</v>
      </c>
      <c r="H91" s="158">
        <f>'１次波及効果'!AF91</f>
        <v>0</v>
      </c>
      <c r="I91" s="158">
        <f>'１次波及効果'!Z91</f>
        <v>-57.949327290695315</v>
      </c>
      <c r="J91" s="158">
        <f>'１次波及効果'!AA91</f>
        <v>-4681.055131552891</v>
      </c>
      <c r="K91" s="158">
        <f>'１次波及効果'!AD91</f>
        <v>-1964.2018404981504</v>
      </c>
      <c r="L91" s="158">
        <f>'１次波及効果'!AG91</f>
        <v>-634.163592217879</v>
      </c>
      <c r="M91" s="158">
        <f>'２次波及効果'!H91</f>
        <v>-634.163592217879</v>
      </c>
      <c r="N91" s="158">
        <f>'２次波及効果'!J91</f>
        <v>-398.88889950504591</v>
      </c>
      <c r="O91" s="158">
        <f>'２次波及効果'!N91</f>
        <v>-969.7566122425751</v>
      </c>
      <c r="P91" s="158">
        <f>'２次波及効果'!O91</f>
        <v>-2385.1618737142512</v>
      </c>
      <c r="Q91" s="158">
        <f>'２次波及効果'!Q91</f>
        <v>-1000.8297724708424</v>
      </c>
      <c r="R91" s="158">
        <f>'２次波及効果'!S91</f>
        <v>-323.12860655285061</v>
      </c>
      <c r="S91" s="158">
        <f t="shared" si="6"/>
        <v>-7066.2170052671427</v>
      </c>
      <c r="T91" s="158">
        <f t="shared" si="7"/>
        <v>-2965.0316129689927</v>
      </c>
      <c r="U91" s="158">
        <f t="shared" si="8"/>
        <v>-957.29219877072956</v>
      </c>
      <c r="V91" s="158">
        <f>分析結果!I91</f>
        <v>-103.06235622513974</v>
      </c>
      <c r="W91" s="158">
        <f>分析結果!K91</f>
        <v>-99.489192845194907</v>
      </c>
    </row>
    <row r="92" spans="1:23" ht="18" customHeight="1" x14ac:dyDescent="0.25">
      <c r="A92" s="67">
        <v>86</v>
      </c>
      <c r="B92" s="31" t="s">
        <v>159</v>
      </c>
      <c r="C92" s="32" t="s">
        <v>160</v>
      </c>
      <c r="D92" s="158">
        <f>需要額入力!G92</f>
        <v>0</v>
      </c>
      <c r="E92" s="158">
        <f>'１次波及効果'!W92</f>
        <v>0</v>
      </c>
      <c r="F92" s="158">
        <f>'１次波及効果'!X92</f>
        <v>-4057.775125390594</v>
      </c>
      <c r="G92" s="158">
        <f>'１次波及効果'!AC92</f>
        <v>0</v>
      </c>
      <c r="H92" s="158">
        <f>'１次波及効果'!AF92</f>
        <v>0</v>
      </c>
      <c r="I92" s="158">
        <f>'１次波及効果'!Z92</f>
        <v>-3685.519358238661</v>
      </c>
      <c r="J92" s="158">
        <f>'１次波及効果'!AA92</f>
        <v>-9998.9979293714023</v>
      </c>
      <c r="K92" s="158">
        <f>'１次波及効果'!AD92</f>
        <v>-5968.4449931309255</v>
      </c>
      <c r="L92" s="158">
        <f>'１次波及効果'!AG92</f>
        <v>-3595.4219560357087</v>
      </c>
      <c r="M92" s="158">
        <f>'２次波及効果'!H92</f>
        <v>-3595.4219560357087</v>
      </c>
      <c r="N92" s="158">
        <f>'２次波及効果'!J92</f>
        <v>-2261.5204103464607</v>
      </c>
      <c r="O92" s="158">
        <f>'２次波及効果'!N92</f>
        <v>-680.00970172114626</v>
      </c>
      <c r="P92" s="158">
        <f>'２次波及効果'!O92</f>
        <v>-3685.3006791654079</v>
      </c>
      <c r="Q92" s="158">
        <f>'２次波及効果'!Q92</f>
        <v>-2199.7718713528675</v>
      </c>
      <c r="R92" s="158">
        <f>'２次波及効果'!S92</f>
        <v>-1325.1538874253579</v>
      </c>
      <c r="S92" s="158">
        <f t="shared" si="6"/>
        <v>-13684.29860853681</v>
      </c>
      <c r="T92" s="158">
        <f t="shared" si="7"/>
        <v>-8168.216864483793</v>
      </c>
      <c r="U92" s="158">
        <f t="shared" si="8"/>
        <v>-4920.5758434610671</v>
      </c>
      <c r="V92" s="158">
        <f>分析結果!I92</f>
        <v>-828.80285801941238</v>
      </c>
      <c r="W92" s="158">
        <f>分析結果!K92</f>
        <v>-753.74615638981652</v>
      </c>
    </row>
    <row r="93" spans="1:23" ht="18" customHeight="1" x14ac:dyDescent="0.25">
      <c r="A93" s="67">
        <v>87</v>
      </c>
      <c r="B93" s="31" t="s">
        <v>161</v>
      </c>
      <c r="C93" s="32" t="s">
        <v>162</v>
      </c>
      <c r="D93" s="158">
        <f>需要額入力!G93</f>
        <v>0</v>
      </c>
      <c r="E93" s="158">
        <f>'１次波及効果'!W93</f>
        <v>0</v>
      </c>
      <c r="F93" s="158">
        <f>'１次波及効果'!X93</f>
        <v>-990.9671033392508</v>
      </c>
      <c r="G93" s="158">
        <f>'１次波及効果'!AC93</f>
        <v>0</v>
      </c>
      <c r="H93" s="158">
        <f>'１次波及効果'!AF93</f>
        <v>0</v>
      </c>
      <c r="I93" s="158">
        <f>'１次波及効果'!Z93</f>
        <v>-989.70621618105633</v>
      </c>
      <c r="J93" s="158">
        <f>'１次波及効果'!AA93</f>
        <v>-3529.873254882978</v>
      </c>
      <c r="K93" s="158">
        <f>'１次波及効果'!AD93</f>
        <v>-887.34201677112117</v>
      </c>
      <c r="L93" s="158">
        <f>'１次波及効果'!AG93</f>
        <v>-577.17170104921217</v>
      </c>
      <c r="M93" s="158">
        <f>'２次波及効果'!H93</f>
        <v>-577.17170104921217</v>
      </c>
      <c r="N93" s="158">
        <f>'２次波及効果'!J93</f>
        <v>-363.04099995995443</v>
      </c>
      <c r="O93" s="158">
        <f>'２次波及効果'!N93</f>
        <v>-551.0111062927698</v>
      </c>
      <c r="P93" s="158">
        <f>'２次波及効果'!O93</f>
        <v>-1653.2530939339936</v>
      </c>
      <c r="Q93" s="158">
        <f>'２次波及効果'!Q93</f>
        <v>-415.59592333099778</v>
      </c>
      <c r="R93" s="158">
        <f>'２次波及効果'!S93</f>
        <v>-270.32440872225874</v>
      </c>
      <c r="S93" s="158">
        <f t="shared" si="6"/>
        <v>-5183.1263488169716</v>
      </c>
      <c r="T93" s="158">
        <f t="shared" si="7"/>
        <v>-1302.937940102119</v>
      </c>
      <c r="U93" s="158">
        <f t="shared" si="8"/>
        <v>-847.49610977147086</v>
      </c>
      <c r="V93" s="158">
        <f>分析結果!I93</f>
        <v>-172.06777239980212</v>
      </c>
      <c r="W93" s="158">
        <f>分析結果!K93</f>
        <v>-134.93356304354157</v>
      </c>
    </row>
    <row r="94" spans="1:23" ht="18" customHeight="1" x14ac:dyDescent="0.25">
      <c r="A94" s="67">
        <v>88</v>
      </c>
      <c r="B94" s="31" t="s">
        <v>163</v>
      </c>
      <c r="C94" s="32" t="s">
        <v>164</v>
      </c>
      <c r="D94" s="158">
        <f>需要額入力!G94</f>
        <v>0</v>
      </c>
      <c r="E94" s="158">
        <f>'１次波及効果'!W94</f>
        <v>0</v>
      </c>
      <c r="F94" s="158">
        <f>'１次波及効果'!X94</f>
        <v>-702.7710296433753</v>
      </c>
      <c r="G94" s="158">
        <f>'１次波及効果'!AC94</f>
        <v>0</v>
      </c>
      <c r="H94" s="158">
        <f>'１次波及効果'!AF94</f>
        <v>0</v>
      </c>
      <c r="I94" s="158">
        <f>'１次波及効果'!Z94</f>
        <v>-671.5173494705208</v>
      </c>
      <c r="J94" s="158">
        <f>'１次波及効果'!AA94</f>
        <v>-5531.4185929662426</v>
      </c>
      <c r="K94" s="158">
        <f>'１次波及効果'!AD94</f>
        <v>-2486.7209942494292</v>
      </c>
      <c r="L94" s="158">
        <f>'１次波及効果'!AG94</f>
        <v>-1299.3621068437778</v>
      </c>
      <c r="M94" s="158">
        <f>'２次波及効果'!H94</f>
        <v>-1299.3621068437778</v>
      </c>
      <c r="N94" s="158">
        <f>'２次波及効果'!J94</f>
        <v>-817.29876520473624</v>
      </c>
      <c r="O94" s="158">
        <f>'２次波及効果'!N94</f>
        <v>-842.3701254510471</v>
      </c>
      <c r="P94" s="158">
        <f>'２次波及効果'!O94</f>
        <v>-2830.3224065333011</v>
      </c>
      <c r="Q94" s="158">
        <f>'２次波及効果'!Q94</f>
        <v>-1272.4081590517735</v>
      </c>
      <c r="R94" s="158">
        <f>'２次波及効果'!S94</f>
        <v>-664.85904535894622</v>
      </c>
      <c r="S94" s="158">
        <f t="shared" si="6"/>
        <v>-8361.7409994995432</v>
      </c>
      <c r="T94" s="158">
        <f t="shared" si="7"/>
        <v>-3759.1291533012027</v>
      </c>
      <c r="U94" s="158">
        <f t="shared" si="8"/>
        <v>-1964.2211522027242</v>
      </c>
      <c r="V94" s="158">
        <f>分析結果!I94</f>
        <v>-350.10838963574895</v>
      </c>
      <c r="W94" s="158">
        <f>分析結果!K94</f>
        <v>-283.03223358329006</v>
      </c>
    </row>
    <row r="95" spans="1:23" ht="18" customHeight="1" x14ac:dyDescent="0.25">
      <c r="A95" s="67">
        <v>89</v>
      </c>
      <c r="B95" s="31" t="s">
        <v>165</v>
      </c>
      <c r="C95" s="32" t="s">
        <v>166</v>
      </c>
      <c r="D95" s="158">
        <f>需要額入力!G95</f>
        <v>0</v>
      </c>
      <c r="E95" s="158">
        <f>'１次波及効果'!W95</f>
        <v>0</v>
      </c>
      <c r="F95" s="158">
        <f>'１次波及効果'!X95</f>
        <v>0</v>
      </c>
      <c r="G95" s="158">
        <f>'１次波及効果'!AC95</f>
        <v>0</v>
      </c>
      <c r="H95" s="158">
        <f>'１次波及効果'!AF95</f>
        <v>0</v>
      </c>
      <c r="I95" s="158">
        <f>'１次波及効果'!Z95</f>
        <v>0</v>
      </c>
      <c r="J95" s="158">
        <f>'１次波及効果'!AA95</f>
        <v>-1129.4051142029482</v>
      </c>
      <c r="K95" s="158">
        <f>'１次波及効果'!AD95</f>
        <v>-799.95487165660529</v>
      </c>
      <c r="L95" s="158">
        <f>'１次波及効果'!AG95</f>
        <v>-407.08730461354753</v>
      </c>
      <c r="M95" s="158">
        <f>'２次波及効果'!H95</f>
        <v>-407.08730461354753</v>
      </c>
      <c r="N95" s="158">
        <f>'２次波及効果'!J95</f>
        <v>-256.05791460192142</v>
      </c>
      <c r="O95" s="158">
        <f>'２次波及効果'!N95</f>
        <v>-855.21271494984796</v>
      </c>
      <c r="P95" s="158">
        <f>'２次波及効果'!O95</f>
        <v>-1187.4042495505794</v>
      </c>
      <c r="Q95" s="158">
        <f>'２次波及効果'!Q95</f>
        <v>-841.03551693591396</v>
      </c>
      <c r="R95" s="158">
        <f>'２次波及効果'!S95</f>
        <v>-427.99274534660657</v>
      </c>
      <c r="S95" s="158">
        <f t="shared" si="6"/>
        <v>-2316.8093637535276</v>
      </c>
      <c r="T95" s="158">
        <f t="shared" si="7"/>
        <v>-1640.9903885925191</v>
      </c>
      <c r="U95" s="158">
        <f t="shared" si="8"/>
        <v>-835.08004996015416</v>
      </c>
      <c r="V95" s="158">
        <f>分析結果!I95</f>
        <v>-118.26788631374771</v>
      </c>
      <c r="W95" s="158">
        <f>分析結果!K95</f>
        <v>-118.26788631374771</v>
      </c>
    </row>
    <row r="96" spans="1:23" ht="18" customHeight="1" x14ac:dyDescent="0.25">
      <c r="A96" s="67">
        <v>90</v>
      </c>
      <c r="B96" s="31" t="s">
        <v>167</v>
      </c>
      <c r="C96" s="32" t="s">
        <v>168</v>
      </c>
      <c r="D96" s="158">
        <f>需要額入力!G96</f>
        <v>0</v>
      </c>
      <c r="E96" s="158">
        <f>'１次波及効果'!W96</f>
        <v>0</v>
      </c>
      <c r="F96" s="158">
        <f>'１次波及効果'!X96</f>
        <v>-118.87413367698861</v>
      </c>
      <c r="G96" s="158">
        <f>'１次波及効果'!AC96</f>
        <v>0</v>
      </c>
      <c r="H96" s="158">
        <f>'１次波及効果'!AF96</f>
        <v>0</v>
      </c>
      <c r="I96" s="158">
        <f>'１次波及効果'!Z96</f>
        <v>-117.59696167240895</v>
      </c>
      <c r="J96" s="158">
        <f>'１次波及効果'!AA96</f>
        <v>-579.92242616968917</v>
      </c>
      <c r="K96" s="158">
        <f>'１次波及効果'!AD96</f>
        <v>-475.86373534862832</v>
      </c>
      <c r="L96" s="158">
        <f>'１次波及効果'!AG96</f>
        <v>-343.47484273987271</v>
      </c>
      <c r="M96" s="158">
        <f>'２次波及効果'!H96</f>
        <v>-343.47484273987271</v>
      </c>
      <c r="N96" s="158">
        <f>'２次波及効果'!J96</f>
        <v>-216.04567608337993</v>
      </c>
      <c r="O96" s="158">
        <f>'２次波及効果'!N96</f>
        <v>-6434.1578659866846</v>
      </c>
      <c r="P96" s="158">
        <f>'２次波及効果'!O96</f>
        <v>-6619.6770789041475</v>
      </c>
      <c r="Q96" s="158">
        <f>'２次波及効果'!Q96</f>
        <v>-5431.8717804634352</v>
      </c>
      <c r="R96" s="158">
        <f>'２次波及効果'!S96</f>
        <v>-3920.6839416140192</v>
      </c>
      <c r="S96" s="158">
        <f t="shared" si="6"/>
        <v>-7199.5995050738366</v>
      </c>
      <c r="T96" s="158">
        <f t="shared" si="7"/>
        <v>-5907.7355158120636</v>
      </c>
      <c r="U96" s="158">
        <f t="shared" si="8"/>
        <v>-4264.1587843538919</v>
      </c>
      <c r="V96" s="158">
        <f>分析結果!I96</f>
        <v>-709.14425976111238</v>
      </c>
      <c r="W96" s="158">
        <f>分析結果!K96</f>
        <v>-700.56494570222264</v>
      </c>
    </row>
    <row r="97" spans="1:23" ht="18" customHeight="1" x14ac:dyDescent="0.25">
      <c r="A97" s="67">
        <v>91</v>
      </c>
      <c r="B97" s="31" t="s">
        <v>480</v>
      </c>
      <c r="C97" s="32" t="s">
        <v>481</v>
      </c>
      <c r="D97" s="158">
        <f>需要額入力!G97</f>
        <v>0</v>
      </c>
      <c r="E97" s="158">
        <f>'１次波及効果'!W97</f>
        <v>0</v>
      </c>
      <c r="F97" s="158">
        <f>'１次波及効果'!X97</f>
        <v>0</v>
      </c>
      <c r="G97" s="158">
        <f>'１次波及効果'!AC97</f>
        <v>0</v>
      </c>
      <c r="H97" s="158">
        <f>'１次波及効果'!AF97</f>
        <v>0</v>
      </c>
      <c r="I97" s="158">
        <f>'１次波及効果'!Z97</f>
        <v>0</v>
      </c>
      <c r="J97" s="158">
        <f>'１次波及効果'!AA97</f>
        <v>0</v>
      </c>
      <c r="K97" s="158">
        <f>'１次波及効果'!AD97</f>
        <v>0</v>
      </c>
      <c r="L97" s="158">
        <f>'１次波及効果'!AG97</f>
        <v>0</v>
      </c>
      <c r="M97" s="158">
        <f>'２次波及効果'!H97</f>
        <v>0</v>
      </c>
      <c r="N97" s="158">
        <f>'２次波及効果'!J97</f>
        <v>0</v>
      </c>
      <c r="O97" s="158">
        <f>'２次波及効果'!N97</f>
        <v>-203.60470683716173</v>
      </c>
      <c r="P97" s="158">
        <f>'２次波及効果'!O97</f>
        <v>-203.60470683716173</v>
      </c>
      <c r="Q97" s="158">
        <f>'２次波及効果'!Q97</f>
        <v>-124.69884786347667</v>
      </c>
      <c r="R97" s="158">
        <f>'２次波及効果'!S97</f>
        <v>-80.467663182988204</v>
      </c>
      <c r="S97" s="158">
        <f t="shared" si="6"/>
        <v>-203.60470683716173</v>
      </c>
      <c r="T97" s="158">
        <f t="shared" si="7"/>
        <v>-124.69884786347667</v>
      </c>
      <c r="U97" s="158">
        <f t="shared" si="8"/>
        <v>-80.467663182988204</v>
      </c>
      <c r="V97" s="158">
        <f>分析結果!I97</f>
        <v>-11.085788601946895</v>
      </c>
      <c r="W97" s="158">
        <f>分析結果!K97</f>
        <v>-10.979710869652795</v>
      </c>
    </row>
    <row r="98" spans="1:23" ht="18" customHeight="1" x14ac:dyDescent="0.25">
      <c r="A98" s="67">
        <v>92</v>
      </c>
      <c r="B98" s="31" t="s">
        <v>169</v>
      </c>
      <c r="C98" s="32" t="s">
        <v>170</v>
      </c>
      <c r="D98" s="158">
        <f>需要額入力!G98</f>
        <v>0</v>
      </c>
      <c r="E98" s="158">
        <f>'１次波及効果'!W98</f>
        <v>0</v>
      </c>
      <c r="F98" s="158">
        <f>'１次波及効果'!X98</f>
        <v>0</v>
      </c>
      <c r="G98" s="158">
        <f>'１次波及効果'!AC98</f>
        <v>0</v>
      </c>
      <c r="H98" s="158">
        <f>'１次波及効果'!AF98</f>
        <v>0</v>
      </c>
      <c r="I98" s="158">
        <f>'１次波及効果'!Z98</f>
        <v>0</v>
      </c>
      <c r="J98" s="158">
        <f>'１次波及効果'!AA98</f>
        <v>0</v>
      </c>
      <c r="K98" s="158">
        <f>'１次波及効果'!AD98</f>
        <v>0</v>
      </c>
      <c r="L98" s="158">
        <f>'１次波及効果'!AG98</f>
        <v>0</v>
      </c>
      <c r="M98" s="158">
        <f>'２次波及効果'!H98</f>
        <v>0</v>
      </c>
      <c r="N98" s="158">
        <f>'２次波及効果'!J98</f>
        <v>0</v>
      </c>
      <c r="O98" s="158">
        <f>'２次波及効果'!N98</f>
        <v>-6330.5858512550758</v>
      </c>
      <c r="P98" s="158">
        <f>'２次波及効果'!O98</f>
        <v>-6376.7564444604568</v>
      </c>
      <c r="Q98" s="158">
        <f>'２次波及効果'!Q98</f>
        <v>-3628.0223934359906</v>
      </c>
      <c r="R98" s="158">
        <f>'２次波及効果'!S98</f>
        <v>-2858.8686279463791</v>
      </c>
      <c r="S98" s="158">
        <f t="shared" si="6"/>
        <v>-6376.7564444604568</v>
      </c>
      <c r="T98" s="158">
        <f t="shared" si="7"/>
        <v>-3628.0223934359906</v>
      </c>
      <c r="U98" s="158">
        <f t="shared" si="8"/>
        <v>-2858.8686279463791</v>
      </c>
      <c r="V98" s="158">
        <f>分析結果!I98</f>
        <v>-582.11662618749403</v>
      </c>
      <c r="W98" s="158">
        <f>分析結果!K98</f>
        <v>-519.34544554154661</v>
      </c>
    </row>
    <row r="99" spans="1:23" ht="18" customHeight="1" x14ac:dyDescent="0.25">
      <c r="A99" s="67">
        <v>93</v>
      </c>
      <c r="B99" s="31" t="s">
        <v>171</v>
      </c>
      <c r="C99" s="32" t="s">
        <v>172</v>
      </c>
      <c r="D99" s="158">
        <f>需要額入力!G99</f>
        <v>0</v>
      </c>
      <c r="E99" s="158">
        <f>'１次波及効果'!W99</f>
        <v>0</v>
      </c>
      <c r="F99" s="158">
        <f>'１次波及効果'!X99</f>
        <v>-28.648611938315184</v>
      </c>
      <c r="G99" s="158">
        <f>'１次波及効果'!AC99</f>
        <v>0</v>
      </c>
      <c r="H99" s="158">
        <f>'１次波及効果'!AF99</f>
        <v>0</v>
      </c>
      <c r="I99" s="158">
        <f>'１次波及効果'!Z99</f>
        <v>-28.648611938315184</v>
      </c>
      <c r="J99" s="158">
        <f>'１次波及効果'!AA99</f>
        <v>-157.28123778998273</v>
      </c>
      <c r="K99" s="158">
        <f>'１次波及効果'!AD99</f>
        <v>-101.40421002236543</v>
      </c>
      <c r="L99" s="158">
        <f>'１次波及効果'!AG99</f>
        <v>-84.306818881515255</v>
      </c>
      <c r="M99" s="158">
        <f>'２次波及効果'!H99</f>
        <v>-84.306818881515255</v>
      </c>
      <c r="N99" s="158">
        <f>'２次波及効果'!J99</f>
        <v>-53.028989076473096</v>
      </c>
      <c r="O99" s="158">
        <f>'２次波及効果'!N99</f>
        <v>-154.6386189098632</v>
      </c>
      <c r="P99" s="158">
        <f>'２次波及効果'!O99</f>
        <v>-321.14483550677005</v>
      </c>
      <c r="Q99" s="158">
        <f>'２次波及効果'!Q99</f>
        <v>-207.05227657739485</v>
      </c>
      <c r="R99" s="158">
        <f>'２次波及効果'!S99</f>
        <v>-172.1419532440103</v>
      </c>
      <c r="S99" s="158">
        <f t="shared" si="6"/>
        <v>-478.42607329675275</v>
      </c>
      <c r="T99" s="158">
        <f t="shared" si="7"/>
        <v>-308.4564865997603</v>
      </c>
      <c r="U99" s="158">
        <f t="shared" si="8"/>
        <v>-256.44877212552558</v>
      </c>
      <c r="V99" s="158">
        <f>分析結果!I99</f>
        <v>-55.527221863253587</v>
      </c>
      <c r="W99" s="158">
        <f>分析結果!K99</f>
        <v>-52.965302628385885</v>
      </c>
    </row>
    <row r="100" spans="1:23" ht="18" customHeight="1" x14ac:dyDescent="0.25">
      <c r="A100" s="67">
        <v>94</v>
      </c>
      <c r="B100" s="31" t="s">
        <v>173</v>
      </c>
      <c r="C100" s="32" t="s">
        <v>174</v>
      </c>
      <c r="D100" s="158">
        <f>需要額入力!G100</f>
        <v>0</v>
      </c>
      <c r="E100" s="158">
        <f>'１次波及効果'!W100</f>
        <v>0</v>
      </c>
      <c r="F100" s="158">
        <f>'１次波及効果'!X100</f>
        <v>0</v>
      </c>
      <c r="G100" s="158">
        <f>'１次波及効果'!AC100</f>
        <v>0</v>
      </c>
      <c r="H100" s="158">
        <f>'１次波及効果'!AF100</f>
        <v>0</v>
      </c>
      <c r="I100" s="158">
        <f>'１次波及効果'!Z100</f>
        <v>0</v>
      </c>
      <c r="J100" s="158">
        <f>'１次波及効果'!AA100</f>
        <v>0</v>
      </c>
      <c r="K100" s="158">
        <f>'１次波及効果'!AD100</f>
        <v>0</v>
      </c>
      <c r="L100" s="158">
        <f>'１次波及効果'!AG100</f>
        <v>0</v>
      </c>
      <c r="M100" s="158">
        <f>'２次波及効果'!H100</f>
        <v>0</v>
      </c>
      <c r="N100" s="158">
        <f>'２次波及効果'!J100</f>
        <v>0</v>
      </c>
      <c r="O100" s="158">
        <f>'２次波及効果'!N100</f>
        <v>-4328.3682658405187</v>
      </c>
      <c r="P100" s="158">
        <f>'２次波及効果'!O100</f>
        <v>-4328.3682658405187</v>
      </c>
      <c r="Q100" s="158">
        <f>'２次波及効果'!Q100</f>
        <v>-3033.0027837406542</v>
      </c>
      <c r="R100" s="158">
        <f>'２次波及効果'!S100</f>
        <v>-2748.5181097845625</v>
      </c>
      <c r="S100" s="158">
        <f t="shared" si="6"/>
        <v>-4328.3682658405187</v>
      </c>
      <c r="T100" s="158">
        <f t="shared" si="7"/>
        <v>-3033.0027837406542</v>
      </c>
      <c r="U100" s="158">
        <f t="shared" si="8"/>
        <v>-2748.5181097845625</v>
      </c>
      <c r="V100" s="158">
        <f>分析結果!I100</f>
        <v>-675.91263414446132</v>
      </c>
      <c r="W100" s="158">
        <f>分析結果!K100</f>
        <v>-665.869310993515</v>
      </c>
    </row>
    <row r="101" spans="1:23" ht="18" customHeight="1" x14ac:dyDescent="0.25">
      <c r="A101" s="67">
        <v>95</v>
      </c>
      <c r="B101" s="31" t="s">
        <v>175</v>
      </c>
      <c r="C101" s="32" t="s">
        <v>176</v>
      </c>
      <c r="D101" s="158">
        <f>需要額入力!G101</f>
        <v>0</v>
      </c>
      <c r="E101" s="158">
        <f>'１次波及効果'!W101</f>
        <v>0</v>
      </c>
      <c r="F101" s="158">
        <f>'１次波及効果'!X101</f>
        <v>0</v>
      </c>
      <c r="G101" s="158">
        <f>'１次波及効果'!AC101</f>
        <v>0</v>
      </c>
      <c r="H101" s="158">
        <f>'１次波及効果'!AF101</f>
        <v>0</v>
      </c>
      <c r="I101" s="158">
        <f>'１次波及効果'!Z101</f>
        <v>0</v>
      </c>
      <c r="J101" s="158">
        <f>'１次波及効果'!AA101</f>
        <v>0</v>
      </c>
      <c r="K101" s="158">
        <f>'１次波及効果'!AD101</f>
        <v>0</v>
      </c>
      <c r="L101" s="158">
        <f>'１次波及効果'!AG101</f>
        <v>0</v>
      </c>
      <c r="M101" s="158">
        <f>'２次波及効果'!H101</f>
        <v>0</v>
      </c>
      <c r="N101" s="158">
        <f>'２次波及効果'!J101</f>
        <v>0</v>
      </c>
      <c r="O101" s="158">
        <f>'２次波及効果'!N101</f>
        <v>-675.65102315283559</v>
      </c>
      <c r="P101" s="158">
        <f>'２次波及効果'!O101</f>
        <v>-675.65102315283559</v>
      </c>
      <c r="Q101" s="158">
        <f>'２次波及効果'!Q101</f>
        <v>-521.5742808172655</v>
      </c>
      <c r="R101" s="158">
        <f>'２次波及効果'!S101</f>
        <v>-429.29361838654171</v>
      </c>
      <c r="S101" s="158">
        <f t="shared" si="6"/>
        <v>-675.65102315283559</v>
      </c>
      <c r="T101" s="158">
        <f t="shared" si="7"/>
        <v>-521.5742808172655</v>
      </c>
      <c r="U101" s="158">
        <f t="shared" si="8"/>
        <v>-429.29361838654171</v>
      </c>
      <c r="V101" s="158">
        <f>分析結果!I101</f>
        <v>-118.35076773741574</v>
      </c>
      <c r="W101" s="158">
        <f>分析結果!K101</f>
        <v>-116.43241510851361</v>
      </c>
    </row>
    <row r="102" spans="1:23" ht="18" customHeight="1" x14ac:dyDescent="0.25">
      <c r="A102" s="67">
        <v>96</v>
      </c>
      <c r="B102" s="31" t="s">
        <v>177</v>
      </c>
      <c r="C102" s="32" t="s">
        <v>390</v>
      </c>
      <c r="D102" s="158">
        <f>需要額入力!G102</f>
        <v>0</v>
      </c>
      <c r="E102" s="158">
        <f>'１次波及効果'!W102</f>
        <v>0</v>
      </c>
      <c r="F102" s="158">
        <f>'１次波及効果'!X102</f>
        <v>-279.17898273211796</v>
      </c>
      <c r="G102" s="158">
        <f>'１次波及効果'!AC102</f>
        <v>0</v>
      </c>
      <c r="H102" s="158">
        <f>'１次波及効果'!AF102</f>
        <v>0</v>
      </c>
      <c r="I102" s="158">
        <f>'１次波及効果'!Z102</f>
        <v>-271.26152291668933</v>
      </c>
      <c r="J102" s="158">
        <f>'１次波及効果'!AA102</f>
        <v>-1058.8020499596826</v>
      </c>
      <c r="K102" s="158">
        <f>'１次波及効果'!AD102</f>
        <v>-635.69507080974302</v>
      </c>
      <c r="L102" s="158">
        <f>'１次波及効果'!AG102</f>
        <v>-525.90994474323361</v>
      </c>
      <c r="M102" s="158">
        <f>'２次波及効果'!H102</f>
        <v>-525.90994474323361</v>
      </c>
      <c r="N102" s="158">
        <f>'２次波及効果'!J102</f>
        <v>-330.79735524349394</v>
      </c>
      <c r="O102" s="158">
        <f>'２次波及効果'!N102</f>
        <v>-2350.5298748573282</v>
      </c>
      <c r="P102" s="158">
        <f>'２次波及効果'!O102</f>
        <v>-2749.1905630260235</v>
      </c>
      <c r="Q102" s="158">
        <f>'２次波及効果'!Q102</f>
        <v>-1650.5888798561098</v>
      </c>
      <c r="R102" s="158">
        <f>'２次波及効果'!S102</f>
        <v>-1365.5306552765837</v>
      </c>
      <c r="S102" s="158">
        <f t="shared" si="6"/>
        <v>-3807.9926129857058</v>
      </c>
      <c r="T102" s="158">
        <f t="shared" si="7"/>
        <v>-2286.2839506658529</v>
      </c>
      <c r="U102" s="158">
        <f t="shared" si="8"/>
        <v>-1891.4406000198173</v>
      </c>
      <c r="V102" s="158">
        <f>分析結果!I102</f>
        <v>-494.55950406962768</v>
      </c>
      <c r="W102" s="158">
        <f>分析結果!K102</f>
        <v>-373.29951978900027</v>
      </c>
    </row>
    <row r="103" spans="1:23" ht="18" customHeight="1" x14ac:dyDescent="0.25">
      <c r="A103" s="67">
        <v>97</v>
      </c>
      <c r="B103" s="31" t="s">
        <v>178</v>
      </c>
      <c r="C103" s="32" t="s">
        <v>179</v>
      </c>
      <c r="D103" s="158">
        <f>需要額入力!G103</f>
        <v>0</v>
      </c>
      <c r="E103" s="158">
        <f>'１次波及効果'!W103</f>
        <v>0</v>
      </c>
      <c r="F103" s="158">
        <f>'１次波及効果'!X103</f>
        <v>-3593.7623478131964</v>
      </c>
      <c r="G103" s="158">
        <f>'１次波及効果'!AC103</f>
        <v>0</v>
      </c>
      <c r="H103" s="158">
        <f>'１次波及効果'!AF103</f>
        <v>0</v>
      </c>
      <c r="I103" s="158">
        <f>'１次波及効果'!Z103</f>
        <v>-3550.5936993422233</v>
      </c>
      <c r="J103" s="158">
        <f>'１次波及効果'!AA103</f>
        <v>-10891.862078491637</v>
      </c>
      <c r="K103" s="158">
        <f>'１次波及効果'!AD103</f>
        <v>-7333.3242540091351</v>
      </c>
      <c r="L103" s="158">
        <f>'１次波及効果'!AG103</f>
        <v>-1362.7022454090472</v>
      </c>
      <c r="M103" s="158">
        <f>'２次波及効果'!H103</f>
        <v>-1362.7022454090472</v>
      </c>
      <c r="N103" s="158">
        <f>'２次波及効果'!J103</f>
        <v>-857.13971236229077</v>
      </c>
      <c r="O103" s="158">
        <f>'２次波及効果'!N103</f>
        <v>-346.13905767605382</v>
      </c>
      <c r="P103" s="158">
        <f>'２次波及効果'!O103</f>
        <v>-2598.1860538604833</v>
      </c>
      <c r="Q103" s="158">
        <f>'２次波及効果'!Q103</f>
        <v>-1749.3189564737838</v>
      </c>
      <c r="R103" s="158">
        <f>'２次波及効果'!S103</f>
        <v>-325.06415744813279</v>
      </c>
      <c r="S103" s="158">
        <f t="shared" ref="S103:S113" si="9">E103+J103+P103</f>
        <v>-13490.04813235212</v>
      </c>
      <c r="T103" s="158">
        <f t="shared" ref="T103:T113" si="10">G103+K103+Q103</f>
        <v>-9082.6432104829182</v>
      </c>
      <c r="U103" s="158">
        <f t="shared" ref="U103:U113" si="11">H103+L103+R103</f>
        <v>-1687.7664028571801</v>
      </c>
      <c r="V103" s="158">
        <f>分析結果!I103</f>
        <v>-404.78219411924618</v>
      </c>
      <c r="W103" s="158">
        <f>分析結果!K103</f>
        <v>-361.49069625032018</v>
      </c>
    </row>
    <row r="104" spans="1:23" ht="18" customHeight="1" x14ac:dyDescent="0.25">
      <c r="A104" s="67">
        <v>98</v>
      </c>
      <c r="B104" s="31" t="s">
        <v>180</v>
      </c>
      <c r="C104" s="32" t="s">
        <v>181</v>
      </c>
      <c r="D104" s="158">
        <f>需要額入力!G104</f>
        <v>0</v>
      </c>
      <c r="E104" s="158">
        <f>'１次波及効果'!W104</f>
        <v>0</v>
      </c>
      <c r="F104" s="158">
        <f>'１次波及効果'!X104</f>
        <v>-6749.8174979099676</v>
      </c>
      <c r="G104" s="158">
        <f>'１次波及効果'!AC104</f>
        <v>0</v>
      </c>
      <c r="H104" s="158">
        <f>'１次波及効果'!AF104</f>
        <v>0</v>
      </c>
      <c r="I104" s="158">
        <f>'１次波及効果'!Z104</f>
        <v>-5976.014457769149</v>
      </c>
      <c r="J104" s="158">
        <f>'１次波及効果'!AA104</f>
        <v>-12161.925577754188</v>
      </c>
      <c r="K104" s="158">
        <f>'１次波及効果'!AD104</f>
        <v>-3534.5439512488092</v>
      </c>
      <c r="L104" s="158">
        <f>'１次波及効果'!AG104</f>
        <v>-1694.7580650549694</v>
      </c>
      <c r="M104" s="158">
        <f>'２次波及効果'!H104</f>
        <v>-1694.7580650549694</v>
      </c>
      <c r="N104" s="158">
        <f>'２次波及効果'!J104</f>
        <v>-1066.0028229195757</v>
      </c>
      <c r="O104" s="158">
        <f>'２次波及効果'!N104</f>
        <v>-2.7194113866393717</v>
      </c>
      <c r="P104" s="158">
        <f>'２次波及効果'!O104</f>
        <v>-2752.3569312246809</v>
      </c>
      <c r="Q104" s="158">
        <f>'２次波及効果'!Q104</f>
        <v>-799.90018691878527</v>
      </c>
      <c r="R104" s="158">
        <f>'２次波及効果'!S104</f>
        <v>-383.53952071825876</v>
      </c>
      <c r="S104" s="158">
        <f t="shared" si="9"/>
        <v>-14914.282508978868</v>
      </c>
      <c r="T104" s="158">
        <f t="shared" si="10"/>
        <v>-4334.4441381675942</v>
      </c>
      <c r="U104" s="158">
        <f t="shared" si="11"/>
        <v>-2078.2975857732281</v>
      </c>
      <c r="V104" s="158">
        <f>分析結果!I104</f>
        <v>-387.80197091813238</v>
      </c>
      <c r="W104" s="158">
        <f>分析結果!K104</f>
        <v>-314.80234741173928</v>
      </c>
    </row>
    <row r="105" spans="1:23" ht="18" customHeight="1" x14ac:dyDescent="0.25">
      <c r="A105" s="67">
        <v>99</v>
      </c>
      <c r="B105" s="31" t="s">
        <v>182</v>
      </c>
      <c r="C105" s="32" t="s">
        <v>183</v>
      </c>
      <c r="D105" s="158">
        <f>需要額入力!G105</f>
        <v>0</v>
      </c>
      <c r="E105" s="158">
        <f>'１次波及効果'!W105</f>
        <v>0</v>
      </c>
      <c r="F105" s="158">
        <f>'１次波及効果'!X105</f>
        <v>-2289.5392053999531</v>
      </c>
      <c r="G105" s="158">
        <f>'１次波及効果'!AC105</f>
        <v>0</v>
      </c>
      <c r="H105" s="158">
        <f>'１次波及効果'!AF105</f>
        <v>0</v>
      </c>
      <c r="I105" s="158">
        <f>'１次波及効果'!Z105</f>
        <v>-2289.4828487335658</v>
      </c>
      <c r="J105" s="158">
        <f>'１次波及効果'!AA105</f>
        <v>-13209.421790661607</v>
      </c>
      <c r="K105" s="158">
        <f>'１次波及効果'!AD105</f>
        <v>-5020.5993827930288</v>
      </c>
      <c r="L105" s="158">
        <f>'１次波及効果'!AG105</f>
        <v>-3678.1220629879613</v>
      </c>
      <c r="M105" s="158">
        <f>'２次波及効果'!H105</f>
        <v>-3678.1220629879613</v>
      </c>
      <c r="N105" s="158">
        <f>'２次波及効果'!J105</f>
        <v>-2313.5387776194275</v>
      </c>
      <c r="O105" s="158">
        <f>'２次波及効果'!N105</f>
        <v>-2112.0361767799268</v>
      </c>
      <c r="P105" s="158">
        <f>'２次波及効果'!O105</f>
        <v>-4585.1816028475569</v>
      </c>
      <c r="Q105" s="158">
        <f>'２次波及効果'!Q105</f>
        <v>-1742.722754263523</v>
      </c>
      <c r="R105" s="158">
        <f>'２次波及効果'!S105</f>
        <v>-1276.7294347556306</v>
      </c>
      <c r="S105" s="158">
        <f t="shared" si="9"/>
        <v>-17794.603393509162</v>
      </c>
      <c r="T105" s="158">
        <f t="shared" si="10"/>
        <v>-6763.3221370565516</v>
      </c>
      <c r="U105" s="158">
        <f t="shared" si="11"/>
        <v>-4954.8514977435916</v>
      </c>
      <c r="V105" s="158">
        <f>分析結果!I105</f>
        <v>-1303.8164254287631</v>
      </c>
      <c r="W105" s="158">
        <f>分析結果!K105</f>
        <v>-975.96134808276656</v>
      </c>
    </row>
    <row r="106" spans="1:23" ht="18" customHeight="1" x14ac:dyDescent="0.25">
      <c r="A106" s="67">
        <v>100</v>
      </c>
      <c r="B106" s="31" t="s">
        <v>184</v>
      </c>
      <c r="C106" s="32" t="s">
        <v>185</v>
      </c>
      <c r="D106" s="158">
        <f>需要額入力!G106</f>
        <v>0</v>
      </c>
      <c r="E106" s="158">
        <f>'１次波及効果'!W106</f>
        <v>0</v>
      </c>
      <c r="F106" s="158">
        <f>'１次波及効果'!X106</f>
        <v>-17959.50176703302</v>
      </c>
      <c r="G106" s="158">
        <f>'１次波及効果'!AC106</f>
        <v>0</v>
      </c>
      <c r="H106" s="158">
        <f>'１次波及効果'!AF106</f>
        <v>0</v>
      </c>
      <c r="I106" s="158">
        <f>'１次波及効果'!Z106</f>
        <v>-16890.2628821494</v>
      </c>
      <c r="J106" s="158">
        <f>'１次波及効果'!AA106</f>
        <v>-51192.491283772251</v>
      </c>
      <c r="K106" s="158">
        <f>'１次波及効果'!AD106</f>
        <v>-37336.925091441626</v>
      </c>
      <c r="L106" s="158">
        <f>'１次波及効果'!AG106</f>
        <v>-22582.731169403374</v>
      </c>
      <c r="M106" s="158">
        <f>'２次波及効果'!H106</f>
        <v>-22582.731169403374</v>
      </c>
      <c r="N106" s="158">
        <f>'２次波及効果'!J106</f>
        <v>-14204.537905554722</v>
      </c>
      <c r="O106" s="158">
        <f>'２次波及効果'!N106</f>
        <v>-483.85441887852858</v>
      </c>
      <c r="P106" s="158">
        <f>'２次波及効果'!O106</f>
        <v>-13058.959933954098</v>
      </c>
      <c r="Q106" s="158">
        <f>'２次波及効果'!Q106</f>
        <v>-9524.4711987818882</v>
      </c>
      <c r="R106" s="158">
        <f>'２次波及効果'!S106</f>
        <v>-5760.7468233135005</v>
      </c>
      <c r="S106" s="158">
        <f t="shared" si="9"/>
        <v>-64251.451217726353</v>
      </c>
      <c r="T106" s="158">
        <f t="shared" si="10"/>
        <v>-46861.396290223514</v>
      </c>
      <c r="U106" s="158">
        <f t="shared" si="11"/>
        <v>-28343.477992716875</v>
      </c>
      <c r="V106" s="158">
        <f>分析結果!I106</f>
        <v>-8499.3272846417512</v>
      </c>
      <c r="W106" s="158">
        <f>分析結果!K106</f>
        <v>-7006.3868994219683</v>
      </c>
    </row>
    <row r="107" spans="1:23" ht="18" customHeight="1" x14ac:dyDescent="0.25">
      <c r="A107" s="67">
        <v>101</v>
      </c>
      <c r="B107" s="31" t="s">
        <v>186</v>
      </c>
      <c r="C107" s="32" t="s">
        <v>187</v>
      </c>
      <c r="D107" s="158">
        <f>需要額入力!G107</f>
        <v>0</v>
      </c>
      <c r="E107" s="158">
        <f>'１次波及効果'!W107</f>
        <v>0</v>
      </c>
      <c r="F107" s="158">
        <f>'１次波及効果'!X107</f>
        <v>0</v>
      </c>
      <c r="G107" s="158">
        <f>'１次波及効果'!AC107</f>
        <v>0</v>
      </c>
      <c r="H107" s="158">
        <f>'１次波及効果'!AF107</f>
        <v>0</v>
      </c>
      <c r="I107" s="158">
        <f>'１次波及効果'!Z107</f>
        <v>0</v>
      </c>
      <c r="J107" s="158">
        <f>'１次波及効果'!AA107</f>
        <v>0</v>
      </c>
      <c r="K107" s="158">
        <f>'１次波及効果'!AD107</f>
        <v>0</v>
      </c>
      <c r="L107" s="158">
        <f>'１次波及効果'!AG107</f>
        <v>0</v>
      </c>
      <c r="M107" s="158">
        <f>'２次波及効果'!H107</f>
        <v>0</v>
      </c>
      <c r="N107" s="158">
        <f>'２次波及効果'!J107</f>
        <v>0</v>
      </c>
      <c r="O107" s="158">
        <f>'２次波及効果'!N107</f>
        <v>-1956.9966112102759</v>
      </c>
      <c r="P107" s="158">
        <f>'２次波及効果'!O107</f>
        <v>-1956.9966112102759</v>
      </c>
      <c r="Q107" s="158">
        <f>'２次波及効果'!Q107</f>
        <v>-949.25271654950939</v>
      </c>
      <c r="R107" s="158">
        <f>'２次波及効果'!S107</f>
        <v>-479.94149492653634</v>
      </c>
      <c r="S107" s="158">
        <f t="shared" si="9"/>
        <v>-1956.9966112102759</v>
      </c>
      <c r="T107" s="158">
        <f t="shared" si="10"/>
        <v>-949.25271654950939</v>
      </c>
      <c r="U107" s="158">
        <f t="shared" si="11"/>
        <v>-479.94149492653634</v>
      </c>
      <c r="V107" s="158">
        <f>分析結果!I107</f>
        <v>-191.05498889964261</v>
      </c>
      <c r="W107" s="158">
        <f>分析結果!K107</f>
        <v>-173.40469469403092</v>
      </c>
    </row>
    <row r="108" spans="1:23" ht="18" customHeight="1" x14ac:dyDescent="0.25">
      <c r="A108" s="67">
        <v>102</v>
      </c>
      <c r="B108" s="31" t="s">
        <v>188</v>
      </c>
      <c r="C108" s="32" t="s">
        <v>189</v>
      </c>
      <c r="D108" s="158">
        <f>需要額入力!G108</f>
        <v>0</v>
      </c>
      <c r="E108" s="158">
        <f>'１次波及効果'!W108</f>
        <v>0</v>
      </c>
      <c r="F108" s="158">
        <f>'１次波及効果'!X108</f>
        <v>0</v>
      </c>
      <c r="G108" s="158">
        <f>'１次波及効果'!AC108</f>
        <v>0</v>
      </c>
      <c r="H108" s="158">
        <f>'１次波及効果'!AF108</f>
        <v>0</v>
      </c>
      <c r="I108" s="158">
        <f>'１次波及効果'!Z108</f>
        <v>0</v>
      </c>
      <c r="J108" s="158">
        <f>'１次波及効果'!AA108</f>
        <v>-1.5545116137028558</v>
      </c>
      <c r="K108" s="158">
        <f>'１次波及効果'!AD108</f>
        <v>-0.62601166116917839</v>
      </c>
      <c r="L108" s="158">
        <f>'１次波及効果'!AG108</f>
        <v>-0.43747365520889386</v>
      </c>
      <c r="M108" s="158">
        <f>'２次波及効果'!H108</f>
        <v>-0.43747365520889386</v>
      </c>
      <c r="N108" s="158">
        <f>'２次波及効果'!J108</f>
        <v>-0.27517092912639424</v>
      </c>
      <c r="O108" s="158">
        <f>'２次波及効果'!N108</f>
        <v>-14051.434681774921</v>
      </c>
      <c r="P108" s="158">
        <f>'２次波及効果'!O108</f>
        <v>-14216.924893676111</v>
      </c>
      <c r="Q108" s="158">
        <f>'２次波及効果'!Q108</f>
        <v>-5725.2455954367988</v>
      </c>
      <c r="R108" s="158">
        <f>'２次波及効果'!S108</f>
        <v>-4000.9544118180274</v>
      </c>
      <c r="S108" s="158">
        <f t="shared" si="9"/>
        <v>-14218.479405289814</v>
      </c>
      <c r="T108" s="158">
        <f t="shared" si="10"/>
        <v>-5725.8716070979681</v>
      </c>
      <c r="U108" s="158">
        <f t="shared" si="11"/>
        <v>-4001.3918854732365</v>
      </c>
      <c r="V108" s="158">
        <f>分析結果!I108</f>
        <v>-2597.0742495364475</v>
      </c>
      <c r="W108" s="158">
        <f>分析結果!K108</f>
        <v>-2237.0905699121486</v>
      </c>
    </row>
    <row r="109" spans="1:23" ht="18" customHeight="1" x14ac:dyDescent="0.25">
      <c r="A109" s="67">
        <v>103</v>
      </c>
      <c r="B109" s="31" t="s">
        <v>190</v>
      </c>
      <c r="C109" s="32" t="s">
        <v>191</v>
      </c>
      <c r="D109" s="158">
        <f>需要額入力!G109</f>
        <v>0</v>
      </c>
      <c r="E109" s="158">
        <f>'１次波及効果'!W109</f>
        <v>0</v>
      </c>
      <c r="F109" s="158">
        <f>'１次波及効果'!X109</f>
        <v>-35.435136435773899</v>
      </c>
      <c r="G109" s="158">
        <f>'１次波及効果'!AC109</f>
        <v>0</v>
      </c>
      <c r="H109" s="158">
        <f>'１次波及効果'!AF109</f>
        <v>0</v>
      </c>
      <c r="I109" s="158">
        <f>'１次波及効果'!Z109</f>
        <v>-35.416661404739564</v>
      </c>
      <c r="J109" s="158">
        <f>'１次波及効果'!AA109</f>
        <v>-122.61757620053911</v>
      </c>
      <c r="K109" s="158">
        <f>'１次波及効果'!AD109</f>
        <v>-83.630262116663317</v>
      </c>
      <c r="L109" s="158">
        <f>'１次波及効果'!AG109</f>
        <v>-32.628309821512687</v>
      </c>
      <c r="M109" s="158">
        <f>'２次波及効果'!H109</f>
        <v>-32.628309821512687</v>
      </c>
      <c r="N109" s="158">
        <f>'２次波及効果'!J109</f>
        <v>-20.523206877731479</v>
      </c>
      <c r="O109" s="158">
        <f>'２次波及効果'!N109</f>
        <v>-3105.4876959691906</v>
      </c>
      <c r="P109" s="158">
        <f>'２次波及効果'!O109</f>
        <v>-3394.1131273636174</v>
      </c>
      <c r="Q109" s="158">
        <f>'２次波及効果'!Q109</f>
        <v>-2314.9256353819464</v>
      </c>
      <c r="R109" s="158">
        <f>'２次波及効果'!S109</f>
        <v>-903.16721403596421</v>
      </c>
      <c r="S109" s="158">
        <f t="shared" si="9"/>
        <v>-3516.7307035641566</v>
      </c>
      <c r="T109" s="158">
        <f t="shared" si="10"/>
        <v>-2398.5558974986097</v>
      </c>
      <c r="U109" s="158">
        <f t="shared" si="11"/>
        <v>-935.79552385747684</v>
      </c>
      <c r="V109" s="158">
        <f>分析結果!I109</f>
        <v>-551.65020112793218</v>
      </c>
      <c r="W109" s="158">
        <f>分析結果!K109</f>
        <v>-346.61763010709262</v>
      </c>
    </row>
    <row r="110" spans="1:23" ht="18" customHeight="1" x14ac:dyDescent="0.25">
      <c r="A110" s="67">
        <v>104</v>
      </c>
      <c r="B110" s="31" t="s">
        <v>192</v>
      </c>
      <c r="C110" s="32" t="s">
        <v>193</v>
      </c>
      <c r="D110" s="158">
        <f>需要額入力!G110</f>
        <v>0</v>
      </c>
      <c r="E110" s="158">
        <f>'１次波及効果'!W110</f>
        <v>0</v>
      </c>
      <c r="F110" s="158">
        <f>'１次波及効果'!X110</f>
        <v>-2.5413905033004309</v>
      </c>
      <c r="G110" s="158">
        <f>'１次波及効果'!AC110</f>
        <v>0</v>
      </c>
      <c r="H110" s="158">
        <f>'１次波及効果'!AF110</f>
        <v>0</v>
      </c>
      <c r="I110" s="158">
        <f>'１次波及効果'!Z110</f>
        <v>-2.4861181114051085</v>
      </c>
      <c r="J110" s="158">
        <f>'１次波及効果'!AA110</f>
        <v>-425.1253344941083</v>
      </c>
      <c r="K110" s="158">
        <f>'１次波及効果'!AD110</f>
        <v>-299.24797949904217</v>
      </c>
      <c r="L110" s="158">
        <f>'１次波及効果'!AG110</f>
        <v>-98.834654311641842</v>
      </c>
      <c r="M110" s="158">
        <f>'２次波及効果'!H110</f>
        <v>-98.834654311641842</v>
      </c>
      <c r="N110" s="158">
        <f>'２次波及効果'!J110</f>
        <v>-62.166997562022722</v>
      </c>
      <c r="O110" s="158">
        <f>'２次波及効果'!N110</f>
        <v>-5928.263434854156</v>
      </c>
      <c r="P110" s="158">
        <f>'２次波及効果'!O110</f>
        <v>-6265.1599975175968</v>
      </c>
      <c r="Q110" s="158">
        <f>'２次波及効果'!Q110</f>
        <v>-4410.0793774767326</v>
      </c>
      <c r="R110" s="158">
        <f>'２次波及効果'!S110</f>
        <v>-1456.5467459111403</v>
      </c>
      <c r="S110" s="158">
        <f t="shared" si="9"/>
        <v>-6690.2853320117047</v>
      </c>
      <c r="T110" s="158">
        <f t="shared" si="10"/>
        <v>-4709.3273569757748</v>
      </c>
      <c r="U110" s="158">
        <f t="shared" si="11"/>
        <v>-1555.3814002227821</v>
      </c>
      <c r="V110" s="158">
        <f>分析結果!I110</f>
        <v>-562.22988359923875</v>
      </c>
      <c r="W110" s="158">
        <f>分析結果!K110</f>
        <v>-499.5724196319465</v>
      </c>
    </row>
    <row r="111" spans="1:23" ht="18" customHeight="1" x14ac:dyDescent="0.25">
      <c r="A111" s="67">
        <v>105</v>
      </c>
      <c r="B111" s="31" t="s">
        <v>194</v>
      </c>
      <c r="C111" s="32" t="s">
        <v>195</v>
      </c>
      <c r="D111" s="158">
        <f>需要額入力!G111</f>
        <v>0</v>
      </c>
      <c r="E111" s="158">
        <f>'１次波及効果'!W111</f>
        <v>0</v>
      </c>
      <c r="F111" s="158">
        <f>'１次波及効果'!X111</f>
        <v>-161.74506830177745</v>
      </c>
      <c r="G111" s="158">
        <f>'１次波及効果'!AC111</f>
        <v>0</v>
      </c>
      <c r="H111" s="158">
        <f>'１次波及効果'!AF111</f>
        <v>0</v>
      </c>
      <c r="I111" s="158">
        <f>'１次波及効果'!Z111</f>
        <v>-161.38520183638502</v>
      </c>
      <c r="J111" s="158">
        <f>'１次波及効果'!AA111</f>
        <v>-452.78325758922153</v>
      </c>
      <c r="K111" s="158">
        <f>'１次波及効果'!AD111</f>
        <v>-325.3423259686175</v>
      </c>
      <c r="L111" s="158">
        <f>'１次波及効果'!AG111</f>
        <v>-132.31972756365931</v>
      </c>
      <c r="M111" s="158">
        <f>'２次波及効果'!H111</f>
        <v>-132.31972756365931</v>
      </c>
      <c r="N111" s="158">
        <f>'２次波及効果'!J111</f>
        <v>-83.229108637541714</v>
      </c>
      <c r="O111" s="158">
        <f>'２次波及効果'!N111</f>
        <v>-4834.8974248675477</v>
      </c>
      <c r="P111" s="158">
        <f>'２次波及効果'!O111</f>
        <v>-5051.7972619017637</v>
      </c>
      <c r="Q111" s="158">
        <f>'２次波及効果'!Q111</f>
        <v>-3629.9122018334492</v>
      </c>
      <c r="R111" s="158">
        <f>'２次波及効果'!S111</f>
        <v>-1476.3188041906826</v>
      </c>
      <c r="S111" s="158">
        <f t="shared" si="9"/>
        <v>-5504.5805194909854</v>
      </c>
      <c r="T111" s="158">
        <f t="shared" si="10"/>
        <v>-3955.2545278020666</v>
      </c>
      <c r="U111" s="158">
        <f t="shared" si="11"/>
        <v>-1608.638531754342</v>
      </c>
      <c r="V111" s="158">
        <f>分析結果!I111</f>
        <v>-1112.0796596595121</v>
      </c>
      <c r="W111" s="158">
        <f>分析結果!K111</f>
        <v>-715.67745098454191</v>
      </c>
    </row>
    <row r="112" spans="1:23" ht="18" customHeight="1" x14ac:dyDescent="0.25">
      <c r="A112" s="67">
        <v>106</v>
      </c>
      <c r="B112" s="31" t="s">
        <v>196</v>
      </c>
      <c r="C112" s="32" t="s">
        <v>482</v>
      </c>
      <c r="D112" s="158">
        <f>需要額入力!G112</f>
        <v>0</v>
      </c>
      <c r="E112" s="158">
        <f>'１次波及効果'!W112</f>
        <v>0</v>
      </c>
      <c r="F112" s="158">
        <f>'１次波及効果'!X112</f>
        <v>-452.85734220072681</v>
      </c>
      <c r="G112" s="158">
        <f>'１次波及効果'!AC112</f>
        <v>0</v>
      </c>
      <c r="H112" s="158">
        <f>'１次波及効果'!AF112</f>
        <v>0</v>
      </c>
      <c r="I112" s="158">
        <f>'１次波及効果'!Z112</f>
        <v>-452.85734220072681</v>
      </c>
      <c r="J112" s="158">
        <f>'１次波及効果'!AA112</f>
        <v>-1321.1513836667614</v>
      </c>
      <c r="K112" s="158">
        <f>'１次波及効果'!AD112</f>
        <v>0</v>
      </c>
      <c r="L112" s="158">
        <f>'１次波及効果'!AG112</f>
        <v>0</v>
      </c>
      <c r="M112" s="158">
        <f>'２次波及効果'!H112</f>
        <v>0</v>
      </c>
      <c r="N112" s="158">
        <f>'２次波及効果'!J112</f>
        <v>0</v>
      </c>
      <c r="O112" s="158">
        <f>'２次波及効果'!N112</f>
        <v>0</v>
      </c>
      <c r="P112" s="158">
        <f>'２次波及効果'!O112</f>
        <v>-459.40908315947274</v>
      </c>
      <c r="Q112" s="158">
        <f>'２次波及効果'!Q112</f>
        <v>0</v>
      </c>
      <c r="R112" s="158">
        <f>'２次波及効果'!S112</f>
        <v>0</v>
      </c>
      <c r="S112" s="158">
        <f t="shared" si="9"/>
        <v>-1780.560466826234</v>
      </c>
      <c r="T112" s="158">
        <f t="shared" si="10"/>
        <v>0</v>
      </c>
      <c r="U112" s="158">
        <f t="shared" si="11"/>
        <v>0</v>
      </c>
      <c r="V112" s="158">
        <f>分析結果!I112</f>
        <v>0</v>
      </c>
      <c r="W112" s="158">
        <f>分析結果!K112</f>
        <v>0</v>
      </c>
    </row>
    <row r="113" spans="1:23" ht="18" customHeight="1" x14ac:dyDescent="0.25">
      <c r="A113" s="67">
        <v>107</v>
      </c>
      <c r="B113" s="31" t="s">
        <v>197</v>
      </c>
      <c r="C113" s="32" t="s">
        <v>483</v>
      </c>
      <c r="D113" s="158">
        <f>需要額入力!G113</f>
        <v>0</v>
      </c>
      <c r="E113" s="158">
        <f>'１次波及効果'!W113</f>
        <v>0</v>
      </c>
      <c r="F113" s="158">
        <f>'１次波及効果'!X113</f>
        <v>-1563.8353024893668</v>
      </c>
      <c r="G113" s="158">
        <f>'１次波及効果'!AC113</f>
        <v>0</v>
      </c>
      <c r="H113" s="158">
        <f>'１次波及効果'!AF113</f>
        <v>0</v>
      </c>
      <c r="I113" s="158">
        <f>'１次波及効果'!Z113</f>
        <v>-1547.1195088391246</v>
      </c>
      <c r="J113" s="158">
        <f>'１次波及効果'!AA113</f>
        <v>-4579.9184241457397</v>
      </c>
      <c r="K113" s="158">
        <f>'１次波及効果'!AD113</f>
        <v>-1885.8089229277393</v>
      </c>
      <c r="L113" s="158">
        <f>'１次波及効果'!AG113</f>
        <v>-58.001062798850917</v>
      </c>
      <c r="M113" s="158">
        <f>'２次波及効果'!H113</f>
        <v>-58.001062798850917</v>
      </c>
      <c r="N113" s="158">
        <f>'２次波及効果'!J113</f>
        <v>-36.482668500477224</v>
      </c>
      <c r="O113" s="158">
        <f>'２次波及効果'!N113</f>
        <v>-7.2765109792124614</v>
      </c>
      <c r="P113" s="158">
        <f>'２次波及効果'!O113</f>
        <v>-1347.0877117339835</v>
      </c>
      <c r="Q113" s="158">
        <f>'２次波及効果'!Q113</f>
        <v>-554.67145732581264</v>
      </c>
      <c r="R113" s="158">
        <f>'２次波及効果'!S113</f>
        <v>-17.059805814863758</v>
      </c>
      <c r="S113" s="158">
        <f t="shared" si="9"/>
        <v>-5927.0061358797229</v>
      </c>
      <c r="T113" s="158">
        <f t="shared" si="10"/>
        <v>-2440.4803802535521</v>
      </c>
      <c r="U113" s="158">
        <f t="shared" si="11"/>
        <v>-75.060868613714675</v>
      </c>
      <c r="V113" s="158">
        <f>分析結果!I113</f>
        <v>-13.660060150521391</v>
      </c>
      <c r="W113" s="158">
        <f>分析結果!K113</f>
        <v>-12.421106839901801</v>
      </c>
    </row>
    <row r="114" spans="1:23" ht="27" customHeight="1" x14ac:dyDescent="0.25">
      <c r="B114" s="534" t="s">
        <v>259</v>
      </c>
      <c r="C114" s="534"/>
      <c r="D114" s="158">
        <f>SUM(D7:D113)</f>
        <v>-1000000</v>
      </c>
      <c r="E114" s="343">
        <f>SUM(E7:E113)</f>
        <v>-875239.06253594148</v>
      </c>
      <c r="F114" s="158">
        <f>'１次波及効果'!X114</f>
        <v>-630988.22702517931</v>
      </c>
      <c r="G114" s="158">
        <f>SUM(G7:G113)</f>
        <v>-244250.85539150302</v>
      </c>
      <c r="H114" s="158">
        <f>SUM(H7:H113)</f>
        <v>-116482.27154329098</v>
      </c>
      <c r="I114" s="158">
        <f>'１次波及効果'!Z114</f>
        <v>-574039.28547644056</v>
      </c>
      <c r="J114" s="343">
        <f>SUM(J7:J113)</f>
        <v>-1297042.5281834584</v>
      </c>
      <c r="K114" s="158">
        <f>SUM(K7:K113)</f>
        <v>-462457.44291679445</v>
      </c>
      <c r="L114" s="158">
        <f>SUM(L7:L113)</f>
        <v>-239356.2053654308</v>
      </c>
      <c r="M114" s="158">
        <f>'２次波及効果'!H114</f>
        <v>-355838.47690872179</v>
      </c>
      <c r="N114" s="158">
        <f>'２次波及効果'!J114</f>
        <v>-223822.40197558599</v>
      </c>
      <c r="O114" s="158">
        <f>'２次波及効果'!$N$114</f>
        <v>-209521.15429924417</v>
      </c>
      <c r="P114" s="343">
        <f t="shared" ref="P114:W114" si="12">SUM(P7:P113)</f>
        <v>-325199.99553300446</v>
      </c>
      <c r="Q114" s="158">
        <f t="shared" si="12"/>
        <v>-191303.68466696126</v>
      </c>
      <c r="R114" s="158">
        <f t="shared" si="12"/>
        <v>-75693.959367194839</v>
      </c>
      <c r="S114" s="343">
        <f t="shared" si="12"/>
        <v>-2497481.5862524034</v>
      </c>
      <c r="T114" s="158">
        <f t="shared" si="12"/>
        <v>-898011.98297525849</v>
      </c>
      <c r="U114" s="158">
        <f t="shared" si="12"/>
        <v>-431532.43627591658</v>
      </c>
      <c r="V114" s="158">
        <f t="shared" si="12"/>
        <v>-99340.606807426331</v>
      </c>
      <c r="W114" s="158">
        <f t="shared" si="12"/>
        <v>-85224.756264424446</v>
      </c>
    </row>
  </sheetData>
  <mergeCells count="9">
    <mergeCell ref="V3:W3"/>
    <mergeCell ref="V4:V6"/>
    <mergeCell ref="W4:W6"/>
    <mergeCell ref="B114:C114"/>
    <mergeCell ref="B2:C2"/>
    <mergeCell ref="B3:C6"/>
    <mergeCell ref="E3:L3"/>
    <mergeCell ref="E4:H4"/>
    <mergeCell ref="J4:L4"/>
  </mergeCells>
  <phoneticPr fontId="6"/>
  <pageMargins left="0.70866141732283472" right="0.70866141732283472" top="0.74803149606299213" bottom="0.74803149606299213" header="0.31496062992125984" footer="0.31496062992125984"/>
  <pageSetup paperSize="8" scale="51" orientation="portrait" r:id="rId1"/>
  <headerFooter>
    <oddHeader>&amp;L&amp;F&amp;R１０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Q123"/>
  <sheetViews>
    <sheetView view="pageBreakPreview" zoomScale="90" zoomScaleNormal="100" zoomScaleSheetLayoutView="90" workbookViewId="0">
      <pane xSplit="3" ySplit="6" topLeftCell="D7" activePane="bottomRight" state="frozen"/>
      <selection pane="topRight" activeCell="D1" sqref="D1"/>
      <selection pane="bottomLeft" activeCell="A7" sqref="A7"/>
      <selection pane="bottomRight" activeCell="B3" sqref="B3:C3"/>
    </sheetView>
  </sheetViews>
  <sheetFormatPr defaultColWidth="9" defaultRowHeight="15.9" x14ac:dyDescent="0.25"/>
  <cols>
    <col min="1" max="1" width="3.07421875" style="113" customWidth="1"/>
    <col min="2" max="2" width="5.23046875" style="113" customWidth="1"/>
    <col min="3" max="3" width="32" style="355" customWidth="1"/>
    <col min="4" max="16" width="13.15234375" style="113" customWidth="1"/>
    <col min="17" max="17" width="2.3828125" style="113" customWidth="1"/>
    <col min="18" max="16384" width="9" style="113"/>
  </cols>
  <sheetData>
    <row r="1" spans="1:17" ht="7.5" customHeight="1" x14ac:dyDescent="0.25"/>
    <row r="2" spans="1:17" ht="7.5" customHeight="1" x14ac:dyDescent="0.25"/>
    <row r="3" spans="1:17" ht="22.3" customHeight="1" x14ac:dyDescent="0.25">
      <c r="B3" s="446" t="s">
        <v>257</v>
      </c>
      <c r="C3" s="446"/>
      <c r="M3" s="114"/>
      <c r="N3" s="114"/>
      <c r="O3" s="114"/>
      <c r="P3" s="114"/>
      <c r="Q3" s="114"/>
    </row>
    <row r="4" spans="1:17" ht="18" customHeight="1" x14ac:dyDescent="0.25">
      <c r="B4" s="24"/>
      <c r="C4" s="332"/>
      <c r="D4" s="22"/>
      <c r="E4" s="22"/>
      <c r="F4" s="22"/>
      <c r="G4" s="22"/>
      <c r="H4" s="22"/>
      <c r="I4" s="22"/>
      <c r="J4" s="114"/>
      <c r="K4" s="114"/>
      <c r="L4" s="114"/>
      <c r="M4" s="114"/>
      <c r="N4" s="114"/>
      <c r="O4" s="114"/>
      <c r="P4" s="114"/>
      <c r="Q4" s="114"/>
    </row>
    <row r="5" spans="1:17" ht="18" customHeight="1" x14ac:dyDescent="0.25">
      <c r="B5" s="545" t="s">
        <v>487</v>
      </c>
      <c r="C5" s="546"/>
      <c r="D5" s="348" t="s">
        <v>624</v>
      </c>
      <c r="E5" s="511" t="s">
        <v>213</v>
      </c>
      <c r="F5" s="544"/>
      <c r="G5" s="544"/>
      <c r="H5" s="544"/>
      <c r="I5" s="544"/>
      <c r="J5" s="544"/>
      <c r="K5" s="511" t="s">
        <v>659</v>
      </c>
      <c r="L5" s="511" t="s">
        <v>217</v>
      </c>
      <c r="M5" s="511" t="s">
        <v>215</v>
      </c>
      <c r="N5" s="511" t="s">
        <v>219</v>
      </c>
      <c r="O5" s="511" t="s">
        <v>221</v>
      </c>
      <c r="P5" s="511" t="s">
        <v>665</v>
      </c>
      <c r="Q5" s="114"/>
    </row>
    <row r="6" spans="1:17" ht="18" customHeight="1" x14ac:dyDescent="0.25">
      <c r="B6" s="546"/>
      <c r="C6" s="546"/>
      <c r="D6" s="357" t="s">
        <v>625</v>
      </c>
      <c r="E6" s="357" t="s">
        <v>619</v>
      </c>
      <c r="F6" s="357" t="s">
        <v>620</v>
      </c>
      <c r="G6" s="357" t="s">
        <v>626</v>
      </c>
      <c r="H6" s="357" t="s">
        <v>621</v>
      </c>
      <c r="I6" s="357" t="s">
        <v>622</v>
      </c>
      <c r="J6" s="357" t="s">
        <v>623</v>
      </c>
      <c r="K6" s="544"/>
      <c r="L6" s="544"/>
      <c r="M6" s="544"/>
      <c r="N6" s="544"/>
      <c r="O6" s="544"/>
      <c r="P6" s="544"/>
      <c r="Q6" s="114"/>
    </row>
    <row r="7" spans="1:17" ht="18" customHeight="1" x14ac:dyDescent="0.25">
      <c r="A7" s="322">
        <v>1</v>
      </c>
      <c r="B7" s="31" t="s">
        <v>2</v>
      </c>
      <c r="C7" s="337" t="s">
        <v>3</v>
      </c>
      <c r="D7" s="358">
        <v>0.33467949676999675</v>
      </c>
      <c r="E7" s="358">
        <v>8.9944137744454975E-4</v>
      </c>
      <c r="F7" s="358">
        <v>3.1170385004119307E-2</v>
      </c>
      <c r="G7" s="358">
        <v>3.0951755418603395E-3</v>
      </c>
      <c r="H7" s="358">
        <v>3.3535492577617745E-4</v>
      </c>
      <c r="I7" s="358">
        <v>3.3159434943172161E-3</v>
      </c>
      <c r="J7" s="358">
        <v>1.1198037775505537E-2</v>
      </c>
      <c r="K7" s="359">
        <v>0.7174253449780672</v>
      </c>
      <c r="L7" s="359">
        <v>0.53225340092665685</v>
      </c>
      <c r="M7" s="359">
        <v>4.28841418819478E-2</v>
      </c>
      <c r="N7" s="360">
        <v>0.54559981404165592</v>
      </c>
      <c r="O7" s="360">
        <v>7.7991783282491609E-2</v>
      </c>
      <c r="P7" s="361">
        <v>8.7384279039410487E-3</v>
      </c>
      <c r="Q7" s="114"/>
    </row>
    <row r="8" spans="1:17" ht="18" customHeight="1" x14ac:dyDescent="0.25">
      <c r="A8" s="322">
        <v>2</v>
      </c>
      <c r="B8" s="31" t="s">
        <v>4</v>
      </c>
      <c r="C8" s="337" t="s">
        <v>5</v>
      </c>
      <c r="D8" s="358">
        <v>6.9923027895031437E-2</v>
      </c>
      <c r="E8" s="358">
        <v>1.1019269948322128E-5</v>
      </c>
      <c r="F8" s="358">
        <v>1.7081621485572896E-2</v>
      </c>
      <c r="G8" s="358">
        <v>1.9984948679002405E-4</v>
      </c>
      <c r="H8" s="358">
        <v>0</v>
      </c>
      <c r="I8" s="358">
        <v>1.1555207168535977E-3</v>
      </c>
      <c r="J8" s="358">
        <v>5.6473758485150907E-4</v>
      </c>
      <c r="K8" s="359">
        <v>0.98283095408627807</v>
      </c>
      <c r="L8" s="359">
        <v>5.6169970692104318E-2</v>
      </c>
      <c r="M8" s="359">
        <v>1.393152876796923E-2</v>
      </c>
      <c r="N8" s="362">
        <v>0.245275119165585</v>
      </c>
      <c r="O8" s="362">
        <v>5.4963701448222296E-2</v>
      </c>
      <c r="P8" s="361">
        <v>7.7123475442650801E-4</v>
      </c>
      <c r="Q8" s="114"/>
    </row>
    <row r="9" spans="1:17" ht="18" customHeight="1" x14ac:dyDescent="0.25">
      <c r="A9" s="322">
        <v>3</v>
      </c>
      <c r="B9" s="31" t="s">
        <v>6</v>
      </c>
      <c r="C9" s="337" t="s">
        <v>7</v>
      </c>
      <c r="D9" s="358">
        <v>0</v>
      </c>
      <c r="E9" s="358">
        <v>0</v>
      </c>
      <c r="F9" s="358">
        <v>0</v>
      </c>
      <c r="G9" s="358">
        <v>0</v>
      </c>
      <c r="H9" s="358">
        <v>0</v>
      </c>
      <c r="I9" s="358">
        <v>0</v>
      </c>
      <c r="J9" s="358">
        <v>0</v>
      </c>
      <c r="K9" s="359">
        <v>1</v>
      </c>
      <c r="L9" s="359">
        <v>0.1064433739825434</v>
      </c>
      <c r="M9" s="359">
        <v>8.3055634586602214E-2</v>
      </c>
      <c r="N9" s="360">
        <v>0.63373524708375439</v>
      </c>
      <c r="O9" s="360">
        <v>0.37343968187005988</v>
      </c>
      <c r="P9" s="361">
        <v>1.3475388792435737E-3</v>
      </c>
      <c r="Q9" s="114"/>
    </row>
    <row r="10" spans="1:17" ht="18" customHeight="1" x14ac:dyDescent="0.25">
      <c r="A10" s="322">
        <v>4</v>
      </c>
      <c r="B10" s="31" t="s">
        <v>8</v>
      </c>
      <c r="C10" s="337" t="s">
        <v>9</v>
      </c>
      <c r="D10" s="358">
        <v>0.21797701872036809</v>
      </c>
      <c r="E10" s="358">
        <v>3.080177007505365E-5</v>
      </c>
      <c r="F10" s="358">
        <v>1.9168968243375054E-2</v>
      </c>
      <c r="G10" s="358">
        <v>7.1823409503214836E-3</v>
      </c>
      <c r="H10" s="358">
        <v>8.2927842509759821E-5</v>
      </c>
      <c r="I10" s="358">
        <v>1.2589236281957824E-3</v>
      </c>
      <c r="J10" s="358">
        <v>4.0808396404564667E-3</v>
      </c>
      <c r="K10" s="359">
        <v>0.84071757560285498</v>
      </c>
      <c r="L10" s="359">
        <v>0.23400245452750346</v>
      </c>
      <c r="M10" s="359">
        <v>5.4208314899381868E-2</v>
      </c>
      <c r="N10" s="360">
        <v>0.66501948374937825</v>
      </c>
      <c r="O10" s="360">
        <v>0.25167780202311058</v>
      </c>
      <c r="P10" s="361">
        <v>5.6983195935281141E-4</v>
      </c>
      <c r="Q10" s="114"/>
    </row>
    <row r="11" spans="1:17" ht="18" customHeight="1" x14ac:dyDescent="0.25">
      <c r="A11" s="322">
        <v>5</v>
      </c>
      <c r="B11" s="31" t="s">
        <v>10</v>
      </c>
      <c r="C11" s="337" t="s">
        <v>11</v>
      </c>
      <c r="D11" s="358">
        <v>0.24930029364152415</v>
      </c>
      <c r="E11" s="358">
        <v>8.9394507679182552E-6</v>
      </c>
      <c r="F11" s="358">
        <v>2.2013591851884961E-2</v>
      </c>
      <c r="G11" s="358">
        <v>4.7417956247218566E-4</v>
      </c>
      <c r="H11" s="358">
        <v>1.2934996589405196E-3</v>
      </c>
      <c r="I11" s="358">
        <v>3.2551260948397993E-3</v>
      </c>
      <c r="J11" s="358">
        <v>6.2630569423580331E-3</v>
      </c>
      <c r="K11" s="359">
        <v>0.8608368417629102</v>
      </c>
      <c r="L11" s="359">
        <v>0.14048140372488854</v>
      </c>
      <c r="M11" s="359">
        <v>5.777683468350215E-2</v>
      </c>
      <c r="N11" s="360">
        <v>0.55061662090990238</v>
      </c>
      <c r="O11" s="360">
        <v>0.17885136124808929</v>
      </c>
      <c r="P11" s="361">
        <v>1.0782863252887982E-3</v>
      </c>
      <c r="Q11" s="114"/>
    </row>
    <row r="12" spans="1:17" ht="18" customHeight="1" x14ac:dyDescent="0.25">
      <c r="A12" s="322">
        <v>6</v>
      </c>
      <c r="B12" s="31" t="s">
        <v>12</v>
      </c>
      <c r="C12" s="337" t="s">
        <v>14</v>
      </c>
      <c r="D12" s="358">
        <v>2.0962594106549742E-2</v>
      </c>
      <c r="E12" s="358">
        <v>1.0901875849437826E-5</v>
      </c>
      <c r="F12" s="358">
        <v>1.8111597830838187E-2</v>
      </c>
      <c r="G12" s="358">
        <v>1.3357497427676437E-2</v>
      </c>
      <c r="H12" s="358">
        <v>0</v>
      </c>
      <c r="I12" s="358">
        <v>1.9899557383840512E-3</v>
      </c>
      <c r="J12" s="358">
        <v>2.0467752770374308E-2</v>
      </c>
      <c r="K12" s="359">
        <v>1.0597331158082923E-2</v>
      </c>
      <c r="L12" s="359">
        <v>1.4872918585326092E-2</v>
      </c>
      <c r="M12" s="359">
        <v>1.4248361861814178E-2</v>
      </c>
      <c r="N12" s="359">
        <v>0.61453735166777812</v>
      </c>
      <c r="O12" s="359">
        <v>0.11783479945377751</v>
      </c>
      <c r="P12" s="361">
        <v>4.5809057886530926E-8</v>
      </c>
      <c r="Q12" s="114"/>
    </row>
    <row r="13" spans="1:17" ht="18" customHeight="1" x14ac:dyDescent="0.25">
      <c r="A13" s="322">
        <v>7</v>
      </c>
      <c r="B13" s="31" t="s">
        <v>13</v>
      </c>
      <c r="C13" s="337" t="s">
        <v>383</v>
      </c>
      <c r="D13" s="358">
        <v>3.017818693951933E-2</v>
      </c>
      <c r="E13" s="358">
        <v>5.3600165594832466E-4</v>
      </c>
      <c r="F13" s="358">
        <v>7.3260746921985753E-2</v>
      </c>
      <c r="G13" s="358">
        <v>2.9234286247714448E-2</v>
      </c>
      <c r="H13" s="358">
        <v>0</v>
      </c>
      <c r="I13" s="358">
        <v>6.1347203253451412E-3</v>
      </c>
      <c r="J13" s="358">
        <v>1.8147448398742615E-2</v>
      </c>
      <c r="K13" s="359">
        <v>0.1874048663848662</v>
      </c>
      <c r="L13" s="359">
        <v>5.3403664142061762E-2</v>
      </c>
      <c r="M13" s="359">
        <v>4.6316965132530377E-2</v>
      </c>
      <c r="N13" s="360">
        <v>0.49308098412549073</v>
      </c>
      <c r="O13" s="360">
        <v>0.23031013033759698</v>
      </c>
      <c r="P13" s="361">
        <v>-2.0070911505427194E-5</v>
      </c>
      <c r="Q13" s="114"/>
    </row>
    <row r="14" spans="1:17" ht="18" customHeight="1" x14ac:dyDescent="0.25">
      <c r="A14" s="322">
        <v>8</v>
      </c>
      <c r="B14" s="31" t="s">
        <v>15</v>
      </c>
      <c r="C14" s="337" t="s">
        <v>16</v>
      </c>
      <c r="D14" s="358">
        <v>0.32972384823200612</v>
      </c>
      <c r="E14" s="358">
        <v>2.6196380081423988E-4</v>
      </c>
      <c r="F14" s="358">
        <v>2.2131362597948331E-2</v>
      </c>
      <c r="G14" s="358">
        <v>4.3054021127921464E-4</v>
      </c>
      <c r="H14" s="358">
        <v>1.0557759376473606E-4</v>
      </c>
      <c r="I14" s="358">
        <v>1.7558143068438796E-3</v>
      </c>
      <c r="J14" s="358">
        <v>3.7530950994087908E-3</v>
      </c>
      <c r="K14" s="359">
        <v>0.83008504169944197</v>
      </c>
      <c r="L14" s="359">
        <v>4.9455131985181422E-2</v>
      </c>
      <c r="M14" s="359">
        <v>4.5016186880626231E-2</v>
      </c>
      <c r="N14" s="360">
        <v>0.30777952300776529</v>
      </c>
      <c r="O14" s="360">
        <v>0.15195766937978705</v>
      </c>
      <c r="P14" s="361">
        <v>6.4805046760348414E-2</v>
      </c>
      <c r="Q14" s="114"/>
    </row>
    <row r="15" spans="1:17" ht="18" customHeight="1" x14ac:dyDescent="0.25">
      <c r="A15" s="322">
        <v>9</v>
      </c>
      <c r="B15" s="31" t="s">
        <v>17</v>
      </c>
      <c r="C15" s="337" t="s">
        <v>18</v>
      </c>
      <c r="D15" s="358">
        <v>0.31552221832351163</v>
      </c>
      <c r="E15" s="358">
        <v>5.0229163229706722E-4</v>
      </c>
      <c r="F15" s="358">
        <v>3.6216499585052513E-2</v>
      </c>
      <c r="G15" s="358">
        <v>3.7977535052804268E-4</v>
      </c>
      <c r="H15" s="358">
        <v>4.8822277697430841E-5</v>
      </c>
      <c r="I15" s="358">
        <v>2.8533815917402422E-3</v>
      </c>
      <c r="J15" s="358">
        <v>2.9178638453028864E-3</v>
      </c>
      <c r="K15" s="359">
        <v>0.9132403273878229</v>
      </c>
      <c r="L15" s="359">
        <v>2.4523765769107805E-2</v>
      </c>
      <c r="M15" s="359">
        <v>1.9998203711406391E-2</v>
      </c>
      <c r="N15" s="360">
        <v>0.51437323592822781</v>
      </c>
      <c r="O15" s="360">
        <v>9.4288873191592168E-2</v>
      </c>
      <c r="P15" s="361">
        <v>1.4783751110959635E-2</v>
      </c>
      <c r="Q15" s="114"/>
    </row>
    <row r="16" spans="1:17" ht="18" customHeight="1" x14ac:dyDescent="0.25">
      <c r="A16" s="322">
        <v>10</v>
      </c>
      <c r="B16" s="31" t="s">
        <v>19</v>
      </c>
      <c r="C16" s="337" t="s">
        <v>20</v>
      </c>
      <c r="D16" s="358">
        <v>0.3100885403313326</v>
      </c>
      <c r="E16" s="358">
        <v>2.0932184638726648E-4</v>
      </c>
      <c r="F16" s="358">
        <v>7.0398168082632953E-2</v>
      </c>
      <c r="G16" s="358">
        <v>8.5474257978639338E-3</v>
      </c>
      <c r="H16" s="358">
        <v>0</v>
      </c>
      <c r="I16" s="358">
        <v>5.0598990619150136E-3</v>
      </c>
      <c r="J16" s="358">
        <v>8.200429180027325E-3</v>
      </c>
      <c r="K16" s="359">
        <v>0.88621627830478666</v>
      </c>
      <c r="L16" s="359">
        <v>1.2856512176399699E-2</v>
      </c>
      <c r="M16" s="359">
        <v>1.1207272563361161E-2</v>
      </c>
      <c r="N16" s="360">
        <v>0.18384315254008091</v>
      </c>
      <c r="O16" s="360">
        <v>5.5015531223526322E-2</v>
      </c>
      <c r="P16" s="361">
        <v>5.8864312176635906E-4</v>
      </c>
      <c r="Q16" s="114"/>
    </row>
    <row r="17" spans="1:17" ht="18" customHeight="1" x14ac:dyDescent="0.25">
      <c r="A17" s="322">
        <v>11</v>
      </c>
      <c r="B17" s="31" t="s">
        <v>21</v>
      </c>
      <c r="C17" s="337" t="s">
        <v>22</v>
      </c>
      <c r="D17" s="358">
        <v>0.27217783548489921</v>
      </c>
      <c r="E17" s="358">
        <v>2.6217898931409181E-4</v>
      </c>
      <c r="F17" s="358">
        <v>7.7419321061128182E-3</v>
      </c>
      <c r="G17" s="358">
        <v>2.255303133884661E-4</v>
      </c>
      <c r="H17" s="358">
        <v>3.7051408628105143E-5</v>
      </c>
      <c r="I17" s="358">
        <v>7.851274034835976E-4</v>
      </c>
      <c r="J17" s="358">
        <v>1.6461699213845629E-3</v>
      </c>
      <c r="K17" s="359">
        <v>0.59801873226780033</v>
      </c>
      <c r="L17" s="359">
        <v>2.7054196754514159E-3</v>
      </c>
      <c r="M17" s="359">
        <v>2.7003308217527213E-3</v>
      </c>
      <c r="N17" s="359">
        <v>0.85782760536587244</v>
      </c>
      <c r="O17" s="359">
        <v>3.4045356490393398E-2</v>
      </c>
      <c r="P17" s="361">
        <v>1.0754824837385862E-2</v>
      </c>
      <c r="Q17" s="114"/>
    </row>
    <row r="18" spans="1:17" ht="18" customHeight="1" x14ac:dyDescent="0.25">
      <c r="A18" s="322">
        <v>12</v>
      </c>
      <c r="B18" s="31" t="s">
        <v>23</v>
      </c>
      <c r="C18" s="337" t="s">
        <v>24</v>
      </c>
      <c r="D18" s="358">
        <v>0.17392155446433646</v>
      </c>
      <c r="E18" s="358">
        <v>1.8592230499207799E-4</v>
      </c>
      <c r="F18" s="358">
        <v>1.143913694438615E-2</v>
      </c>
      <c r="G18" s="358">
        <v>1.7267266946390693E-4</v>
      </c>
      <c r="H18" s="358">
        <v>1.7096303907317518E-5</v>
      </c>
      <c r="I18" s="358">
        <v>8.6550038530794934E-4</v>
      </c>
      <c r="J18" s="358">
        <v>4.9074940365954932E-3</v>
      </c>
      <c r="K18" s="359">
        <v>0.64843004853652797</v>
      </c>
      <c r="L18" s="359">
        <v>0.10998795930841898</v>
      </c>
      <c r="M18" s="359">
        <v>5.9870885210655374E-2</v>
      </c>
      <c r="N18" s="360">
        <v>0.39444752513441184</v>
      </c>
      <c r="O18" s="360">
        <v>0.23921407895800506</v>
      </c>
      <c r="P18" s="361">
        <v>2.6350024511445251E-4</v>
      </c>
      <c r="Q18" s="114"/>
    </row>
    <row r="19" spans="1:17" ht="18" customHeight="1" x14ac:dyDescent="0.25">
      <c r="A19" s="322">
        <v>13</v>
      </c>
      <c r="B19" s="31" t="s">
        <v>25</v>
      </c>
      <c r="C19" s="337" t="s">
        <v>26</v>
      </c>
      <c r="D19" s="358">
        <v>0.48392850814247823</v>
      </c>
      <c r="E19" s="358">
        <v>2.3268826180794484E-5</v>
      </c>
      <c r="F19" s="358">
        <v>2.1835824469998787E-2</v>
      </c>
      <c r="G19" s="358">
        <v>3.5769555568999765E-4</v>
      </c>
      <c r="H19" s="358">
        <v>1.8185482615143997E-4</v>
      </c>
      <c r="I19" s="358">
        <v>1.6381969595161802E-3</v>
      </c>
      <c r="J19" s="358">
        <v>1.6777181658294065E-3</v>
      </c>
      <c r="K19" s="359">
        <v>0.30494754746548325</v>
      </c>
      <c r="L19" s="359">
        <v>0.14315312839245845</v>
      </c>
      <c r="M19" s="359">
        <v>9.2052880297750411E-2</v>
      </c>
      <c r="N19" s="360">
        <v>0.40814704782004813</v>
      </c>
      <c r="O19" s="360">
        <v>0.26323087515201432</v>
      </c>
      <c r="P19" s="361">
        <v>1.4115891039805211E-2</v>
      </c>
      <c r="Q19" s="114"/>
    </row>
    <row r="20" spans="1:17" ht="18" customHeight="1" x14ac:dyDescent="0.25">
      <c r="A20" s="322">
        <v>14</v>
      </c>
      <c r="B20" s="31" t="s">
        <v>27</v>
      </c>
      <c r="C20" s="337" t="s">
        <v>28</v>
      </c>
      <c r="D20" s="358">
        <v>0.13671131953196264</v>
      </c>
      <c r="E20" s="358">
        <v>8.7020175562110982E-5</v>
      </c>
      <c r="F20" s="358">
        <v>5.9580615228268352E-2</v>
      </c>
      <c r="G20" s="358">
        <v>2.9315741556200604E-3</v>
      </c>
      <c r="H20" s="358">
        <v>2.0771147433167195E-5</v>
      </c>
      <c r="I20" s="358">
        <v>3.9016960625775639E-3</v>
      </c>
      <c r="J20" s="358">
        <v>3.608057630969737E-3</v>
      </c>
      <c r="K20" s="359">
        <v>0.6601385506663745</v>
      </c>
      <c r="L20" s="359">
        <v>5.8850339754495953E-2</v>
      </c>
      <c r="M20" s="359">
        <v>4.0388302723229401E-2</v>
      </c>
      <c r="N20" s="360">
        <v>0.41872960278534288</v>
      </c>
      <c r="O20" s="360">
        <v>0.16401614534969472</v>
      </c>
      <c r="P20" s="361">
        <v>1.5492296169668427E-4</v>
      </c>
      <c r="Q20" s="114"/>
    </row>
    <row r="21" spans="1:17" ht="18" customHeight="1" x14ac:dyDescent="0.25">
      <c r="A21" s="322">
        <v>15</v>
      </c>
      <c r="B21" s="31" t="s">
        <v>29</v>
      </c>
      <c r="C21" s="337" t="s">
        <v>30</v>
      </c>
      <c r="D21" s="358">
        <v>0.40920737376117189</v>
      </c>
      <c r="E21" s="358">
        <v>1.0836798256986555E-4</v>
      </c>
      <c r="F21" s="358">
        <v>1.8181251812531288E-2</v>
      </c>
      <c r="G21" s="358">
        <v>4.5957676818596824E-4</v>
      </c>
      <c r="H21" s="358">
        <v>8.2043776277590508E-5</v>
      </c>
      <c r="I21" s="358">
        <v>1.3252044184302789E-3</v>
      </c>
      <c r="J21" s="358">
        <v>1.4579222918204987E-3</v>
      </c>
      <c r="K21" s="359">
        <v>0.70137061969972736</v>
      </c>
      <c r="L21" s="359">
        <v>0.10202869206004044</v>
      </c>
      <c r="M21" s="359">
        <v>5.6049454251887253E-2</v>
      </c>
      <c r="N21" s="360">
        <v>0.39630840112459159</v>
      </c>
      <c r="O21" s="360">
        <v>0.25201963152372181</v>
      </c>
      <c r="P21" s="361">
        <v>4.4890259068349647E-4</v>
      </c>
      <c r="Q21" s="114"/>
    </row>
    <row r="22" spans="1:17" ht="18" customHeight="1" x14ac:dyDescent="0.25">
      <c r="A22" s="322">
        <v>16</v>
      </c>
      <c r="B22" s="31" t="s">
        <v>31</v>
      </c>
      <c r="C22" s="337" t="s">
        <v>32</v>
      </c>
      <c r="D22" s="358">
        <v>0.21016415162458235</v>
      </c>
      <c r="E22" s="358">
        <v>1.9628410564387425E-3</v>
      </c>
      <c r="F22" s="358">
        <v>4.7206901700559793E-2</v>
      </c>
      <c r="G22" s="358">
        <v>3.5185547926941214E-3</v>
      </c>
      <c r="H22" s="358">
        <v>0</v>
      </c>
      <c r="I22" s="358">
        <v>4.8149052990499952E-3</v>
      </c>
      <c r="J22" s="358">
        <v>7.8338250007527893E-3</v>
      </c>
      <c r="K22" s="359">
        <v>0.90363016425363918</v>
      </c>
      <c r="L22" s="359">
        <v>1.5141326740832304E-2</v>
      </c>
      <c r="M22" s="359">
        <v>1.4300547413031961E-2</v>
      </c>
      <c r="N22" s="360">
        <v>0.25215610100653363</v>
      </c>
      <c r="O22" s="360">
        <v>8.7329448466654899E-2</v>
      </c>
      <c r="P22" s="361">
        <v>-3.2688034877603137E-4</v>
      </c>
      <c r="Q22" s="114"/>
    </row>
    <row r="23" spans="1:17" ht="18" customHeight="1" x14ac:dyDescent="0.25">
      <c r="A23" s="322">
        <v>17</v>
      </c>
      <c r="B23" s="31" t="s">
        <v>33</v>
      </c>
      <c r="C23" s="337" t="s">
        <v>34</v>
      </c>
      <c r="D23" s="358">
        <v>0.19121492412733784</v>
      </c>
      <c r="E23" s="358">
        <v>6.2408153798085026E-4</v>
      </c>
      <c r="F23" s="358">
        <v>5.422069190110889E-2</v>
      </c>
      <c r="G23" s="358">
        <v>3.6324798052702976E-3</v>
      </c>
      <c r="H23" s="358">
        <v>0</v>
      </c>
      <c r="I23" s="358">
        <v>4.088852135161831E-3</v>
      </c>
      <c r="J23" s="358">
        <v>8.2811757696175554E-3</v>
      </c>
      <c r="K23" s="359">
        <v>0.94974596620479934</v>
      </c>
      <c r="L23" s="359">
        <v>5.4614771249091525E-2</v>
      </c>
      <c r="M23" s="359">
        <v>4.696534133255563E-2</v>
      </c>
      <c r="N23" s="360">
        <v>0.42068739844737318</v>
      </c>
      <c r="O23" s="360">
        <v>0.21769527036723282</v>
      </c>
      <c r="P23" s="361">
        <v>8.5068729325513256E-4</v>
      </c>
      <c r="Q23" s="114"/>
    </row>
    <row r="24" spans="1:17" ht="18" customHeight="1" x14ac:dyDescent="0.25">
      <c r="A24" s="322">
        <v>18</v>
      </c>
      <c r="B24" s="31" t="s">
        <v>35</v>
      </c>
      <c r="C24" s="337" t="s">
        <v>36</v>
      </c>
      <c r="D24" s="358">
        <v>5.5435777480309159E-2</v>
      </c>
      <c r="E24" s="358">
        <v>5.3638263550614652E-5</v>
      </c>
      <c r="F24" s="358">
        <v>2.6833399192211362E-2</v>
      </c>
      <c r="G24" s="358">
        <v>0</v>
      </c>
      <c r="H24" s="358">
        <v>0</v>
      </c>
      <c r="I24" s="358">
        <v>1.6884314004535232E-3</v>
      </c>
      <c r="J24" s="358">
        <v>6.3432213154486147E-3</v>
      </c>
      <c r="K24" s="359">
        <v>0.9871315221312702</v>
      </c>
      <c r="L24" s="359">
        <v>7.2189062800719891E-2</v>
      </c>
      <c r="M24" s="359">
        <v>5.5803957933756101E-2</v>
      </c>
      <c r="N24" s="360">
        <v>0.53631444342348422</v>
      </c>
      <c r="O24" s="360">
        <v>0.26802740624678856</v>
      </c>
      <c r="P24" s="361">
        <v>1.4061417525827001E-4</v>
      </c>
      <c r="Q24" s="114"/>
    </row>
    <row r="25" spans="1:17" ht="18" customHeight="1" x14ac:dyDescent="0.25">
      <c r="A25" s="322">
        <v>19</v>
      </c>
      <c r="B25" s="31" t="s">
        <v>37</v>
      </c>
      <c r="C25" s="337" t="s">
        <v>38</v>
      </c>
      <c r="D25" s="358">
        <v>0.24450448909310923</v>
      </c>
      <c r="E25" s="358">
        <v>3.827963201074634E-4</v>
      </c>
      <c r="F25" s="358">
        <v>1.9744157448473233E-2</v>
      </c>
      <c r="G25" s="358">
        <v>1.6747689550782208E-2</v>
      </c>
      <c r="H25" s="358">
        <v>0</v>
      </c>
      <c r="I25" s="358">
        <v>1.7681544309725691E-3</v>
      </c>
      <c r="J25" s="358">
        <v>3.3428074254072994E-3</v>
      </c>
      <c r="K25" s="359">
        <v>0.75799749636569214</v>
      </c>
      <c r="L25" s="359">
        <v>1.3879284416075189E-2</v>
      </c>
      <c r="M25" s="359">
        <v>1.314920166479433E-2</v>
      </c>
      <c r="N25" s="360">
        <v>0.31633662984547439</v>
      </c>
      <c r="O25" s="360">
        <v>7.9088013532238044E-2</v>
      </c>
      <c r="P25" s="361">
        <v>2.313684630826144E-5</v>
      </c>
      <c r="Q25" s="114"/>
    </row>
    <row r="26" spans="1:17" ht="18" customHeight="1" x14ac:dyDescent="0.25">
      <c r="A26" s="322">
        <v>20</v>
      </c>
      <c r="B26" s="31" t="s">
        <v>39</v>
      </c>
      <c r="C26" s="337" t="s">
        <v>40</v>
      </c>
      <c r="D26" s="358">
        <v>0.12378639028889656</v>
      </c>
      <c r="E26" s="358">
        <v>7.217340470590238E-4</v>
      </c>
      <c r="F26" s="358">
        <v>2.727107283393047E-2</v>
      </c>
      <c r="G26" s="358">
        <v>6.0295069754531866E-3</v>
      </c>
      <c r="H26" s="358">
        <v>1.8984387632391554E-5</v>
      </c>
      <c r="I26" s="358">
        <v>2.866642532491125E-3</v>
      </c>
      <c r="J26" s="358">
        <v>4.453802801964688E-3</v>
      </c>
      <c r="K26" s="359">
        <v>0.74897332828449104</v>
      </c>
      <c r="L26" s="359">
        <v>1.8202621021610119E-2</v>
      </c>
      <c r="M26" s="359">
        <v>1.746099206481987E-2</v>
      </c>
      <c r="N26" s="360">
        <v>0.37306433593744148</v>
      </c>
      <c r="O26" s="360">
        <v>0.11681130512213406</v>
      </c>
      <c r="P26" s="361">
        <v>3.6486914606621879E-5</v>
      </c>
      <c r="Q26" s="114"/>
    </row>
    <row r="27" spans="1:17" ht="18" customHeight="1" x14ac:dyDescent="0.25">
      <c r="A27" s="322">
        <v>21</v>
      </c>
      <c r="B27" s="31" t="s">
        <v>41</v>
      </c>
      <c r="C27" s="337" t="s">
        <v>384</v>
      </c>
      <c r="D27" s="358">
        <v>2.1810981916768953E-2</v>
      </c>
      <c r="E27" s="358">
        <v>3.937087211143671E-4</v>
      </c>
      <c r="F27" s="358">
        <v>3.5625375775273832E-2</v>
      </c>
      <c r="G27" s="358">
        <v>6.221139180694858E-3</v>
      </c>
      <c r="H27" s="358">
        <v>0</v>
      </c>
      <c r="I27" s="358">
        <v>3.3614122743882099E-3</v>
      </c>
      <c r="J27" s="358">
        <v>3.8585860834042902E-3</v>
      </c>
      <c r="K27" s="359">
        <v>0.98129341062553366</v>
      </c>
      <c r="L27" s="359">
        <v>2.1827435366757793E-3</v>
      </c>
      <c r="M27" s="359">
        <v>2.1748529138590571E-3</v>
      </c>
      <c r="N27" s="360">
        <v>9.2467249805611218E-2</v>
      </c>
      <c r="O27" s="360">
        <v>1.9135417882452734E-2</v>
      </c>
      <c r="P27" s="361">
        <v>0</v>
      </c>
      <c r="Q27" s="114"/>
    </row>
    <row r="28" spans="1:17" ht="18" customHeight="1" x14ac:dyDescent="0.25">
      <c r="A28" s="322">
        <v>22</v>
      </c>
      <c r="B28" s="31" t="s">
        <v>42</v>
      </c>
      <c r="C28" s="337" t="s">
        <v>385</v>
      </c>
      <c r="D28" s="358">
        <v>7.8009712011464866E-2</v>
      </c>
      <c r="E28" s="358">
        <v>2.8453017720808698E-4</v>
      </c>
      <c r="F28" s="358">
        <v>1.7019760963397301E-2</v>
      </c>
      <c r="G28" s="358">
        <v>2.9002364112798965E-3</v>
      </c>
      <c r="H28" s="358">
        <v>2.7166801879606109E-5</v>
      </c>
      <c r="I28" s="358">
        <v>1.719923014572585E-3</v>
      </c>
      <c r="J28" s="358">
        <v>2.2561668339748987E-3</v>
      </c>
      <c r="K28" s="359">
        <v>0.67763407072940918</v>
      </c>
      <c r="L28" s="359">
        <v>9.4711547437118116E-3</v>
      </c>
      <c r="M28" s="359">
        <v>9.3424261255086252E-3</v>
      </c>
      <c r="N28" s="360">
        <v>0.24127192409278772</v>
      </c>
      <c r="O28" s="360">
        <v>7.4864937187012995E-2</v>
      </c>
      <c r="P28" s="361">
        <v>4.6136265442863286E-7</v>
      </c>
      <c r="Q28" s="114"/>
    </row>
    <row r="29" spans="1:17" ht="18" customHeight="1" x14ac:dyDescent="0.25">
      <c r="A29" s="322">
        <v>23</v>
      </c>
      <c r="B29" s="31" t="s">
        <v>43</v>
      </c>
      <c r="C29" s="338" t="s">
        <v>44</v>
      </c>
      <c r="D29" s="358">
        <v>0.1350226522105252</v>
      </c>
      <c r="E29" s="358">
        <v>1.7392490536438974E-4</v>
      </c>
      <c r="F29" s="358">
        <v>2.1669259363219735E-2</v>
      </c>
      <c r="G29" s="358">
        <v>6.0388406055629734E-4</v>
      </c>
      <c r="H29" s="358">
        <v>1.1017867308151386E-5</v>
      </c>
      <c r="I29" s="358">
        <v>1.4782305305103109E-3</v>
      </c>
      <c r="J29" s="358">
        <v>5.1642318054349566E-3</v>
      </c>
      <c r="K29" s="359">
        <v>0.68688266140316601</v>
      </c>
      <c r="L29" s="359">
        <v>9.7854978110233966E-3</v>
      </c>
      <c r="M29" s="359">
        <v>9.6915366472427183E-3</v>
      </c>
      <c r="N29" s="360">
        <v>0.25891755146762563</v>
      </c>
      <c r="O29" s="360">
        <v>7.5796798631670645E-2</v>
      </c>
      <c r="P29" s="361">
        <v>0</v>
      </c>
      <c r="Q29" s="114"/>
    </row>
    <row r="30" spans="1:17" ht="18" customHeight="1" x14ac:dyDescent="0.25">
      <c r="A30" s="322">
        <v>24</v>
      </c>
      <c r="B30" s="31" t="s">
        <v>45</v>
      </c>
      <c r="C30" s="337" t="s">
        <v>46</v>
      </c>
      <c r="D30" s="358">
        <v>0.17117289410564732</v>
      </c>
      <c r="E30" s="358">
        <v>0</v>
      </c>
      <c r="F30" s="358">
        <v>2.7674850390061598E-2</v>
      </c>
      <c r="G30" s="358">
        <v>4.6483336387952584E-5</v>
      </c>
      <c r="H30" s="358">
        <v>2.3905715856661328E-5</v>
      </c>
      <c r="I30" s="358">
        <v>1.7265239229810958E-3</v>
      </c>
      <c r="J30" s="358">
        <v>5.1941808175223585E-3</v>
      </c>
      <c r="K30" s="359">
        <v>0.70962063394796948</v>
      </c>
      <c r="L30" s="359">
        <v>2.2644505567955796E-2</v>
      </c>
      <c r="M30" s="359">
        <v>2.2393350050028561E-2</v>
      </c>
      <c r="N30" s="360">
        <v>0.3457621557245229</v>
      </c>
      <c r="O30" s="360">
        <v>0.13229616906817251</v>
      </c>
      <c r="P30" s="361">
        <v>0</v>
      </c>
      <c r="Q30" s="114"/>
    </row>
    <row r="31" spans="1:17" ht="18" customHeight="1" x14ac:dyDescent="0.25">
      <c r="A31" s="322">
        <v>25</v>
      </c>
      <c r="B31" s="31" t="s">
        <v>47</v>
      </c>
      <c r="C31" s="337" t="s">
        <v>48</v>
      </c>
      <c r="D31" s="358">
        <v>0.24267267285750335</v>
      </c>
      <c r="E31" s="358">
        <v>4.6311756344195328E-4</v>
      </c>
      <c r="F31" s="358">
        <v>2.2603443544959904E-2</v>
      </c>
      <c r="G31" s="358">
        <v>3.9956503735070705E-4</v>
      </c>
      <c r="H31" s="358">
        <v>7.7579885453728538E-5</v>
      </c>
      <c r="I31" s="358">
        <v>1.9415726129835807E-3</v>
      </c>
      <c r="J31" s="358">
        <v>1.5485918463540387E-3</v>
      </c>
      <c r="K31" s="359">
        <v>0.67559409743428711</v>
      </c>
      <c r="L31" s="359">
        <v>1.4048179034769513E-2</v>
      </c>
      <c r="M31" s="359">
        <v>1.3826647659095102E-2</v>
      </c>
      <c r="N31" s="360">
        <v>0.52830966883114494</v>
      </c>
      <c r="O31" s="360">
        <v>8.6284557406390586E-2</v>
      </c>
      <c r="P31" s="361">
        <v>1.9958908358894624E-3</v>
      </c>
      <c r="Q31" s="114"/>
    </row>
    <row r="32" spans="1:17" ht="18" customHeight="1" x14ac:dyDescent="0.25">
      <c r="A32" s="322">
        <v>26</v>
      </c>
      <c r="B32" s="31" t="s">
        <v>49</v>
      </c>
      <c r="C32" s="337" t="s">
        <v>50</v>
      </c>
      <c r="D32" s="358">
        <v>0.32165024028340139</v>
      </c>
      <c r="E32" s="358">
        <v>2.5767460668416227E-4</v>
      </c>
      <c r="F32" s="358">
        <v>1.3755202614660929E-2</v>
      </c>
      <c r="G32" s="358">
        <v>3.7524322261678448E-4</v>
      </c>
      <c r="H32" s="358">
        <v>2.009650389990151E-5</v>
      </c>
      <c r="I32" s="358">
        <v>1.1193020410969437E-3</v>
      </c>
      <c r="J32" s="358">
        <v>1.4585830988402201E-3</v>
      </c>
      <c r="K32" s="359">
        <v>0.80293558468479065</v>
      </c>
      <c r="L32" s="359">
        <v>2.2233325368873982E-2</v>
      </c>
      <c r="M32" s="359">
        <v>2.1372960534700704E-2</v>
      </c>
      <c r="N32" s="360">
        <v>0.33641876295010931</v>
      </c>
      <c r="O32" s="360">
        <v>0.1290406445812112</v>
      </c>
      <c r="P32" s="361">
        <v>6.2541012604120146E-3</v>
      </c>
      <c r="Q32" s="114"/>
    </row>
    <row r="33" spans="1:17" ht="18" customHeight="1" x14ac:dyDescent="0.25">
      <c r="A33" s="322">
        <v>27</v>
      </c>
      <c r="B33" s="31" t="s">
        <v>51</v>
      </c>
      <c r="C33" s="337" t="s">
        <v>52</v>
      </c>
      <c r="D33" s="358">
        <v>0.2065839169718969</v>
      </c>
      <c r="E33" s="358">
        <v>6.4766874323252566E-4</v>
      </c>
      <c r="F33" s="358">
        <v>9.3324894755385628E-3</v>
      </c>
      <c r="G33" s="358">
        <v>5.9526588804474055E-3</v>
      </c>
      <c r="H33" s="358">
        <v>1.1206059639396472E-6</v>
      </c>
      <c r="I33" s="358">
        <v>1.8940315986809555E-3</v>
      </c>
      <c r="J33" s="358">
        <v>1.6153327450567061E-3</v>
      </c>
      <c r="K33" s="359">
        <v>0.81038359919697989</v>
      </c>
      <c r="L33" s="359">
        <v>9.8838870797755287E-4</v>
      </c>
      <c r="M33" s="359">
        <v>9.5984999166591478E-4</v>
      </c>
      <c r="N33" s="360">
        <v>0.31406772789952708</v>
      </c>
      <c r="O33" s="360">
        <v>9.2596107865166206E-3</v>
      </c>
      <c r="P33" s="361">
        <v>1.6649236647348398E-2</v>
      </c>
      <c r="Q33" s="114"/>
    </row>
    <row r="34" spans="1:17" ht="18" customHeight="1" x14ac:dyDescent="0.25">
      <c r="A34" s="322">
        <v>28</v>
      </c>
      <c r="B34" s="31" t="s">
        <v>53</v>
      </c>
      <c r="C34" s="337" t="s">
        <v>54</v>
      </c>
      <c r="D34" s="358">
        <v>5.2012779552715653E-2</v>
      </c>
      <c r="E34" s="358">
        <v>5.9208019462438083E-5</v>
      </c>
      <c r="F34" s="358">
        <v>3.2918486385086612E-2</v>
      </c>
      <c r="G34" s="358">
        <v>1.0153296010786411E-2</v>
      </c>
      <c r="H34" s="358">
        <v>0</v>
      </c>
      <c r="I34" s="358">
        <v>2.5095993199871032E-3</v>
      </c>
      <c r="J34" s="358">
        <v>6.6652988246328811E-4</v>
      </c>
      <c r="K34" s="359">
        <v>0.94334019891549681</v>
      </c>
      <c r="L34" s="359">
        <v>5.6921487603305782E-3</v>
      </c>
      <c r="M34" s="359">
        <v>5.4077134986225892E-3</v>
      </c>
      <c r="N34" s="360">
        <v>0.1630034435261708</v>
      </c>
      <c r="O34" s="360">
        <v>3.653305785123967E-2</v>
      </c>
      <c r="P34" s="361">
        <v>-4.8786646649155436E-6</v>
      </c>
      <c r="Q34" s="114"/>
    </row>
    <row r="35" spans="1:17" ht="18" customHeight="1" x14ac:dyDescent="0.25">
      <c r="A35" s="322">
        <v>29</v>
      </c>
      <c r="B35" s="31" t="s">
        <v>55</v>
      </c>
      <c r="C35" s="337" t="s">
        <v>56</v>
      </c>
      <c r="D35" s="358">
        <v>0.17252148642986123</v>
      </c>
      <c r="E35" s="358">
        <v>1.3619209449440277E-4</v>
      </c>
      <c r="F35" s="358">
        <v>2.4500575952549147E-2</v>
      </c>
      <c r="G35" s="358">
        <v>4.7871554710132914E-4</v>
      </c>
      <c r="H35" s="358">
        <v>1.7484572879015799E-5</v>
      </c>
      <c r="I35" s="358">
        <v>1.64884211598167E-3</v>
      </c>
      <c r="J35" s="358">
        <v>4.2098296125023405E-3</v>
      </c>
      <c r="K35" s="359">
        <v>0.89680111500645221</v>
      </c>
      <c r="L35" s="359">
        <v>5.3169339764062511E-2</v>
      </c>
      <c r="M35" s="359">
        <v>4.7363820368889475E-2</v>
      </c>
      <c r="N35" s="360">
        <v>0.35777451918698527</v>
      </c>
      <c r="O35" s="360">
        <v>0.22356020255725487</v>
      </c>
      <c r="P35" s="361">
        <v>1.2224670629110909E-3</v>
      </c>
      <c r="Q35" s="114"/>
    </row>
    <row r="36" spans="1:17" ht="18" customHeight="1" x14ac:dyDescent="0.25">
      <c r="A36" s="322">
        <v>30</v>
      </c>
      <c r="B36" s="31" t="s">
        <v>57</v>
      </c>
      <c r="C36" s="337" t="s">
        <v>58</v>
      </c>
      <c r="D36" s="358">
        <v>0.20865009614368171</v>
      </c>
      <c r="E36" s="358">
        <v>9.895072798257115E-5</v>
      </c>
      <c r="F36" s="358">
        <v>2.2992994776640793E-2</v>
      </c>
      <c r="G36" s="358">
        <v>2.0879166891199074E-3</v>
      </c>
      <c r="H36" s="358">
        <v>7.8296875841996527E-5</v>
      </c>
      <c r="I36" s="358">
        <v>1.8838190775125928E-3</v>
      </c>
      <c r="J36" s="358">
        <v>1.6162578111460579E-3</v>
      </c>
      <c r="K36" s="359">
        <v>0.72094595632384006</v>
      </c>
      <c r="L36" s="359">
        <v>4.8796662231992034E-2</v>
      </c>
      <c r="M36" s="359">
        <v>4.3645334084253355E-2</v>
      </c>
      <c r="N36" s="360">
        <v>0.46756280940369654</v>
      </c>
      <c r="O36" s="360">
        <v>0.23022709549413301</v>
      </c>
      <c r="P36" s="361">
        <v>1.7125618128612686E-3</v>
      </c>
      <c r="Q36" s="114"/>
    </row>
    <row r="37" spans="1:17" ht="18" customHeight="1" x14ac:dyDescent="0.25">
      <c r="A37" s="322">
        <v>31</v>
      </c>
      <c r="B37" s="31" t="s">
        <v>59</v>
      </c>
      <c r="C37" s="337" t="s">
        <v>386</v>
      </c>
      <c r="D37" s="358">
        <v>0.405784057769148</v>
      </c>
      <c r="E37" s="358">
        <v>1.19049461479761E-5</v>
      </c>
      <c r="F37" s="358">
        <v>1.3535923770248825E-2</v>
      </c>
      <c r="G37" s="358">
        <v>6.8532806658515744E-4</v>
      </c>
      <c r="H37" s="358">
        <v>9.0477590724618358E-5</v>
      </c>
      <c r="I37" s="358">
        <v>1.0095394333483733E-3</v>
      </c>
      <c r="J37" s="358">
        <v>1.75836054605607E-3</v>
      </c>
      <c r="K37" s="359">
        <v>0.22221825513504434</v>
      </c>
      <c r="L37" s="359">
        <v>0.13657917118124729</v>
      </c>
      <c r="M37" s="359">
        <v>6.7322591544044838E-2</v>
      </c>
      <c r="N37" s="360">
        <v>0.40135786935094891</v>
      </c>
      <c r="O37" s="360">
        <v>0.24356308179837591</v>
      </c>
      <c r="P37" s="361">
        <v>3.6393758615334056E-3</v>
      </c>
      <c r="Q37" s="114"/>
    </row>
    <row r="38" spans="1:17" ht="18" customHeight="1" x14ac:dyDescent="0.25">
      <c r="A38" s="322">
        <v>32</v>
      </c>
      <c r="B38" s="31" t="s">
        <v>60</v>
      </c>
      <c r="C38" s="337" t="s">
        <v>61</v>
      </c>
      <c r="D38" s="358">
        <v>0.15224680107028374</v>
      </c>
      <c r="E38" s="358">
        <v>2.5061594298884677E-4</v>
      </c>
      <c r="F38" s="358">
        <v>3.7306275995443346E-2</v>
      </c>
      <c r="G38" s="358">
        <v>4.7145468514054097E-3</v>
      </c>
      <c r="H38" s="358">
        <v>3.020107558216547E-5</v>
      </c>
      <c r="I38" s="358">
        <v>2.9024823164754813E-3</v>
      </c>
      <c r="J38" s="358">
        <v>6.2627493575648395E-3</v>
      </c>
      <c r="K38" s="359">
        <v>0.78076165609661807</v>
      </c>
      <c r="L38" s="359">
        <v>4.0323512140590302E-2</v>
      </c>
      <c r="M38" s="359">
        <v>3.6889850626435239E-2</v>
      </c>
      <c r="N38" s="360">
        <v>0.47880798392939788</v>
      </c>
      <c r="O38" s="360">
        <v>0.22826216017776529</v>
      </c>
      <c r="P38" s="361">
        <v>5.9211479393904544E-5</v>
      </c>
      <c r="Q38" s="114"/>
    </row>
    <row r="39" spans="1:17" ht="18" customHeight="1" x14ac:dyDescent="0.25">
      <c r="A39" s="322">
        <v>33</v>
      </c>
      <c r="B39" s="31" t="s">
        <v>62</v>
      </c>
      <c r="C39" s="337" t="s">
        <v>63</v>
      </c>
      <c r="D39" s="358">
        <v>0.20181090496584311</v>
      </c>
      <c r="E39" s="358">
        <v>3.1975260001754105E-4</v>
      </c>
      <c r="F39" s="358">
        <v>4.8012378797130863E-2</v>
      </c>
      <c r="G39" s="358">
        <v>8.3663556479224195E-3</v>
      </c>
      <c r="H39" s="358">
        <v>0</v>
      </c>
      <c r="I39" s="358">
        <v>2.9357852648214128E-3</v>
      </c>
      <c r="J39" s="358">
        <v>3.4202255754240844E-4</v>
      </c>
      <c r="K39" s="359">
        <v>0.99308810367882339</v>
      </c>
      <c r="L39" s="359">
        <v>4.6174366581782172E-2</v>
      </c>
      <c r="M39" s="359">
        <v>4.180464616064207E-2</v>
      </c>
      <c r="N39" s="360">
        <v>0.47938154187795606</v>
      </c>
      <c r="O39" s="360">
        <v>0.20153437072163571</v>
      </c>
      <c r="P39" s="361">
        <v>4.9899152340685473E-6</v>
      </c>
      <c r="Q39" s="114"/>
    </row>
    <row r="40" spans="1:17" ht="18" customHeight="1" x14ac:dyDescent="0.25">
      <c r="A40" s="322">
        <v>34</v>
      </c>
      <c r="B40" s="31" t="s">
        <v>64</v>
      </c>
      <c r="C40" s="337" t="s">
        <v>65</v>
      </c>
      <c r="D40" s="358">
        <v>0.18243827307546082</v>
      </c>
      <c r="E40" s="358">
        <v>3.6949129799375947E-5</v>
      </c>
      <c r="F40" s="358">
        <v>2.6382651022275463E-2</v>
      </c>
      <c r="G40" s="358">
        <v>3.4586330183257962E-3</v>
      </c>
      <c r="H40" s="358">
        <v>7.7787641682896738E-6</v>
      </c>
      <c r="I40" s="358">
        <v>1.9067695667520062E-3</v>
      </c>
      <c r="J40" s="358">
        <v>7.6329123401342423E-4</v>
      </c>
      <c r="K40" s="359">
        <v>0.78434324132498268</v>
      </c>
      <c r="L40" s="359">
        <v>9.4235086282398864E-2</v>
      </c>
      <c r="M40" s="359">
        <v>5.7771693155696913E-2</v>
      </c>
      <c r="N40" s="360">
        <v>0.47596109296020517</v>
      </c>
      <c r="O40" s="360">
        <v>0.29342890706968655</v>
      </c>
      <c r="P40" s="361">
        <v>7.1979118241993382E-5</v>
      </c>
      <c r="Q40" s="114"/>
    </row>
    <row r="41" spans="1:17" ht="18" customHeight="1" x14ac:dyDescent="0.25">
      <c r="A41" s="322">
        <v>35</v>
      </c>
      <c r="B41" s="31" t="s">
        <v>66</v>
      </c>
      <c r="C41" s="337" t="s">
        <v>67</v>
      </c>
      <c r="D41" s="358">
        <v>0.14865258501176068</v>
      </c>
      <c r="E41" s="358">
        <v>1.5732822406031434E-4</v>
      </c>
      <c r="F41" s="358">
        <v>3.902440924030718E-2</v>
      </c>
      <c r="G41" s="358">
        <v>4.0247207813449227E-3</v>
      </c>
      <c r="H41" s="358">
        <v>1.0125083726653893E-5</v>
      </c>
      <c r="I41" s="358">
        <v>2.8420331168123123E-3</v>
      </c>
      <c r="J41" s="358">
        <v>4.7950059971649762E-3</v>
      </c>
      <c r="K41" s="359">
        <v>0.80424836440794512</v>
      </c>
      <c r="L41" s="359">
        <v>5.7107059326162037E-2</v>
      </c>
      <c r="M41" s="359">
        <v>4.5029244480169144E-2</v>
      </c>
      <c r="N41" s="360">
        <v>0.50292156905647256</v>
      </c>
      <c r="O41" s="360">
        <v>0.23006751738028419</v>
      </c>
      <c r="P41" s="361">
        <v>3.0708101954236004E-4</v>
      </c>
      <c r="Q41" s="114"/>
    </row>
    <row r="42" spans="1:17" ht="18" customHeight="1" x14ac:dyDescent="0.25">
      <c r="A42" s="322">
        <v>36</v>
      </c>
      <c r="B42" s="31" t="s">
        <v>68</v>
      </c>
      <c r="C42" s="337" t="s">
        <v>69</v>
      </c>
      <c r="D42" s="358">
        <v>7.2131985849033077E-3</v>
      </c>
      <c r="E42" s="358">
        <v>2.7990878841328258E-5</v>
      </c>
      <c r="F42" s="358">
        <v>7.505016219950901E-3</v>
      </c>
      <c r="G42" s="358">
        <v>1.7477504748525364E-3</v>
      </c>
      <c r="H42" s="358">
        <v>0</v>
      </c>
      <c r="I42" s="358">
        <v>5.5788366156116426E-4</v>
      </c>
      <c r="J42" s="358">
        <v>1.0147965892656099E-3</v>
      </c>
      <c r="K42" s="359">
        <v>0.96283934744142119</v>
      </c>
      <c r="L42" s="359">
        <v>3.7554805496184912E-3</v>
      </c>
      <c r="M42" s="359">
        <v>3.7154920344920294E-3</v>
      </c>
      <c r="N42" s="360">
        <v>0.28845317651242314</v>
      </c>
      <c r="O42" s="360">
        <v>2.9648581574044701E-2</v>
      </c>
      <c r="P42" s="361">
        <v>-1.133021605312076E-4</v>
      </c>
      <c r="Q42" s="114"/>
    </row>
    <row r="43" spans="1:17" ht="18" customHeight="1" x14ac:dyDescent="0.25">
      <c r="A43" s="322">
        <v>37</v>
      </c>
      <c r="B43" s="31" t="s">
        <v>70</v>
      </c>
      <c r="C43" s="337" t="s">
        <v>71</v>
      </c>
      <c r="D43" s="358">
        <v>9.4703725171434869E-2</v>
      </c>
      <c r="E43" s="358">
        <v>1.3969859546309542E-5</v>
      </c>
      <c r="F43" s="358">
        <v>2.3904416775826266E-2</v>
      </c>
      <c r="G43" s="358">
        <v>6.3175076903474649E-3</v>
      </c>
      <c r="H43" s="358">
        <v>0</v>
      </c>
      <c r="I43" s="358">
        <v>1.6949293384031078E-3</v>
      </c>
      <c r="J43" s="358">
        <v>3.2488955681945317E-3</v>
      </c>
      <c r="K43" s="359">
        <v>0.95671298836741314</v>
      </c>
      <c r="L43" s="359">
        <v>7.5231168516370558E-3</v>
      </c>
      <c r="M43" s="359">
        <v>7.4493383320309876E-3</v>
      </c>
      <c r="N43" s="360">
        <v>0.22395634374572684</v>
      </c>
      <c r="O43" s="360">
        <v>5.705701210032188E-2</v>
      </c>
      <c r="P43" s="361">
        <v>0</v>
      </c>
      <c r="Q43" s="114"/>
    </row>
    <row r="44" spans="1:17" ht="18" customHeight="1" x14ac:dyDescent="0.25">
      <c r="A44" s="322">
        <v>38</v>
      </c>
      <c r="B44" s="31" t="s">
        <v>72</v>
      </c>
      <c r="C44" s="337" t="s">
        <v>387</v>
      </c>
      <c r="D44" s="358">
        <v>3.1682631037197415E-2</v>
      </c>
      <c r="E44" s="358">
        <v>4.992805820703804E-5</v>
      </c>
      <c r="F44" s="358">
        <v>2.2938664641302203E-2</v>
      </c>
      <c r="G44" s="358">
        <v>7.0993664179845907E-3</v>
      </c>
      <c r="H44" s="358">
        <v>0</v>
      </c>
      <c r="I44" s="358">
        <v>1.6632599592607219E-3</v>
      </c>
      <c r="J44" s="358">
        <v>3.1268076856932913E-3</v>
      </c>
      <c r="K44" s="359">
        <v>0.98306770040946667</v>
      </c>
      <c r="L44" s="359">
        <v>3.6546943919344675E-2</v>
      </c>
      <c r="M44" s="359">
        <v>3.3081560125892098E-2</v>
      </c>
      <c r="N44" s="360">
        <v>0.42496548624971092</v>
      </c>
      <c r="O44" s="360">
        <v>0.1803785003370344</v>
      </c>
      <c r="P44" s="361">
        <v>1.2106679584297458E-7</v>
      </c>
      <c r="Q44" s="114"/>
    </row>
    <row r="45" spans="1:17" ht="18" customHeight="1" x14ac:dyDescent="0.25">
      <c r="A45" s="322">
        <v>39</v>
      </c>
      <c r="B45" s="31" t="s">
        <v>73</v>
      </c>
      <c r="C45" s="337" t="s">
        <v>74</v>
      </c>
      <c r="D45" s="358">
        <v>4.9466479192518828E-2</v>
      </c>
      <c r="E45" s="358">
        <v>4.8640718163235988E-5</v>
      </c>
      <c r="F45" s="358">
        <v>2.0625549800365673E-2</v>
      </c>
      <c r="G45" s="358">
        <v>5.70453817900463E-3</v>
      </c>
      <c r="H45" s="358">
        <v>0</v>
      </c>
      <c r="I45" s="358">
        <v>1.466385681680812E-3</v>
      </c>
      <c r="J45" s="358">
        <v>2.774406234458065E-3</v>
      </c>
      <c r="K45" s="359">
        <v>0.92534693236575227</v>
      </c>
      <c r="L45" s="359">
        <v>2.6191436345841344E-2</v>
      </c>
      <c r="M45" s="359">
        <v>2.0306242554975325E-2</v>
      </c>
      <c r="N45" s="360">
        <v>0.28061861155463402</v>
      </c>
      <c r="O45" s="360">
        <v>0.10614950738338397</v>
      </c>
      <c r="P45" s="361">
        <v>0</v>
      </c>
      <c r="Q45" s="114"/>
    </row>
    <row r="46" spans="1:17" ht="18" customHeight="1" x14ac:dyDescent="0.25">
      <c r="A46" s="322">
        <v>40</v>
      </c>
      <c r="B46" s="31" t="s">
        <v>75</v>
      </c>
      <c r="C46" s="337" t="s">
        <v>76</v>
      </c>
      <c r="D46" s="358">
        <v>0.11233881709100449</v>
      </c>
      <c r="E46" s="358">
        <v>1.0159758948486688E-4</v>
      </c>
      <c r="F46" s="358">
        <v>1.9640364823754995E-2</v>
      </c>
      <c r="G46" s="358">
        <v>1.0843839722193638E-3</v>
      </c>
      <c r="H46" s="358">
        <v>1.0724995180998787E-5</v>
      </c>
      <c r="I46" s="358">
        <v>1.3413490594614023E-3</v>
      </c>
      <c r="J46" s="358">
        <v>8.4936164538817957E-3</v>
      </c>
      <c r="K46" s="359">
        <v>0.47171038864438941</v>
      </c>
      <c r="L46" s="359">
        <v>7.1958211105373473E-3</v>
      </c>
      <c r="M46" s="359">
        <v>6.6558832263701071E-3</v>
      </c>
      <c r="N46" s="360">
        <v>0.26859181327799164</v>
      </c>
      <c r="O46" s="360">
        <v>4.4519888956604504E-2</v>
      </c>
      <c r="P46" s="361">
        <v>5.290913465138689E-4</v>
      </c>
      <c r="Q46" s="114"/>
    </row>
    <row r="47" spans="1:17" ht="18" customHeight="1" x14ac:dyDescent="0.25">
      <c r="A47" s="322">
        <v>41</v>
      </c>
      <c r="B47" s="31" t="s">
        <v>77</v>
      </c>
      <c r="C47" s="337" t="s">
        <v>78</v>
      </c>
      <c r="D47" s="358">
        <v>9.1681563479105013E-2</v>
      </c>
      <c r="E47" s="358">
        <v>3.8981056685042875E-5</v>
      </c>
      <c r="F47" s="358">
        <v>2.0181299550467765E-2</v>
      </c>
      <c r="G47" s="358">
        <v>1.1460430665402605E-3</v>
      </c>
      <c r="H47" s="358">
        <v>9.1403857054583294E-6</v>
      </c>
      <c r="I47" s="358">
        <v>1.3112420964227353E-3</v>
      </c>
      <c r="J47" s="358">
        <v>5.556010334550214E-3</v>
      </c>
      <c r="K47" s="359">
        <v>0.7762637707729384</v>
      </c>
      <c r="L47" s="359">
        <v>2.3532171351422309E-2</v>
      </c>
      <c r="M47" s="359">
        <v>2.1053558728451816E-2</v>
      </c>
      <c r="N47" s="360">
        <v>0.23078159681773033</v>
      </c>
      <c r="O47" s="360">
        <v>0.13776338545656483</v>
      </c>
      <c r="P47" s="361">
        <v>2.3748724438602961E-5</v>
      </c>
      <c r="Q47" s="114"/>
    </row>
    <row r="48" spans="1:17" ht="18" customHeight="1" x14ac:dyDescent="0.25">
      <c r="A48" s="322">
        <v>42</v>
      </c>
      <c r="B48" s="31" t="s">
        <v>79</v>
      </c>
      <c r="C48" s="337" t="s">
        <v>388</v>
      </c>
      <c r="D48" s="358">
        <v>0.11117172827932106</v>
      </c>
      <c r="E48" s="358">
        <v>1.3598813984066249E-4</v>
      </c>
      <c r="F48" s="358">
        <v>6.4782685078701358E-2</v>
      </c>
      <c r="G48" s="358">
        <v>3.7645931382591772E-4</v>
      </c>
      <c r="H48" s="358">
        <v>0</v>
      </c>
      <c r="I48" s="358">
        <v>4.1244989219736006E-3</v>
      </c>
      <c r="J48" s="358">
        <v>9.7292038268201721E-4</v>
      </c>
      <c r="K48" s="359">
        <v>0.91848231885789378</v>
      </c>
      <c r="L48" s="359">
        <v>5.8982622917232982E-2</v>
      </c>
      <c r="M48" s="359">
        <v>4.7652067513483318E-2</v>
      </c>
      <c r="N48" s="360">
        <v>0.39543976669366049</v>
      </c>
      <c r="O48" s="360">
        <v>0.22943256849186244</v>
      </c>
      <c r="P48" s="361">
        <v>9.403617961435802E-5</v>
      </c>
      <c r="Q48" s="114"/>
    </row>
    <row r="49" spans="1:17" ht="18" customHeight="1" x14ac:dyDescent="0.25">
      <c r="A49" s="322">
        <v>43</v>
      </c>
      <c r="B49" s="31" t="s">
        <v>80</v>
      </c>
      <c r="C49" s="337" t="s">
        <v>81</v>
      </c>
      <c r="D49" s="358">
        <v>0.1447972338964934</v>
      </c>
      <c r="E49" s="358">
        <v>1.2602399421964691E-4</v>
      </c>
      <c r="F49" s="358">
        <v>2.3561067591722853E-2</v>
      </c>
      <c r="G49" s="358">
        <v>1.5521938865849085E-3</v>
      </c>
      <c r="H49" s="358">
        <v>8.4738573126580409E-6</v>
      </c>
      <c r="I49" s="358">
        <v>1.7204886341432798E-3</v>
      </c>
      <c r="J49" s="358">
        <v>2.1594541495838795E-3</v>
      </c>
      <c r="K49" s="359">
        <v>0.88450800819438846</v>
      </c>
      <c r="L49" s="359">
        <v>8.7065749141817778E-2</v>
      </c>
      <c r="M49" s="359">
        <v>6.7266706258005932E-2</v>
      </c>
      <c r="N49" s="360">
        <v>0.47866408524033099</v>
      </c>
      <c r="O49" s="360">
        <v>0.31938945893907639</v>
      </c>
      <c r="P49" s="361">
        <v>8.2023081391171615E-4</v>
      </c>
      <c r="Q49" s="114"/>
    </row>
    <row r="50" spans="1:17" ht="18" customHeight="1" x14ac:dyDescent="0.25">
      <c r="A50" s="322">
        <v>44</v>
      </c>
      <c r="B50" s="31" t="s">
        <v>82</v>
      </c>
      <c r="C50" s="337" t="s">
        <v>83</v>
      </c>
      <c r="D50" s="358">
        <v>0.1028494212078634</v>
      </c>
      <c r="E50" s="358">
        <v>1.9009403760472671E-5</v>
      </c>
      <c r="F50" s="358">
        <v>1.0857464101330438E-2</v>
      </c>
      <c r="G50" s="358">
        <v>3.6773617894774846E-4</v>
      </c>
      <c r="H50" s="358">
        <v>3.1829699319861218E-5</v>
      </c>
      <c r="I50" s="358">
        <v>7.3274620309263846E-4</v>
      </c>
      <c r="J50" s="358">
        <v>1.1860983788220506E-3</v>
      </c>
      <c r="K50" s="359">
        <v>0.82159968649057269</v>
      </c>
      <c r="L50" s="359">
        <v>4.0231358854633685E-2</v>
      </c>
      <c r="M50" s="359">
        <v>3.6370597170279115E-2</v>
      </c>
      <c r="N50" s="360">
        <v>0.44178069290240585</v>
      </c>
      <c r="O50" s="360">
        <v>0.22912967542944257</v>
      </c>
      <c r="P50" s="361">
        <v>4.3489156312134463E-5</v>
      </c>
      <c r="Q50" s="114"/>
    </row>
    <row r="51" spans="1:17" ht="18" customHeight="1" x14ac:dyDescent="0.25">
      <c r="A51" s="322">
        <v>45</v>
      </c>
      <c r="B51" s="31" t="s">
        <v>84</v>
      </c>
      <c r="C51" s="337" t="s">
        <v>85</v>
      </c>
      <c r="D51" s="358">
        <v>0.12245219012281004</v>
      </c>
      <c r="E51" s="358">
        <v>1.9369794714385212E-5</v>
      </c>
      <c r="F51" s="358">
        <v>9.5929486180830296E-3</v>
      </c>
      <c r="G51" s="358">
        <v>3.2429381842819156E-4</v>
      </c>
      <c r="H51" s="358">
        <v>7.9050952175653249E-6</v>
      </c>
      <c r="I51" s="358">
        <v>6.1844657205022753E-4</v>
      </c>
      <c r="J51" s="358">
        <v>1.072180546087676E-3</v>
      </c>
      <c r="K51" s="359">
        <v>0.83507220239527469</v>
      </c>
      <c r="L51" s="359">
        <v>4.7300786720178234E-2</v>
      </c>
      <c r="M51" s="359">
        <v>4.0200364886446946E-2</v>
      </c>
      <c r="N51" s="360">
        <v>0.46217465354374876</v>
      </c>
      <c r="O51" s="360">
        <v>0.23865054630901322</v>
      </c>
      <c r="P51" s="361">
        <v>2.5538549771740992E-5</v>
      </c>
      <c r="Q51" s="114"/>
    </row>
    <row r="52" spans="1:17" ht="18" customHeight="1" x14ac:dyDescent="0.25">
      <c r="A52" s="322">
        <v>46</v>
      </c>
      <c r="B52" s="31" t="s">
        <v>86</v>
      </c>
      <c r="C52" s="337" t="s">
        <v>87</v>
      </c>
      <c r="D52" s="358">
        <v>0.17571592604245978</v>
      </c>
      <c r="E52" s="358">
        <v>6.2946260888691494E-6</v>
      </c>
      <c r="F52" s="358">
        <v>1.1731744257974639E-2</v>
      </c>
      <c r="G52" s="358">
        <v>3.0079320381810437E-4</v>
      </c>
      <c r="H52" s="358">
        <v>4.5591077529380842E-5</v>
      </c>
      <c r="I52" s="358">
        <v>8.544505299490666E-4</v>
      </c>
      <c r="J52" s="358">
        <v>9.2162318264028451E-4</v>
      </c>
      <c r="K52" s="359">
        <v>0.69805529937291644</v>
      </c>
      <c r="L52" s="359">
        <v>3.7520461228687726E-2</v>
      </c>
      <c r="M52" s="359">
        <v>3.4199440847131085E-2</v>
      </c>
      <c r="N52" s="360">
        <v>0.41497269421870697</v>
      </c>
      <c r="O52" s="360">
        <v>0.20197007228426983</v>
      </c>
      <c r="P52" s="361">
        <v>3.3085919266103293E-4</v>
      </c>
      <c r="Q52" s="114"/>
    </row>
    <row r="53" spans="1:17" ht="18" customHeight="1" x14ac:dyDescent="0.25">
      <c r="A53" s="322">
        <v>47</v>
      </c>
      <c r="B53" s="31" t="s">
        <v>88</v>
      </c>
      <c r="C53" s="337" t="s">
        <v>89</v>
      </c>
      <c r="D53" s="358">
        <v>6.2268141446607271E-2</v>
      </c>
      <c r="E53" s="358">
        <v>5.3767085211420817E-6</v>
      </c>
      <c r="F53" s="358">
        <v>6.6931379949524226E-3</v>
      </c>
      <c r="G53" s="358">
        <v>2.7968485575155153E-4</v>
      </c>
      <c r="H53" s="358">
        <v>2.6979555257873659E-4</v>
      </c>
      <c r="I53" s="358">
        <v>8.3348583342918593E-4</v>
      </c>
      <c r="J53" s="358">
        <v>9.3477918146141626E-4</v>
      </c>
      <c r="K53" s="359">
        <v>0.47867794572688094</v>
      </c>
      <c r="L53" s="359">
        <v>1.8050589661286594E-2</v>
      </c>
      <c r="M53" s="359">
        <v>1.7978664215607312E-2</v>
      </c>
      <c r="N53" s="360">
        <v>0.39387497889063089</v>
      </c>
      <c r="O53" s="360">
        <v>0.13045627554758116</v>
      </c>
      <c r="P53" s="361">
        <v>5.7653971425762491E-6</v>
      </c>
      <c r="Q53" s="114"/>
    </row>
    <row r="54" spans="1:17" ht="18" customHeight="1" x14ac:dyDescent="0.25">
      <c r="A54" s="322">
        <v>48</v>
      </c>
      <c r="B54" s="31" t="s">
        <v>90</v>
      </c>
      <c r="C54" s="337" t="s">
        <v>91</v>
      </c>
      <c r="D54" s="358">
        <v>5.4900438004842109E-2</v>
      </c>
      <c r="E54" s="358">
        <v>6.8634563063065159E-6</v>
      </c>
      <c r="F54" s="358">
        <v>7.9378780426632451E-3</v>
      </c>
      <c r="G54" s="358">
        <v>3.1513734125058221E-4</v>
      </c>
      <c r="H54" s="358">
        <v>8.7130996159721702E-5</v>
      </c>
      <c r="I54" s="358">
        <v>6.7192073941061759E-4</v>
      </c>
      <c r="J54" s="358">
        <v>1.0929181694533849E-3</v>
      </c>
      <c r="K54" s="359">
        <v>0.77381955741223807</v>
      </c>
      <c r="L54" s="359">
        <v>5.1880894256282728E-2</v>
      </c>
      <c r="M54" s="359">
        <v>4.9136416181433405E-2</v>
      </c>
      <c r="N54" s="360">
        <v>0.36040954129445696</v>
      </c>
      <c r="O54" s="360">
        <v>0.27482828068517817</v>
      </c>
      <c r="P54" s="361">
        <v>5.0689031381671802E-4</v>
      </c>
      <c r="Q54" s="114"/>
    </row>
    <row r="55" spans="1:17" ht="18" customHeight="1" x14ac:dyDescent="0.25">
      <c r="A55" s="322">
        <v>49</v>
      </c>
      <c r="B55" s="31" t="s">
        <v>92</v>
      </c>
      <c r="C55" s="337" t="s">
        <v>93</v>
      </c>
      <c r="D55" s="358">
        <v>9.1615320457115915E-2</v>
      </c>
      <c r="E55" s="358">
        <v>4.8414445883376624E-6</v>
      </c>
      <c r="F55" s="358">
        <v>8.4693003998653517E-3</v>
      </c>
      <c r="G55" s="358">
        <v>2.986506799002017E-4</v>
      </c>
      <c r="H55" s="358">
        <v>4.7465143022918264E-6</v>
      </c>
      <c r="I55" s="358">
        <v>5.1319312636379226E-4</v>
      </c>
      <c r="J55" s="358">
        <v>9.5661249248389462E-4</v>
      </c>
      <c r="K55" s="359">
        <v>0.77856075936798441</v>
      </c>
      <c r="L55" s="359">
        <v>4.0917284295266268E-2</v>
      </c>
      <c r="M55" s="359">
        <v>3.7662554157704545E-2</v>
      </c>
      <c r="N55" s="360">
        <v>0.36983492069587687</v>
      </c>
      <c r="O55" s="360">
        <v>0.21774037392739723</v>
      </c>
      <c r="P55" s="361">
        <v>2.62322297911656E-5</v>
      </c>
      <c r="Q55" s="114"/>
    </row>
    <row r="56" spans="1:17" ht="18" customHeight="1" x14ac:dyDescent="0.25">
      <c r="A56" s="322">
        <v>50</v>
      </c>
      <c r="B56" s="31" t="s">
        <v>94</v>
      </c>
      <c r="C56" s="337" t="s">
        <v>95</v>
      </c>
      <c r="D56" s="358">
        <v>0.36259315655612212</v>
      </c>
      <c r="E56" s="358">
        <v>3.1034897663669669E-5</v>
      </c>
      <c r="F56" s="358">
        <v>5.746434928366643E-3</v>
      </c>
      <c r="G56" s="358">
        <v>1.9882249947099606E-4</v>
      </c>
      <c r="H56" s="358">
        <v>2.6553923134690625E-5</v>
      </c>
      <c r="I56" s="358">
        <v>4.3847165576157895E-4</v>
      </c>
      <c r="J56" s="358">
        <v>7.3039884822358409E-4</v>
      </c>
      <c r="K56" s="359">
        <v>0.72846599615004781</v>
      </c>
      <c r="L56" s="359">
        <v>2.5083685377363951E-2</v>
      </c>
      <c r="M56" s="359">
        <v>2.3712581909222985E-2</v>
      </c>
      <c r="N56" s="360">
        <v>0.32673346527455926</v>
      </c>
      <c r="O56" s="360">
        <v>0.13910841084968067</v>
      </c>
      <c r="P56" s="361">
        <v>8.0062682758917526E-3</v>
      </c>
      <c r="Q56" s="114"/>
    </row>
    <row r="57" spans="1:17" ht="18" customHeight="1" x14ac:dyDescent="0.25">
      <c r="A57" s="322">
        <v>51</v>
      </c>
      <c r="B57" s="31" t="s">
        <v>96</v>
      </c>
      <c r="C57" s="337" t="s">
        <v>97</v>
      </c>
      <c r="D57" s="358">
        <v>0.10447272372966333</v>
      </c>
      <c r="E57" s="358">
        <v>8.7336030015210124E-6</v>
      </c>
      <c r="F57" s="358">
        <v>9.3408613352205187E-3</v>
      </c>
      <c r="G57" s="358">
        <v>2.600976143890476E-4</v>
      </c>
      <c r="H57" s="358">
        <v>2.9202985036335881E-5</v>
      </c>
      <c r="I57" s="358">
        <v>6.2226921385837204E-4</v>
      </c>
      <c r="J57" s="358">
        <v>9.5387320282237298E-4</v>
      </c>
      <c r="K57" s="359">
        <v>0.29588426999125961</v>
      </c>
      <c r="L57" s="359">
        <v>3.2172126510694871E-2</v>
      </c>
      <c r="M57" s="359">
        <v>3.0041418126352762E-2</v>
      </c>
      <c r="N57" s="360">
        <v>0.38317239111752283</v>
      </c>
      <c r="O57" s="360">
        <v>0.21010474828409631</v>
      </c>
      <c r="P57" s="361">
        <v>2.6831019619253829E-7</v>
      </c>
      <c r="Q57" s="114"/>
    </row>
    <row r="58" spans="1:17" ht="18" customHeight="1" x14ac:dyDescent="0.25">
      <c r="A58" s="322">
        <v>52</v>
      </c>
      <c r="B58" s="31" t="s">
        <v>98</v>
      </c>
      <c r="C58" s="337" t="s">
        <v>99</v>
      </c>
      <c r="D58" s="358">
        <v>0.16865074065797536</v>
      </c>
      <c r="E58" s="358">
        <v>1.3411834195142957E-4</v>
      </c>
      <c r="F58" s="358">
        <v>5.7223185410537588E-3</v>
      </c>
      <c r="G58" s="358">
        <v>2.6477804471213457E-4</v>
      </c>
      <c r="H58" s="358">
        <v>7.9932994630078365E-5</v>
      </c>
      <c r="I58" s="358">
        <v>6.1948070838310733E-4</v>
      </c>
      <c r="J58" s="358">
        <v>7.701236598013319E-4</v>
      </c>
      <c r="K58" s="359">
        <v>0.59223488788051026</v>
      </c>
      <c r="L58" s="359">
        <v>2.696118840419778E-2</v>
      </c>
      <c r="M58" s="359">
        <v>2.5526597584719989E-2</v>
      </c>
      <c r="N58" s="360">
        <v>0.36276909728818724</v>
      </c>
      <c r="O58" s="360">
        <v>0.16893645013772668</v>
      </c>
      <c r="P58" s="361">
        <v>2.231882741743053E-3</v>
      </c>
      <c r="Q58" s="114"/>
    </row>
    <row r="59" spans="1:17" ht="18" customHeight="1" x14ac:dyDescent="0.25">
      <c r="A59" s="322">
        <v>53</v>
      </c>
      <c r="B59" s="31" t="s">
        <v>100</v>
      </c>
      <c r="C59" s="337" t="s">
        <v>389</v>
      </c>
      <c r="D59" s="358">
        <v>0.19462141717058359</v>
      </c>
      <c r="E59" s="358">
        <v>2.0565433466283026E-5</v>
      </c>
      <c r="F59" s="358">
        <v>7.0424576655629522E-3</v>
      </c>
      <c r="G59" s="358">
        <v>3.0738759595880482E-4</v>
      </c>
      <c r="H59" s="358">
        <v>3.8177320636876469E-5</v>
      </c>
      <c r="I59" s="358">
        <v>5.1315132122517915E-4</v>
      </c>
      <c r="J59" s="358">
        <v>8.8409485784308203E-4</v>
      </c>
      <c r="K59" s="359">
        <v>0.41206865120570479</v>
      </c>
      <c r="L59" s="359">
        <v>3.1635738561566797E-2</v>
      </c>
      <c r="M59" s="359">
        <v>3.0618951253288586E-2</v>
      </c>
      <c r="N59" s="360">
        <v>0.36992570979358114</v>
      </c>
      <c r="O59" s="360">
        <v>0.21075369182553322</v>
      </c>
      <c r="P59" s="361">
        <v>9.3471615696662149E-3</v>
      </c>
      <c r="Q59" s="114"/>
    </row>
    <row r="60" spans="1:17" ht="18" customHeight="1" x14ac:dyDescent="0.25">
      <c r="A60" s="322">
        <v>54</v>
      </c>
      <c r="B60" s="31" t="s">
        <v>101</v>
      </c>
      <c r="C60" s="337" t="s">
        <v>102</v>
      </c>
      <c r="D60" s="358">
        <v>0.14987528066678352</v>
      </c>
      <c r="E60" s="358">
        <v>1.0300542231579366E-5</v>
      </c>
      <c r="F60" s="358">
        <v>4.9278897665400497E-3</v>
      </c>
      <c r="G60" s="358">
        <v>2.874954912135455E-4</v>
      </c>
      <c r="H60" s="358">
        <v>6.2906882914288268E-5</v>
      </c>
      <c r="I60" s="358">
        <v>4.1882740466618243E-4</v>
      </c>
      <c r="J60" s="358">
        <v>6.9399903285265977E-4</v>
      </c>
      <c r="K60" s="359">
        <v>0.3101871649043958</v>
      </c>
      <c r="L60" s="359">
        <v>2.4847734081977355E-2</v>
      </c>
      <c r="M60" s="359">
        <v>2.3903416999896291E-2</v>
      </c>
      <c r="N60" s="360">
        <v>0.32215231334233529</v>
      </c>
      <c r="O60" s="360">
        <v>0.15569662406643156</v>
      </c>
      <c r="P60" s="361">
        <v>1.9435768917830441E-3</v>
      </c>
      <c r="Q60" s="114"/>
    </row>
    <row r="61" spans="1:17" ht="18" customHeight="1" x14ac:dyDescent="0.25">
      <c r="A61" s="322">
        <v>55</v>
      </c>
      <c r="B61" s="363" t="s">
        <v>103</v>
      </c>
      <c r="C61" s="364" t="s">
        <v>104</v>
      </c>
      <c r="D61" s="365">
        <v>0.16047594328832762</v>
      </c>
      <c r="E61" s="365">
        <v>1.4230925903198185E-5</v>
      </c>
      <c r="F61" s="365">
        <v>1.5561039927298115E-2</v>
      </c>
      <c r="G61" s="365">
        <v>2.3340151124792326E-3</v>
      </c>
      <c r="H61" s="365">
        <v>0</v>
      </c>
      <c r="I61" s="365">
        <v>1.0787805911182786E-3</v>
      </c>
      <c r="J61" s="365">
        <v>9.8059675334319319E-4</v>
      </c>
      <c r="K61" s="359">
        <v>0.84985623534027199</v>
      </c>
      <c r="L61" s="366">
        <v>8.8122969614106272E-3</v>
      </c>
      <c r="M61" s="366">
        <v>8.8064802224621201E-3</v>
      </c>
      <c r="N61" s="367">
        <v>0.17073492307519106</v>
      </c>
      <c r="O61" s="367">
        <v>6.4825929396047366E-2</v>
      </c>
      <c r="P61" s="368">
        <v>1.7577812427312885E-2</v>
      </c>
      <c r="Q61" s="114"/>
    </row>
    <row r="62" spans="1:17" ht="18" customHeight="1" x14ac:dyDescent="0.25">
      <c r="A62" s="322">
        <v>56</v>
      </c>
      <c r="B62" s="363" t="s">
        <v>105</v>
      </c>
      <c r="C62" s="364" t="s">
        <v>106</v>
      </c>
      <c r="D62" s="365">
        <v>9.3082808836233488E-2</v>
      </c>
      <c r="E62" s="365">
        <v>4.7031662467679843E-6</v>
      </c>
      <c r="F62" s="365">
        <v>1.336113092711823E-2</v>
      </c>
      <c r="G62" s="365">
        <v>1.9800329898893212E-3</v>
      </c>
      <c r="H62" s="365">
        <v>0</v>
      </c>
      <c r="I62" s="365">
        <v>9.2276121761587847E-4</v>
      </c>
      <c r="J62" s="365">
        <v>1.0424097669336559E-3</v>
      </c>
      <c r="K62" s="359">
        <v>0.94494235933713233</v>
      </c>
      <c r="L62" s="366">
        <v>1.4183507654283415E-2</v>
      </c>
      <c r="M62" s="366">
        <v>1.4039887744046955E-2</v>
      </c>
      <c r="N62" s="367">
        <v>0.1985101243266035</v>
      </c>
      <c r="O62" s="367">
        <v>9.3327725944268025E-2</v>
      </c>
      <c r="P62" s="368">
        <v>1.1762064585968213E-3</v>
      </c>
      <c r="Q62" s="114"/>
    </row>
    <row r="63" spans="1:17" ht="18" customHeight="1" x14ac:dyDescent="0.25">
      <c r="A63" s="322">
        <v>57</v>
      </c>
      <c r="B63" s="363" t="s">
        <v>107</v>
      </c>
      <c r="C63" s="364" t="s">
        <v>108</v>
      </c>
      <c r="D63" s="365">
        <v>3.1274647726266494E-2</v>
      </c>
      <c r="E63" s="365">
        <v>1.0151483194897205E-4</v>
      </c>
      <c r="F63" s="365">
        <v>9.8365787129913122E-3</v>
      </c>
      <c r="G63" s="365">
        <v>2.6768184104901441E-3</v>
      </c>
      <c r="H63" s="365">
        <v>6.2159916353863502E-5</v>
      </c>
      <c r="I63" s="365">
        <v>9.7771553967284991E-4</v>
      </c>
      <c r="J63" s="365">
        <v>1.1723073532900546E-3</v>
      </c>
      <c r="K63" s="359">
        <v>0.93881258585609872</v>
      </c>
      <c r="L63" s="366">
        <v>2.3810277474652634E-2</v>
      </c>
      <c r="M63" s="366">
        <v>2.2795370919842836E-2</v>
      </c>
      <c r="N63" s="367">
        <v>0.26068070941834942</v>
      </c>
      <c r="O63" s="367">
        <v>0.15515426720077191</v>
      </c>
      <c r="P63" s="368">
        <v>3.4775619087003618E-5</v>
      </c>
      <c r="Q63" s="114"/>
    </row>
    <row r="64" spans="1:17" ht="18" customHeight="1" x14ac:dyDescent="0.25">
      <c r="A64" s="322">
        <v>58</v>
      </c>
      <c r="B64" s="31" t="s">
        <v>109</v>
      </c>
      <c r="C64" s="337" t="s">
        <v>110</v>
      </c>
      <c r="D64" s="358">
        <v>7.4733369826751314E-2</v>
      </c>
      <c r="E64" s="358">
        <v>8.6204924356836662E-6</v>
      </c>
      <c r="F64" s="358">
        <v>2.8460887333810999E-3</v>
      </c>
      <c r="G64" s="358">
        <v>8.8194268765071359E-5</v>
      </c>
      <c r="H64" s="358">
        <v>0</v>
      </c>
      <c r="I64" s="358">
        <v>1.8235657075484679E-4</v>
      </c>
      <c r="J64" s="358">
        <v>2.9276518541187222E-4</v>
      </c>
      <c r="K64" s="359">
        <v>0.92441333371900347</v>
      </c>
      <c r="L64" s="359">
        <v>3.084088723335731E-2</v>
      </c>
      <c r="M64" s="359">
        <v>2.8036020704392654E-2</v>
      </c>
      <c r="N64" s="360">
        <v>0.34179838729472073</v>
      </c>
      <c r="O64" s="360">
        <v>0.16838756992641596</v>
      </c>
      <c r="P64" s="361">
        <v>3.9549577333892807E-5</v>
      </c>
      <c r="Q64" s="114"/>
    </row>
    <row r="65" spans="1:17" ht="18" customHeight="1" x14ac:dyDescent="0.25">
      <c r="A65" s="322">
        <v>59</v>
      </c>
      <c r="B65" s="31" t="s">
        <v>111</v>
      </c>
      <c r="C65" s="337" t="s">
        <v>112</v>
      </c>
      <c r="D65" s="358">
        <v>0.10933287481096553</v>
      </c>
      <c r="E65" s="358">
        <v>3.3775085128566835E-5</v>
      </c>
      <c r="F65" s="358">
        <v>8.8808004139568006E-3</v>
      </c>
      <c r="G65" s="358">
        <v>5.6014004817116691E-4</v>
      </c>
      <c r="H65" s="358">
        <v>6.7111532787931505E-5</v>
      </c>
      <c r="I65" s="358">
        <v>7.4670718507182179E-4</v>
      </c>
      <c r="J65" s="358">
        <v>8.546120024955548E-4</v>
      </c>
      <c r="K65" s="359">
        <v>0.65180068597560981</v>
      </c>
      <c r="L65" s="359">
        <v>3.0583648133153746E-2</v>
      </c>
      <c r="M65" s="359">
        <v>2.8936111213432335E-2</v>
      </c>
      <c r="N65" s="360">
        <v>0.37386504473928717</v>
      </c>
      <c r="O65" s="360">
        <v>0.20409575710624703</v>
      </c>
      <c r="P65" s="361">
        <v>4.7562235973359727E-4</v>
      </c>
      <c r="Q65" s="114"/>
    </row>
    <row r="66" spans="1:17" ht="18" customHeight="1" x14ac:dyDescent="0.25">
      <c r="A66" s="322">
        <v>60</v>
      </c>
      <c r="B66" s="31" t="s">
        <v>113</v>
      </c>
      <c r="C66" s="337" t="s">
        <v>114</v>
      </c>
      <c r="D66" s="358">
        <v>0.44879532330239424</v>
      </c>
      <c r="E66" s="358">
        <v>8.7675986868814956E-5</v>
      </c>
      <c r="F66" s="358">
        <v>3.8277262740141503E-2</v>
      </c>
      <c r="G66" s="358">
        <v>6.7687589468377733E-4</v>
      </c>
      <c r="H66" s="358">
        <v>1.3725826909807582E-4</v>
      </c>
      <c r="I66" s="358">
        <v>2.5777603942257893E-3</v>
      </c>
      <c r="J66" s="358">
        <v>1.382430043200507E-3</v>
      </c>
      <c r="K66" s="359">
        <v>0.56286448511853948</v>
      </c>
      <c r="L66" s="359">
        <v>8.7401673600850785E-2</v>
      </c>
      <c r="M66" s="359">
        <v>5.7440968232095352E-2</v>
      </c>
      <c r="N66" s="360">
        <v>0.41101554152689129</v>
      </c>
      <c r="O66" s="360">
        <v>0.24697109641915305</v>
      </c>
      <c r="P66" s="361">
        <v>5.937828980612278E-3</v>
      </c>
      <c r="Q66" s="114"/>
    </row>
    <row r="67" spans="1:17" ht="18" customHeight="1" x14ac:dyDescent="0.25">
      <c r="A67" s="322">
        <v>61</v>
      </c>
      <c r="B67" s="31" t="s">
        <v>115</v>
      </c>
      <c r="C67" s="337" t="s">
        <v>116</v>
      </c>
      <c r="D67" s="358">
        <v>0</v>
      </c>
      <c r="E67" s="358">
        <v>0</v>
      </c>
      <c r="F67" s="358">
        <v>0</v>
      </c>
      <c r="G67" s="358">
        <v>0</v>
      </c>
      <c r="H67" s="358">
        <v>0</v>
      </c>
      <c r="I67" s="358">
        <v>0</v>
      </c>
      <c r="J67" s="358">
        <v>0</v>
      </c>
      <c r="K67" s="359">
        <v>1</v>
      </c>
      <c r="L67" s="359">
        <v>6.5318438313880581E-2</v>
      </c>
      <c r="M67" s="359">
        <v>4.6804162245586957E-2</v>
      </c>
      <c r="N67" s="360">
        <v>0.32657109096170539</v>
      </c>
      <c r="O67" s="360">
        <v>0.23620020256583391</v>
      </c>
      <c r="P67" s="361">
        <v>3.4067541935100382E-4</v>
      </c>
      <c r="Q67" s="114"/>
    </row>
    <row r="68" spans="1:17" ht="18" customHeight="1" x14ac:dyDescent="0.25">
      <c r="A68" s="322">
        <v>62</v>
      </c>
      <c r="B68" s="31" t="s">
        <v>474</v>
      </c>
      <c r="C68" s="337" t="s">
        <v>475</v>
      </c>
      <c r="D68" s="358">
        <v>0</v>
      </c>
      <c r="E68" s="358">
        <v>0</v>
      </c>
      <c r="F68" s="358">
        <v>0</v>
      </c>
      <c r="G68" s="358">
        <v>0</v>
      </c>
      <c r="H68" s="358">
        <v>0</v>
      </c>
      <c r="I68" s="358">
        <v>0</v>
      </c>
      <c r="J68" s="358">
        <v>0</v>
      </c>
      <c r="K68" s="359">
        <v>1</v>
      </c>
      <c r="L68" s="359">
        <v>7.8550135928556739E-2</v>
      </c>
      <c r="M68" s="359">
        <v>5.7137677871130187E-2</v>
      </c>
      <c r="N68" s="360">
        <v>0.4576700107777551</v>
      </c>
      <c r="O68" s="360">
        <v>0.33550622503910277</v>
      </c>
      <c r="P68" s="361">
        <v>0</v>
      </c>
      <c r="Q68" s="114"/>
    </row>
    <row r="69" spans="1:17" ht="18" customHeight="1" x14ac:dyDescent="0.25">
      <c r="A69" s="322">
        <v>63</v>
      </c>
      <c r="B69" s="31" t="s">
        <v>117</v>
      </c>
      <c r="C69" s="337" t="s">
        <v>118</v>
      </c>
      <c r="D69" s="358">
        <v>0</v>
      </c>
      <c r="E69" s="358">
        <v>0</v>
      </c>
      <c r="F69" s="358">
        <v>0</v>
      </c>
      <c r="G69" s="358">
        <v>0</v>
      </c>
      <c r="H69" s="358">
        <v>0</v>
      </c>
      <c r="I69" s="358">
        <v>0</v>
      </c>
      <c r="J69" s="358">
        <v>0</v>
      </c>
      <c r="K69" s="359">
        <v>1</v>
      </c>
      <c r="L69" s="359">
        <v>8.1330569613881021E-2</v>
      </c>
      <c r="M69" s="359">
        <v>5.8254310949912028E-2</v>
      </c>
      <c r="N69" s="360">
        <v>0.44410352967937483</v>
      </c>
      <c r="O69" s="360">
        <v>0.33406801632552041</v>
      </c>
      <c r="P69" s="361">
        <v>0</v>
      </c>
      <c r="Q69" s="114"/>
    </row>
    <row r="70" spans="1:17" ht="18" customHeight="1" x14ac:dyDescent="0.25">
      <c r="A70" s="322">
        <v>64</v>
      </c>
      <c r="B70" s="31" t="s">
        <v>119</v>
      </c>
      <c r="C70" s="337" t="s">
        <v>120</v>
      </c>
      <c r="D70" s="358">
        <v>0</v>
      </c>
      <c r="E70" s="358">
        <v>0</v>
      </c>
      <c r="F70" s="358">
        <v>0</v>
      </c>
      <c r="G70" s="358">
        <v>0</v>
      </c>
      <c r="H70" s="358">
        <v>0</v>
      </c>
      <c r="I70" s="358">
        <v>0</v>
      </c>
      <c r="J70" s="358">
        <v>0</v>
      </c>
      <c r="K70" s="359">
        <v>1</v>
      </c>
      <c r="L70" s="359">
        <v>8.7814895281104838E-2</v>
      </c>
      <c r="M70" s="359">
        <v>6.2468204458945437E-2</v>
      </c>
      <c r="N70" s="360">
        <v>0.49027830152241336</v>
      </c>
      <c r="O70" s="360">
        <v>0.33975839390035156</v>
      </c>
      <c r="P70" s="361">
        <v>0</v>
      </c>
      <c r="Q70" s="114"/>
    </row>
    <row r="71" spans="1:17" ht="18" customHeight="1" x14ac:dyDescent="0.25">
      <c r="A71" s="322">
        <v>65</v>
      </c>
      <c r="B71" s="31" t="s">
        <v>121</v>
      </c>
      <c r="C71" s="337" t="s">
        <v>122</v>
      </c>
      <c r="D71" s="358">
        <v>0</v>
      </c>
      <c r="E71" s="358">
        <v>0</v>
      </c>
      <c r="F71" s="358">
        <v>0</v>
      </c>
      <c r="G71" s="358">
        <v>0</v>
      </c>
      <c r="H71" s="358">
        <v>0</v>
      </c>
      <c r="I71" s="358">
        <v>0</v>
      </c>
      <c r="J71" s="358">
        <v>0</v>
      </c>
      <c r="K71" s="359">
        <v>1</v>
      </c>
      <c r="L71" s="359">
        <v>8.7987334373714698E-2</v>
      </c>
      <c r="M71" s="359">
        <v>6.4347890472638822E-2</v>
      </c>
      <c r="N71" s="360">
        <v>0.50863677243002514</v>
      </c>
      <c r="O71" s="360">
        <v>0.43568716336020874</v>
      </c>
      <c r="P71" s="361">
        <v>0</v>
      </c>
      <c r="Q71" s="114"/>
    </row>
    <row r="72" spans="1:17" ht="18" customHeight="1" x14ac:dyDescent="0.25">
      <c r="A72" s="322">
        <v>66</v>
      </c>
      <c r="B72" s="31" t="s">
        <v>123</v>
      </c>
      <c r="C72" s="337" t="s">
        <v>124</v>
      </c>
      <c r="D72" s="358">
        <v>0</v>
      </c>
      <c r="E72" s="358">
        <v>0</v>
      </c>
      <c r="F72" s="358">
        <v>0</v>
      </c>
      <c r="G72" s="358">
        <v>0</v>
      </c>
      <c r="H72" s="358">
        <v>0</v>
      </c>
      <c r="I72" s="358">
        <v>0</v>
      </c>
      <c r="J72" s="358">
        <v>0</v>
      </c>
      <c r="K72" s="359">
        <v>0.99992413177093753</v>
      </c>
      <c r="L72" s="359">
        <v>8.5790131932559875E-3</v>
      </c>
      <c r="M72" s="359">
        <v>8.4504656370998771E-3</v>
      </c>
      <c r="N72" s="360">
        <v>0.36569410322127888</v>
      </c>
      <c r="O72" s="360">
        <v>7.6788411115829167E-2</v>
      </c>
      <c r="P72" s="361">
        <v>1.7517069616555345E-2</v>
      </c>
      <c r="Q72" s="114"/>
    </row>
    <row r="73" spans="1:17" ht="18" customHeight="1" x14ac:dyDescent="0.25">
      <c r="A73" s="322">
        <v>67</v>
      </c>
      <c r="B73" s="31" t="s">
        <v>125</v>
      </c>
      <c r="C73" s="337" t="s">
        <v>126</v>
      </c>
      <c r="D73" s="358">
        <v>0</v>
      </c>
      <c r="E73" s="358">
        <v>0</v>
      </c>
      <c r="F73" s="358">
        <v>0</v>
      </c>
      <c r="G73" s="358">
        <v>0</v>
      </c>
      <c r="H73" s="358">
        <v>0</v>
      </c>
      <c r="I73" s="358">
        <v>0</v>
      </c>
      <c r="J73" s="358">
        <v>0</v>
      </c>
      <c r="K73" s="359">
        <v>0.99995011025865965</v>
      </c>
      <c r="L73" s="359">
        <v>1.3024106260412678E-2</v>
      </c>
      <c r="M73" s="359">
        <v>1.26631217631704E-2</v>
      </c>
      <c r="N73" s="360">
        <v>0.32090076934675321</v>
      </c>
      <c r="O73" s="360">
        <v>8.7739274577299742E-2</v>
      </c>
      <c r="P73" s="361">
        <v>5.0443167623843658E-3</v>
      </c>
      <c r="Q73" s="114"/>
    </row>
    <row r="74" spans="1:17" ht="18" customHeight="1" x14ac:dyDescent="0.25">
      <c r="A74" s="322">
        <v>68</v>
      </c>
      <c r="B74" s="31" t="s">
        <v>127</v>
      </c>
      <c r="C74" s="337" t="s">
        <v>128</v>
      </c>
      <c r="D74" s="358">
        <v>0</v>
      </c>
      <c r="E74" s="358">
        <v>0</v>
      </c>
      <c r="F74" s="358">
        <v>0</v>
      </c>
      <c r="G74" s="358">
        <v>0</v>
      </c>
      <c r="H74" s="358">
        <v>0</v>
      </c>
      <c r="I74" s="358">
        <v>0</v>
      </c>
      <c r="J74" s="358">
        <v>0</v>
      </c>
      <c r="K74" s="359">
        <v>0.99966108854647195</v>
      </c>
      <c r="L74" s="359">
        <v>2.1671994174573599E-2</v>
      </c>
      <c r="M74" s="359">
        <v>2.1637455203834925E-2</v>
      </c>
      <c r="N74" s="360">
        <v>0.4990324688324288</v>
      </c>
      <c r="O74" s="360">
        <v>0.14353648261281815</v>
      </c>
      <c r="P74" s="361">
        <v>6.2250092365785043E-3</v>
      </c>
      <c r="Q74" s="114"/>
    </row>
    <row r="75" spans="1:17" ht="18" customHeight="1" x14ac:dyDescent="0.25">
      <c r="A75" s="322">
        <v>69</v>
      </c>
      <c r="B75" s="31" t="s">
        <v>129</v>
      </c>
      <c r="C75" s="337" t="s">
        <v>130</v>
      </c>
      <c r="D75" s="358">
        <v>0</v>
      </c>
      <c r="E75" s="358">
        <v>0</v>
      </c>
      <c r="F75" s="358">
        <v>0</v>
      </c>
      <c r="G75" s="358">
        <v>0</v>
      </c>
      <c r="H75" s="358">
        <v>0</v>
      </c>
      <c r="I75" s="358">
        <v>0</v>
      </c>
      <c r="J75" s="358">
        <v>0</v>
      </c>
      <c r="K75" s="359">
        <v>0.9999374716221292</v>
      </c>
      <c r="L75" s="359">
        <v>0.10107017980489516</v>
      </c>
      <c r="M75" s="359">
        <v>9.0055650981848145E-2</v>
      </c>
      <c r="N75" s="360">
        <v>0.66174382596420223</v>
      </c>
      <c r="O75" s="360">
        <v>0.48025920138393058</v>
      </c>
      <c r="P75" s="361">
        <v>9.5826986570165043E-4</v>
      </c>
      <c r="Q75" s="114"/>
    </row>
    <row r="76" spans="1:17" ht="18" customHeight="1" x14ac:dyDescent="0.25">
      <c r="A76" s="322">
        <v>70</v>
      </c>
      <c r="B76" s="31" t="s">
        <v>476</v>
      </c>
      <c r="C76" s="337" t="s">
        <v>477</v>
      </c>
      <c r="D76" s="358">
        <v>-173.03459102907175</v>
      </c>
      <c r="E76" s="358">
        <v>0</v>
      </c>
      <c r="F76" s="358">
        <v>0</v>
      </c>
      <c r="G76" s="358">
        <v>0</v>
      </c>
      <c r="H76" s="358">
        <v>0</v>
      </c>
      <c r="I76" s="358">
        <v>0</v>
      </c>
      <c r="J76" s="358">
        <v>0</v>
      </c>
      <c r="K76" s="359">
        <v>0.99789429276333319</v>
      </c>
      <c r="L76" s="359">
        <v>0.11453932938321722</v>
      </c>
      <c r="M76" s="359">
        <v>9.775523029014134E-2</v>
      </c>
      <c r="N76" s="360">
        <v>0.6988755555273003</v>
      </c>
      <c r="O76" s="360">
        <v>0.38980714489102569</v>
      </c>
      <c r="P76" s="361">
        <v>0.15756584657786082</v>
      </c>
      <c r="Q76" s="114"/>
    </row>
    <row r="77" spans="1:17" ht="18" customHeight="1" x14ac:dyDescent="0.25">
      <c r="A77" s="322">
        <v>71</v>
      </c>
      <c r="B77" s="31" t="s">
        <v>131</v>
      </c>
      <c r="C77" s="337" t="s">
        <v>132</v>
      </c>
      <c r="D77" s="358">
        <v>0</v>
      </c>
      <c r="E77" s="358">
        <v>0</v>
      </c>
      <c r="F77" s="358">
        <v>0</v>
      </c>
      <c r="G77" s="358">
        <v>0</v>
      </c>
      <c r="H77" s="358">
        <v>0</v>
      </c>
      <c r="I77" s="358">
        <v>0</v>
      </c>
      <c r="J77" s="358">
        <v>0</v>
      </c>
      <c r="K77" s="359">
        <v>0.9601340033787148</v>
      </c>
      <c r="L77" s="359">
        <v>5.1182874493232722E-2</v>
      </c>
      <c r="M77" s="359">
        <v>4.7748795539093863E-2</v>
      </c>
      <c r="N77" s="360">
        <v>0.67540901343886794</v>
      </c>
      <c r="O77" s="360">
        <v>0.31206138846335435</v>
      </c>
      <c r="P77" s="361">
        <v>5.815978849879444E-2</v>
      </c>
      <c r="Q77" s="114"/>
    </row>
    <row r="78" spans="1:17" ht="18" customHeight="1" x14ac:dyDescent="0.25">
      <c r="A78" s="322">
        <v>72</v>
      </c>
      <c r="B78" s="31" t="s">
        <v>133</v>
      </c>
      <c r="C78" s="337" t="s">
        <v>134</v>
      </c>
      <c r="D78" s="358">
        <v>0</v>
      </c>
      <c r="E78" s="358">
        <v>0</v>
      </c>
      <c r="F78" s="358">
        <v>0</v>
      </c>
      <c r="G78" s="358">
        <v>0</v>
      </c>
      <c r="H78" s="358">
        <v>0</v>
      </c>
      <c r="I78" s="358">
        <v>0</v>
      </c>
      <c r="J78" s="358">
        <v>0</v>
      </c>
      <c r="K78" s="359">
        <v>1</v>
      </c>
      <c r="L78" s="359">
        <v>3.3513858707819172E-2</v>
      </c>
      <c r="M78" s="359">
        <v>2.2033072388049701E-2</v>
      </c>
      <c r="N78" s="360">
        <v>0.72635041880557805</v>
      </c>
      <c r="O78" s="360">
        <v>0.1613205293333852</v>
      </c>
      <c r="P78" s="361">
        <v>1.8276570708011775E-3</v>
      </c>
      <c r="Q78" s="114"/>
    </row>
    <row r="79" spans="1:17" ht="18" customHeight="1" x14ac:dyDescent="0.25">
      <c r="A79" s="322">
        <v>73</v>
      </c>
      <c r="B79" s="31" t="s">
        <v>135</v>
      </c>
      <c r="C79" s="337" t="s">
        <v>136</v>
      </c>
      <c r="D79" s="358">
        <v>0</v>
      </c>
      <c r="E79" s="358">
        <v>0</v>
      </c>
      <c r="F79" s="358">
        <v>0</v>
      </c>
      <c r="G79" s="358">
        <v>0</v>
      </c>
      <c r="H79" s="358">
        <v>0</v>
      </c>
      <c r="I79" s="358">
        <v>0</v>
      </c>
      <c r="J79" s="358">
        <v>0</v>
      </c>
      <c r="K79" s="359">
        <v>0.99987276461418018</v>
      </c>
      <c r="L79" s="359">
        <v>3.1818906838525465E-2</v>
      </c>
      <c r="M79" s="359">
        <v>1.2300229872426943E-2</v>
      </c>
      <c r="N79" s="360">
        <v>0.74153041527455177</v>
      </c>
      <c r="O79" s="360">
        <v>0.15643676513565796</v>
      </c>
      <c r="P79" s="361">
        <v>4.5883752827490479E-2</v>
      </c>
      <c r="Q79" s="114"/>
    </row>
    <row r="80" spans="1:17" ht="18" customHeight="1" x14ac:dyDescent="0.25">
      <c r="A80" s="322">
        <v>74</v>
      </c>
      <c r="B80" s="31" t="s">
        <v>137</v>
      </c>
      <c r="C80" s="337" t="s">
        <v>138</v>
      </c>
      <c r="D80" s="358">
        <v>0</v>
      </c>
      <c r="E80" s="358">
        <v>0</v>
      </c>
      <c r="F80" s="358">
        <v>0</v>
      </c>
      <c r="G80" s="358">
        <v>0</v>
      </c>
      <c r="H80" s="358">
        <v>0</v>
      </c>
      <c r="I80" s="358">
        <v>0</v>
      </c>
      <c r="J80" s="358">
        <v>0</v>
      </c>
      <c r="K80" s="359">
        <v>1</v>
      </c>
      <c r="L80" s="359"/>
      <c r="M80" s="359"/>
      <c r="N80" s="360">
        <v>0.90244193082463875</v>
      </c>
      <c r="O80" s="360">
        <v>0</v>
      </c>
      <c r="P80" s="361">
        <v>0.16796446999734771</v>
      </c>
      <c r="Q80" s="114"/>
    </row>
    <row r="81" spans="1:17" ht="18" customHeight="1" x14ac:dyDescent="0.25">
      <c r="A81" s="322">
        <v>75</v>
      </c>
      <c r="B81" s="31" t="s">
        <v>139</v>
      </c>
      <c r="C81" s="337" t="s">
        <v>140</v>
      </c>
      <c r="D81" s="358">
        <v>0</v>
      </c>
      <c r="E81" s="358">
        <v>-1.5183774782331459E-2</v>
      </c>
      <c r="F81" s="358">
        <v>0</v>
      </c>
      <c r="G81" s="358">
        <v>0</v>
      </c>
      <c r="H81" s="358">
        <v>0</v>
      </c>
      <c r="I81" s="358">
        <v>0</v>
      </c>
      <c r="J81" s="358">
        <v>0</v>
      </c>
      <c r="K81" s="359">
        <v>0.99459055702776988</v>
      </c>
      <c r="L81" s="359">
        <v>2.7238091702135474E-2</v>
      </c>
      <c r="M81" s="359">
        <v>2.6977250144614624E-2</v>
      </c>
      <c r="N81" s="360">
        <v>0.68042789939618908</v>
      </c>
      <c r="O81" s="360">
        <v>0.23827137793041939</v>
      </c>
      <c r="P81" s="361">
        <v>1.4688137790923756E-2</v>
      </c>
      <c r="Q81" s="114"/>
    </row>
    <row r="82" spans="1:17" ht="18" customHeight="1" x14ac:dyDescent="0.25">
      <c r="A82" s="322">
        <v>76</v>
      </c>
      <c r="B82" s="31" t="s">
        <v>141</v>
      </c>
      <c r="C82" s="337" t="s">
        <v>142</v>
      </c>
      <c r="D82" s="358">
        <v>0</v>
      </c>
      <c r="E82" s="358">
        <v>0</v>
      </c>
      <c r="F82" s="358">
        <v>-1.6054605014962267</v>
      </c>
      <c r="G82" s="358">
        <v>0</v>
      </c>
      <c r="H82" s="358">
        <v>0</v>
      </c>
      <c r="I82" s="358">
        <v>0</v>
      </c>
      <c r="J82" s="358">
        <v>0</v>
      </c>
      <c r="K82" s="359">
        <v>0.99539132569036326</v>
      </c>
      <c r="L82" s="359">
        <v>0.13748526598982191</v>
      </c>
      <c r="M82" s="359">
        <v>0.12381689001347408</v>
      </c>
      <c r="N82" s="360">
        <v>0.75761169209694756</v>
      </c>
      <c r="O82" s="360">
        <v>0.53033846724421296</v>
      </c>
      <c r="P82" s="361">
        <v>1.7171185052907531E-2</v>
      </c>
      <c r="Q82" s="114"/>
    </row>
    <row r="83" spans="1:17" ht="18" customHeight="1" x14ac:dyDescent="0.25">
      <c r="A83" s="322">
        <v>77</v>
      </c>
      <c r="B83" s="31" t="s">
        <v>143</v>
      </c>
      <c r="C83" s="337" t="s">
        <v>144</v>
      </c>
      <c r="D83" s="358">
        <v>0</v>
      </c>
      <c r="E83" s="358">
        <v>0</v>
      </c>
      <c r="F83" s="358">
        <v>0</v>
      </c>
      <c r="G83" s="358">
        <v>0</v>
      </c>
      <c r="H83" s="358">
        <v>0</v>
      </c>
      <c r="I83" s="358">
        <v>0</v>
      </c>
      <c r="J83" s="358">
        <v>0</v>
      </c>
      <c r="K83" s="359">
        <v>1</v>
      </c>
      <c r="L83" s="359"/>
      <c r="M83" s="359"/>
      <c r="N83" s="360">
        <v>0</v>
      </c>
      <c r="O83" s="360">
        <v>0</v>
      </c>
      <c r="P83" s="361">
        <v>0</v>
      </c>
      <c r="Q83" s="114"/>
    </row>
    <row r="84" spans="1:17" ht="18" customHeight="1" x14ac:dyDescent="0.25">
      <c r="A84" s="322">
        <v>78</v>
      </c>
      <c r="B84" s="31" t="s">
        <v>145</v>
      </c>
      <c r="C84" s="337" t="s">
        <v>146</v>
      </c>
      <c r="D84" s="358">
        <v>0</v>
      </c>
      <c r="E84" s="358">
        <v>0</v>
      </c>
      <c r="F84" s="358">
        <v>0</v>
      </c>
      <c r="G84" s="358">
        <v>-0.18133174311418174</v>
      </c>
      <c r="H84" s="358">
        <v>0</v>
      </c>
      <c r="I84" s="358">
        <v>0</v>
      </c>
      <c r="J84" s="358">
        <v>0</v>
      </c>
      <c r="K84" s="359">
        <v>0.44297822100730078</v>
      </c>
      <c r="L84" s="359">
        <v>1.8529205045684904E-2</v>
      </c>
      <c r="M84" s="359">
        <v>1.7146551521204721E-2</v>
      </c>
      <c r="N84" s="360">
        <v>0.2976871702262891</v>
      </c>
      <c r="O84" s="360">
        <v>0.11800711588193555</v>
      </c>
      <c r="P84" s="361">
        <v>5.7182138129531219E-4</v>
      </c>
      <c r="Q84" s="114"/>
    </row>
    <row r="85" spans="1:17" ht="18" customHeight="1" x14ac:dyDescent="0.25">
      <c r="A85" s="322">
        <v>79</v>
      </c>
      <c r="B85" s="31" t="s">
        <v>147</v>
      </c>
      <c r="C85" s="337" t="s">
        <v>148</v>
      </c>
      <c r="D85" s="358">
        <v>0</v>
      </c>
      <c r="E85" s="358">
        <v>0</v>
      </c>
      <c r="F85" s="358">
        <v>0</v>
      </c>
      <c r="G85" s="358">
        <v>0</v>
      </c>
      <c r="H85" s="358">
        <v>-8.410041776479641E-3</v>
      </c>
      <c r="I85" s="358">
        <v>0</v>
      </c>
      <c r="J85" s="358">
        <v>0</v>
      </c>
      <c r="K85" s="359">
        <v>0.71087830411289521</v>
      </c>
      <c r="L85" s="359">
        <v>1.2809428780132462E-2</v>
      </c>
      <c r="M85" s="359">
        <v>1.264282005218172E-2</v>
      </c>
      <c r="N85" s="360">
        <v>0.17910773483533726</v>
      </c>
      <c r="O85" s="360">
        <v>0.11395835854533484</v>
      </c>
      <c r="P85" s="361">
        <v>6.0470115980092616E-3</v>
      </c>
      <c r="Q85" s="114"/>
    </row>
    <row r="86" spans="1:17" ht="18" customHeight="1" x14ac:dyDescent="0.25">
      <c r="A86" s="322">
        <v>80</v>
      </c>
      <c r="B86" s="31" t="s">
        <v>478</v>
      </c>
      <c r="C86" s="337" t="s">
        <v>479</v>
      </c>
      <c r="D86" s="358">
        <v>0</v>
      </c>
      <c r="E86" s="358">
        <v>0</v>
      </c>
      <c r="F86" s="358">
        <v>0</v>
      </c>
      <c r="G86" s="358">
        <v>0</v>
      </c>
      <c r="H86" s="358">
        <v>0</v>
      </c>
      <c r="I86" s="358">
        <v>-10.978491886732421</v>
      </c>
      <c r="J86" s="358">
        <v>0</v>
      </c>
      <c r="K86" s="359">
        <v>1</v>
      </c>
      <c r="L86" s="359">
        <v>7.1351770593172617E-2</v>
      </c>
      <c r="M86" s="359">
        <v>6.7362225220726518E-2</v>
      </c>
      <c r="N86" s="360">
        <v>0.68519565240488312</v>
      </c>
      <c r="O86" s="360">
        <v>0.31929537510226197</v>
      </c>
      <c r="P86" s="361">
        <v>6.4017503981314301E-4</v>
      </c>
      <c r="Q86" s="114"/>
    </row>
    <row r="87" spans="1:17" ht="18" customHeight="1" x14ac:dyDescent="0.25">
      <c r="A87" s="322">
        <v>81</v>
      </c>
      <c r="B87" s="31" t="s">
        <v>149</v>
      </c>
      <c r="C87" s="337" t="s">
        <v>150</v>
      </c>
      <c r="D87" s="358">
        <v>0</v>
      </c>
      <c r="E87" s="358">
        <v>0</v>
      </c>
      <c r="F87" s="358">
        <v>0</v>
      </c>
      <c r="G87" s="358">
        <v>0</v>
      </c>
      <c r="H87" s="358">
        <v>0</v>
      </c>
      <c r="I87" s="358">
        <v>0</v>
      </c>
      <c r="J87" s="358">
        <v>-7.9940522924552715</v>
      </c>
      <c r="K87" s="359">
        <v>1</v>
      </c>
      <c r="L87" s="359">
        <v>4.8518746644155383E-2</v>
      </c>
      <c r="M87" s="359">
        <v>4.638173503689539E-2</v>
      </c>
      <c r="N87" s="360">
        <v>0.63758828827906189</v>
      </c>
      <c r="O87" s="360">
        <v>0.22779168477176842</v>
      </c>
      <c r="P87" s="361">
        <v>7.6069212696147919E-4</v>
      </c>
      <c r="Q87" s="114"/>
    </row>
    <row r="88" spans="1:17" ht="18" customHeight="1" x14ac:dyDescent="0.25">
      <c r="A88" s="322">
        <v>82</v>
      </c>
      <c r="B88" s="31" t="s">
        <v>151</v>
      </c>
      <c r="C88" s="337" t="s">
        <v>152</v>
      </c>
      <c r="D88" s="358">
        <v>0</v>
      </c>
      <c r="E88" s="358">
        <v>0</v>
      </c>
      <c r="F88" s="358">
        <v>0</v>
      </c>
      <c r="G88" s="358">
        <v>0</v>
      </c>
      <c r="H88" s="358">
        <v>0</v>
      </c>
      <c r="I88" s="358">
        <v>0</v>
      </c>
      <c r="J88" s="358">
        <v>0</v>
      </c>
      <c r="K88" s="359">
        <v>0.96244400681639208</v>
      </c>
      <c r="L88" s="359">
        <v>6.1443996188294263E-2</v>
      </c>
      <c r="M88" s="359">
        <v>4.9184510068255548E-2</v>
      </c>
      <c r="N88" s="360">
        <v>0.66000760340252262</v>
      </c>
      <c r="O88" s="360">
        <v>0.27538060782200036</v>
      </c>
      <c r="P88" s="361">
        <v>8.8013499170237625E-3</v>
      </c>
      <c r="Q88" s="114"/>
    </row>
    <row r="89" spans="1:17" ht="18" customHeight="1" x14ac:dyDescent="0.25">
      <c r="A89" s="322">
        <v>83</v>
      </c>
      <c r="B89" s="31" t="s">
        <v>153</v>
      </c>
      <c r="C89" s="337" t="s">
        <v>154</v>
      </c>
      <c r="D89" s="358">
        <v>0</v>
      </c>
      <c r="E89" s="358">
        <v>0</v>
      </c>
      <c r="F89" s="358">
        <v>0</v>
      </c>
      <c r="G89" s="358">
        <v>0</v>
      </c>
      <c r="H89" s="358">
        <v>0</v>
      </c>
      <c r="I89" s="358">
        <v>0</v>
      </c>
      <c r="J89" s="358">
        <v>0</v>
      </c>
      <c r="K89" s="359">
        <v>0.97183239022348855</v>
      </c>
      <c r="L89" s="359">
        <v>0.18415559467202056</v>
      </c>
      <c r="M89" s="359">
        <v>0.18118247924132078</v>
      </c>
      <c r="N89" s="360">
        <v>0.78269203613317428</v>
      </c>
      <c r="O89" s="360">
        <v>0.66344305361953915</v>
      </c>
      <c r="P89" s="361">
        <v>5.8159507100295999E-4</v>
      </c>
      <c r="Q89" s="114"/>
    </row>
    <row r="90" spans="1:17" ht="18" customHeight="1" x14ac:dyDescent="0.25">
      <c r="A90" s="322">
        <v>84</v>
      </c>
      <c r="B90" s="31" t="s">
        <v>155</v>
      </c>
      <c r="C90" s="337" t="s">
        <v>156</v>
      </c>
      <c r="D90" s="358">
        <v>0</v>
      </c>
      <c r="E90" s="358">
        <v>0</v>
      </c>
      <c r="F90" s="358">
        <v>0</v>
      </c>
      <c r="G90" s="358">
        <v>0</v>
      </c>
      <c r="H90" s="358">
        <v>0</v>
      </c>
      <c r="I90" s="358">
        <v>0</v>
      </c>
      <c r="J90" s="358">
        <v>0</v>
      </c>
      <c r="K90" s="359">
        <v>0.98882789596563792</v>
      </c>
      <c r="L90" s="359">
        <v>9.2319444171822581E-3</v>
      </c>
      <c r="M90" s="359">
        <v>8.9846585538069634E-3</v>
      </c>
      <c r="N90" s="360">
        <v>0.5386230372219647</v>
      </c>
      <c r="O90" s="360">
        <v>6.232692206208771E-2</v>
      </c>
      <c r="P90" s="361">
        <v>2.9311334698142226E-2</v>
      </c>
      <c r="Q90" s="114"/>
    </row>
    <row r="91" spans="1:17" ht="18" customHeight="1" x14ac:dyDescent="0.25">
      <c r="A91" s="322">
        <v>85</v>
      </c>
      <c r="B91" s="31" t="s">
        <v>157</v>
      </c>
      <c r="C91" s="337" t="s">
        <v>158</v>
      </c>
      <c r="D91" s="358">
        <v>0</v>
      </c>
      <c r="E91" s="358">
        <v>0</v>
      </c>
      <c r="F91" s="358">
        <v>0</v>
      </c>
      <c r="G91" s="358">
        <v>0</v>
      </c>
      <c r="H91" s="358">
        <v>0</v>
      </c>
      <c r="I91" s="358">
        <v>0</v>
      </c>
      <c r="J91" s="358">
        <v>0</v>
      </c>
      <c r="K91" s="359">
        <v>1</v>
      </c>
      <c r="L91" s="359">
        <v>1.4585223769425322E-2</v>
      </c>
      <c r="M91" s="359">
        <v>1.4079555265715147E-2</v>
      </c>
      <c r="N91" s="360">
        <v>0.41960664536043329</v>
      </c>
      <c r="O91" s="360">
        <v>0.13547449760701746</v>
      </c>
      <c r="P91" s="361">
        <v>4.3327057688727416E-3</v>
      </c>
      <c r="Q91" s="114"/>
    </row>
    <row r="92" spans="1:17" ht="18" customHeight="1" x14ac:dyDescent="0.25">
      <c r="A92" s="322">
        <v>86</v>
      </c>
      <c r="B92" s="31" t="s">
        <v>159</v>
      </c>
      <c r="C92" s="337" t="s">
        <v>160</v>
      </c>
      <c r="D92" s="358">
        <v>2.569490061687988E-2</v>
      </c>
      <c r="E92" s="358">
        <v>5.7407761156157862E-6</v>
      </c>
      <c r="F92" s="358">
        <v>1.472174195048705E-3</v>
      </c>
      <c r="G92" s="358">
        <v>0</v>
      </c>
      <c r="H92" s="358">
        <v>1.0620435813889205E-5</v>
      </c>
      <c r="I92" s="358">
        <v>1.0309477107626683E-4</v>
      </c>
      <c r="J92" s="358">
        <v>3.3196037888548284E-4</v>
      </c>
      <c r="K92" s="359">
        <v>0.9082611146136147</v>
      </c>
      <c r="L92" s="359">
        <v>6.056597285171577E-2</v>
      </c>
      <c r="M92" s="359">
        <v>5.5081095345259394E-2</v>
      </c>
      <c r="N92" s="360">
        <v>0.5969043133411408</v>
      </c>
      <c r="O92" s="360">
        <v>0.35957822788165522</v>
      </c>
      <c r="P92" s="361">
        <v>3.345036304234628E-3</v>
      </c>
      <c r="Q92" s="114"/>
    </row>
    <row r="93" spans="1:17" ht="18" customHeight="1" x14ac:dyDescent="0.25">
      <c r="A93" s="322">
        <v>87</v>
      </c>
      <c r="B93" s="31" t="s">
        <v>161</v>
      </c>
      <c r="C93" s="337" t="s">
        <v>162</v>
      </c>
      <c r="D93" s="358">
        <v>0</v>
      </c>
      <c r="E93" s="358">
        <v>0</v>
      </c>
      <c r="F93" s="358">
        <v>0</v>
      </c>
      <c r="G93" s="358">
        <v>0</v>
      </c>
      <c r="H93" s="358">
        <v>0</v>
      </c>
      <c r="I93" s="358">
        <v>0</v>
      </c>
      <c r="J93" s="358">
        <v>0</v>
      </c>
      <c r="K93" s="359">
        <v>0.99872761956078493</v>
      </c>
      <c r="L93" s="359">
        <v>3.3197680476972344E-2</v>
      </c>
      <c r="M93" s="359">
        <v>2.6033238235517765E-2</v>
      </c>
      <c r="N93" s="360">
        <v>0.25138070199649087</v>
      </c>
      <c r="O93" s="360">
        <v>0.16351060204521323</v>
      </c>
      <c r="P93" s="361">
        <v>2.4649592282697226E-3</v>
      </c>
      <c r="Q93" s="114"/>
    </row>
    <row r="94" spans="1:17" ht="18" customHeight="1" x14ac:dyDescent="0.25">
      <c r="A94" s="322">
        <v>88</v>
      </c>
      <c r="B94" s="31" t="s">
        <v>163</v>
      </c>
      <c r="C94" s="337" t="s">
        <v>164</v>
      </c>
      <c r="D94" s="358">
        <v>0.19275301499370517</v>
      </c>
      <c r="E94" s="358">
        <v>1.3948144363294161E-4</v>
      </c>
      <c r="F94" s="358">
        <v>1.6704882895537967E-2</v>
      </c>
      <c r="G94" s="358">
        <v>2.5080259580686661E-5</v>
      </c>
      <c r="H94" s="358">
        <v>5.4340562424821096E-5</v>
      </c>
      <c r="I94" s="358">
        <v>1.2546729858654037E-3</v>
      </c>
      <c r="J94" s="358">
        <v>2.1687824468983254E-3</v>
      </c>
      <c r="K94" s="359">
        <v>0.95552793320362917</v>
      </c>
      <c r="L94" s="359">
        <v>4.1870274343190399E-2</v>
      </c>
      <c r="M94" s="359">
        <v>3.3848481267265966E-2</v>
      </c>
      <c r="N94" s="360">
        <v>0.44956297420910185</v>
      </c>
      <c r="O94" s="360">
        <v>0.23490576332372456</v>
      </c>
      <c r="P94" s="361">
        <v>3.9387282385951955E-3</v>
      </c>
      <c r="Q94" s="114"/>
    </row>
    <row r="95" spans="1:17" ht="18" customHeight="1" x14ac:dyDescent="0.25">
      <c r="A95" s="322">
        <v>89</v>
      </c>
      <c r="B95" s="31" t="s">
        <v>165</v>
      </c>
      <c r="C95" s="337" t="s">
        <v>166</v>
      </c>
      <c r="D95" s="358">
        <v>0</v>
      </c>
      <c r="E95" s="358">
        <v>0</v>
      </c>
      <c r="F95" s="358">
        <v>0</v>
      </c>
      <c r="G95" s="358">
        <v>0</v>
      </c>
      <c r="H95" s="358">
        <v>0</v>
      </c>
      <c r="I95" s="358">
        <v>0</v>
      </c>
      <c r="J95" s="358">
        <v>0</v>
      </c>
      <c r="K95" s="359">
        <v>1</v>
      </c>
      <c r="L95" s="359">
        <v>5.1047741848789234E-2</v>
      </c>
      <c r="M95" s="359">
        <v>5.1047741848789234E-2</v>
      </c>
      <c r="N95" s="360">
        <v>0.70829754673207335</v>
      </c>
      <c r="O95" s="360">
        <v>0.3604440067555742</v>
      </c>
      <c r="P95" s="361">
        <v>3.8209433345422344E-3</v>
      </c>
      <c r="Q95" s="114"/>
    </row>
    <row r="96" spans="1:17" ht="18" customHeight="1" x14ac:dyDescent="0.25">
      <c r="A96" s="322">
        <v>90</v>
      </c>
      <c r="B96" s="31" t="s">
        <v>167</v>
      </c>
      <c r="C96" s="337" t="s">
        <v>168</v>
      </c>
      <c r="D96" s="358">
        <v>0</v>
      </c>
      <c r="E96" s="358">
        <v>0</v>
      </c>
      <c r="F96" s="358">
        <v>2.4948418847498499E-5</v>
      </c>
      <c r="G96" s="358">
        <v>0</v>
      </c>
      <c r="H96" s="358">
        <v>0</v>
      </c>
      <c r="I96" s="358">
        <v>0</v>
      </c>
      <c r="J96" s="358">
        <v>0</v>
      </c>
      <c r="K96" s="359">
        <v>0.98925609831950445</v>
      </c>
      <c r="L96" s="359">
        <v>9.8497737167373117E-2</v>
      </c>
      <c r="M96" s="359">
        <v>9.7306099486298842E-2</v>
      </c>
      <c r="N96" s="360">
        <v>0.82056446496067637</v>
      </c>
      <c r="O96" s="360">
        <v>0.59227722060772603</v>
      </c>
      <c r="P96" s="361">
        <v>2.9058916972960751E-2</v>
      </c>
      <c r="Q96" s="114"/>
    </row>
    <row r="97" spans="1:17" ht="18" customHeight="1" x14ac:dyDescent="0.25">
      <c r="A97" s="322">
        <v>91</v>
      </c>
      <c r="B97" s="31" t="s">
        <v>480</v>
      </c>
      <c r="C97" s="337" t="s">
        <v>481</v>
      </c>
      <c r="D97" s="358">
        <v>0</v>
      </c>
      <c r="E97" s="358">
        <v>0</v>
      </c>
      <c r="F97" s="358">
        <v>0</v>
      </c>
      <c r="G97" s="358">
        <v>0</v>
      </c>
      <c r="H97" s="358">
        <v>0</v>
      </c>
      <c r="I97" s="358">
        <v>0</v>
      </c>
      <c r="J97" s="358">
        <v>0</v>
      </c>
      <c r="K97" s="359">
        <v>0.91002639117130357</v>
      </c>
      <c r="L97" s="359">
        <v>5.4447604744290362E-2</v>
      </c>
      <c r="M97" s="359">
        <v>5.3926606315806397E-2</v>
      </c>
      <c r="N97" s="360">
        <v>0.61245562443312218</v>
      </c>
      <c r="O97" s="360">
        <v>0.3952151422871788</v>
      </c>
      <c r="P97" s="361">
        <v>9.9960926836868127E-4</v>
      </c>
      <c r="Q97" s="114"/>
    </row>
    <row r="98" spans="1:17" ht="18" customHeight="1" x14ac:dyDescent="0.25">
      <c r="A98" s="322">
        <v>92</v>
      </c>
      <c r="B98" s="31" t="s">
        <v>169</v>
      </c>
      <c r="C98" s="337" t="s">
        <v>170</v>
      </c>
      <c r="D98" s="358">
        <v>0</v>
      </c>
      <c r="E98" s="358">
        <v>0</v>
      </c>
      <c r="F98" s="358">
        <v>0</v>
      </c>
      <c r="G98" s="358">
        <v>0</v>
      </c>
      <c r="H98" s="358">
        <v>0</v>
      </c>
      <c r="I98" s="358">
        <v>0</v>
      </c>
      <c r="J98" s="358">
        <v>0</v>
      </c>
      <c r="K98" s="359">
        <v>0.99992204970529264</v>
      </c>
      <c r="L98" s="359">
        <v>9.1287260421116401E-2</v>
      </c>
      <c r="M98" s="359">
        <v>8.1443512868161441E-2</v>
      </c>
      <c r="N98" s="360">
        <v>0.56894479584329816</v>
      </c>
      <c r="O98" s="360">
        <v>0.44832645763504153</v>
      </c>
      <c r="P98" s="361">
        <v>2.8286173791699551E-2</v>
      </c>
      <c r="Q98" s="114"/>
    </row>
    <row r="99" spans="1:17" ht="18" customHeight="1" x14ac:dyDescent="0.25">
      <c r="A99" s="322">
        <v>93</v>
      </c>
      <c r="B99" s="31" t="s">
        <v>171</v>
      </c>
      <c r="C99" s="337" t="s">
        <v>172</v>
      </c>
      <c r="D99" s="358">
        <v>0</v>
      </c>
      <c r="E99" s="358">
        <v>0</v>
      </c>
      <c r="F99" s="358">
        <v>0</v>
      </c>
      <c r="G99" s="358">
        <v>0</v>
      </c>
      <c r="H99" s="358">
        <v>0</v>
      </c>
      <c r="I99" s="358">
        <v>0</v>
      </c>
      <c r="J99" s="358">
        <v>0</v>
      </c>
      <c r="K99" s="359">
        <v>1</v>
      </c>
      <c r="L99" s="359">
        <v>0.11606228205880365</v>
      </c>
      <c r="M99" s="359">
        <v>0.11070739155876475</v>
      </c>
      <c r="N99" s="360">
        <v>0.64473176487694128</v>
      </c>
      <c r="O99" s="360">
        <v>0.53602591171166869</v>
      </c>
      <c r="P99" s="361">
        <v>6.9089875519578602E-4</v>
      </c>
      <c r="Q99" s="114"/>
    </row>
    <row r="100" spans="1:17" ht="18" customHeight="1" x14ac:dyDescent="0.25">
      <c r="A100" s="322">
        <v>94</v>
      </c>
      <c r="B100" s="31" t="s">
        <v>173</v>
      </c>
      <c r="C100" s="337" t="s">
        <v>174</v>
      </c>
      <c r="D100" s="358">
        <v>0</v>
      </c>
      <c r="E100" s="358">
        <v>0</v>
      </c>
      <c r="F100" s="358">
        <v>0</v>
      </c>
      <c r="G100" s="358">
        <v>0</v>
      </c>
      <c r="H100" s="358">
        <v>0</v>
      </c>
      <c r="I100" s="358">
        <v>0</v>
      </c>
      <c r="J100" s="358">
        <v>0</v>
      </c>
      <c r="K100" s="359">
        <v>1</v>
      </c>
      <c r="L100" s="359">
        <v>0.15615876298668108</v>
      </c>
      <c r="M100" s="359">
        <v>0.15383841440862495</v>
      </c>
      <c r="N100" s="360">
        <v>0.70072660121762542</v>
      </c>
      <c r="O100" s="360">
        <v>0.63500098443006037</v>
      </c>
      <c r="P100" s="361">
        <v>1.9338405037368184E-2</v>
      </c>
      <c r="Q100" s="114"/>
    </row>
    <row r="101" spans="1:17" ht="18" customHeight="1" x14ac:dyDescent="0.25">
      <c r="A101" s="322">
        <v>95</v>
      </c>
      <c r="B101" s="31" t="s">
        <v>175</v>
      </c>
      <c r="C101" s="337" t="s">
        <v>176</v>
      </c>
      <c r="D101" s="358">
        <v>0</v>
      </c>
      <c r="E101" s="358">
        <v>0</v>
      </c>
      <c r="F101" s="358">
        <v>0</v>
      </c>
      <c r="G101" s="358">
        <v>0</v>
      </c>
      <c r="H101" s="358">
        <v>0</v>
      </c>
      <c r="I101" s="358">
        <v>0</v>
      </c>
      <c r="J101" s="358">
        <v>0</v>
      </c>
      <c r="K101" s="359">
        <v>1</v>
      </c>
      <c r="L101" s="359">
        <v>0.17516552729417567</v>
      </c>
      <c r="M101" s="359">
        <v>0.17232626181071589</v>
      </c>
      <c r="N101" s="360">
        <v>0.77195810106733576</v>
      </c>
      <c r="O101" s="360">
        <v>0.63537773743507431</v>
      </c>
      <c r="P101" s="361">
        <v>3.0186925758509818E-3</v>
      </c>
      <c r="Q101" s="114"/>
    </row>
    <row r="102" spans="1:17" ht="18" customHeight="1" x14ac:dyDescent="0.25">
      <c r="A102" s="322">
        <v>96</v>
      </c>
      <c r="B102" s="31" t="s">
        <v>177</v>
      </c>
      <c r="C102" s="337" t="s">
        <v>390</v>
      </c>
      <c r="D102" s="358">
        <v>0</v>
      </c>
      <c r="E102" s="358">
        <v>0</v>
      </c>
      <c r="F102" s="358">
        <v>0</v>
      </c>
      <c r="G102" s="358">
        <v>0</v>
      </c>
      <c r="H102" s="358">
        <v>0</v>
      </c>
      <c r="I102" s="358">
        <v>0</v>
      </c>
      <c r="J102" s="358">
        <v>0</v>
      </c>
      <c r="K102" s="359">
        <v>0.97164020107120419</v>
      </c>
      <c r="L102" s="359">
        <v>0.12987407128446657</v>
      </c>
      <c r="M102" s="359">
        <v>9.8030526245246566E-2</v>
      </c>
      <c r="N102" s="360">
        <v>0.60039085760548838</v>
      </c>
      <c r="O102" s="360">
        <v>0.4967028017779711</v>
      </c>
      <c r="P102" s="361">
        <v>1.0808284007939442E-2</v>
      </c>
      <c r="Q102" s="114"/>
    </row>
    <row r="103" spans="1:17" ht="18" customHeight="1" x14ac:dyDescent="0.25">
      <c r="A103" s="322">
        <v>97</v>
      </c>
      <c r="B103" s="31" t="s">
        <v>178</v>
      </c>
      <c r="C103" s="337" t="s">
        <v>179</v>
      </c>
      <c r="D103" s="358">
        <v>0</v>
      </c>
      <c r="E103" s="358">
        <v>0</v>
      </c>
      <c r="F103" s="358">
        <v>0</v>
      </c>
      <c r="G103" s="358">
        <v>0</v>
      </c>
      <c r="H103" s="358">
        <v>0</v>
      </c>
      <c r="I103" s="358">
        <v>0</v>
      </c>
      <c r="J103" s="358">
        <v>0</v>
      </c>
      <c r="K103" s="359">
        <v>0.98798789561106037</v>
      </c>
      <c r="L103" s="359">
        <v>3.0005985905156924E-2</v>
      </c>
      <c r="M103" s="359">
        <v>2.679684258378482E-2</v>
      </c>
      <c r="N103" s="360">
        <v>0.67328471487812791</v>
      </c>
      <c r="O103" s="360">
        <v>0.12511196300401203</v>
      </c>
      <c r="P103" s="361">
        <v>1.5652922359071983E-3</v>
      </c>
      <c r="Q103" s="114"/>
    </row>
    <row r="104" spans="1:17" ht="18" customHeight="1" x14ac:dyDescent="0.25">
      <c r="A104" s="322">
        <v>98</v>
      </c>
      <c r="B104" s="31" t="s">
        <v>180</v>
      </c>
      <c r="C104" s="337" t="s">
        <v>181</v>
      </c>
      <c r="D104" s="358">
        <v>0</v>
      </c>
      <c r="E104" s="358">
        <v>0</v>
      </c>
      <c r="F104" s="358">
        <v>0</v>
      </c>
      <c r="G104" s="358">
        <v>0</v>
      </c>
      <c r="H104" s="358">
        <v>0</v>
      </c>
      <c r="I104" s="358">
        <v>0</v>
      </c>
      <c r="J104" s="358">
        <v>0</v>
      </c>
      <c r="K104" s="359">
        <v>0.8853594129944371</v>
      </c>
      <c r="L104" s="359">
        <v>2.6002053446732246E-2</v>
      </c>
      <c r="M104" s="359">
        <v>2.1107441623304263E-2</v>
      </c>
      <c r="N104" s="360">
        <v>0.29062371157031003</v>
      </c>
      <c r="O104" s="360">
        <v>0.1393494849331188</v>
      </c>
      <c r="P104" s="361">
        <v>1.3723084912579335E-5</v>
      </c>
      <c r="Q104" s="114"/>
    </row>
    <row r="105" spans="1:17" ht="18" customHeight="1" x14ac:dyDescent="0.25">
      <c r="A105" s="322">
        <v>99</v>
      </c>
      <c r="B105" s="31" t="s">
        <v>182</v>
      </c>
      <c r="C105" s="337" t="s">
        <v>183</v>
      </c>
      <c r="D105" s="358">
        <v>0</v>
      </c>
      <c r="E105" s="358">
        <v>0</v>
      </c>
      <c r="F105" s="358">
        <v>0</v>
      </c>
      <c r="G105" s="358">
        <v>0</v>
      </c>
      <c r="H105" s="358">
        <v>0</v>
      </c>
      <c r="I105" s="358">
        <v>0</v>
      </c>
      <c r="J105" s="358">
        <v>0</v>
      </c>
      <c r="K105" s="359">
        <v>0.9999753851490053</v>
      </c>
      <c r="L105" s="359">
        <v>7.3270327896397452E-2</v>
      </c>
      <c r="M105" s="359">
        <v>5.4845917411048481E-2</v>
      </c>
      <c r="N105" s="360">
        <v>0.38007714965558437</v>
      </c>
      <c r="O105" s="360">
        <v>0.27844686325242546</v>
      </c>
      <c r="P105" s="361">
        <v>9.4364466955626277E-3</v>
      </c>
      <c r="Q105" s="114"/>
    </row>
    <row r="106" spans="1:17" ht="18" customHeight="1" x14ac:dyDescent="0.25">
      <c r="A106" s="322">
        <v>100</v>
      </c>
      <c r="B106" s="31" t="s">
        <v>184</v>
      </c>
      <c r="C106" s="337" t="s">
        <v>185</v>
      </c>
      <c r="D106" s="358">
        <v>0</v>
      </c>
      <c r="E106" s="358">
        <v>0</v>
      </c>
      <c r="F106" s="358">
        <v>0</v>
      </c>
      <c r="G106" s="358">
        <v>0</v>
      </c>
      <c r="H106" s="358">
        <v>0</v>
      </c>
      <c r="I106" s="358">
        <v>0</v>
      </c>
      <c r="J106" s="358">
        <v>0</v>
      </c>
      <c r="K106" s="359">
        <v>0.94046388932423808</v>
      </c>
      <c r="L106" s="359">
        <v>0.13228226170083562</v>
      </c>
      <c r="M106" s="359">
        <v>0.10904636030211523</v>
      </c>
      <c r="N106" s="360">
        <v>0.72934377982259346</v>
      </c>
      <c r="O106" s="360">
        <v>0.44113366243931912</v>
      </c>
      <c r="P106" s="361">
        <v>2.298629811159292E-3</v>
      </c>
      <c r="Q106" s="114"/>
    </row>
    <row r="107" spans="1:17" ht="18" customHeight="1" x14ac:dyDescent="0.25">
      <c r="A107" s="322">
        <v>101</v>
      </c>
      <c r="B107" s="31" t="s">
        <v>186</v>
      </c>
      <c r="C107" s="337" t="s">
        <v>187</v>
      </c>
      <c r="D107" s="358">
        <v>0</v>
      </c>
      <c r="E107" s="358">
        <v>0</v>
      </c>
      <c r="F107" s="358">
        <v>0</v>
      </c>
      <c r="G107" s="358">
        <v>0</v>
      </c>
      <c r="H107" s="358">
        <v>0</v>
      </c>
      <c r="I107" s="358">
        <v>0</v>
      </c>
      <c r="J107" s="358">
        <v>0</v>
      </c>
      <c r="K107" s="359">
        <v>0.87752845903033017</v>
      </c>
      <c r="L107" s="359">
        <v>9.7626632465902669E-2</v>
      </c>
      <c r="M107" s="359">
        <v>8.8607560023719889E-2</v>
      </c>
      <c r="N107" s="360">
        <v>0.48505588160546581</v>
      </c>
      <c r="O107" s="360">
        <v>0.24524390700386728</v>
      </c>
      <c r="P107" s="361">
        <v>9.9638071141034991E-3</v>
      </c>
      <c r="Q107" s="114"/>
    </row>
    <row r="108" spans="1:17" ht="18" customHeight="1" x14ac:dyDescent="0.25">
      <c r="A108" s="322">
        <v>102</v>
      </c>
      <c r="B108" s="31" t="s">
        <v>188</v>
      </c>
      <c r="C108" s="337" t="s">
        <v>189</v>
      </c>
      <c r="D108" s="358">
        <v>0</v>
      </c>
      <c r="E108" s="358">
        <v>0</v>
      </c>
      <c r="F108" s="358">
        <v>0</v>
      </c>
      <c r="G108" s="358">
        <v>0</v>
      </c>
      <c r="H108" s="358">
        <v>0</v>
      </c>
      <c r="I108" s="358">
        <v>0</v>
      </c>
      <c r="J108" s="358">
        <v>0</v>
      </c>
      <c r="K108" s="359">
        <v>0.98372899096204669</v>
      </c>
      <c r="L108" s="359">
        <v>0.18265485186624367</v>
      </c>
      <c r="M108" s="359">
        <v>0.15733683653118813</v>
      </c>
      <c r="N108" s="360">
        <v>0.40270632631557823</v>
      </c>
      <c r="O108" s="360">
        <v>0.2814219278599206</v>
      </c>
      <c r="P108" s="361">
        <v>6.381777321685346E-2</v>
      </c>
      <c r="Q108" s="114"/>
    </row>
    <row r="109" spans="1:17" ht="18" customHeight="1" x14ac:dyDescent="0.25">
      <c r="A109" s="322">
        <v>103</v>
      </c>
      <c r="B109" s="31" t="s">
        <v>190</v>
      </c>
      <c r="C109" s="337" t="s">
        <v>191</v>
      </c>
      <c r="D109" s="358">
        <v>0</v>
      </c>
      <c r="E109" s="358">
        <v>0</v>
      </c>
      <c r="F109" s="358">
        <v>0</v>
      </c>
      <c r="G109" s="358">
        <v>0</v>
      </c>
      <c r="H109" s="358">
        <v>0</v>
      </c>
      <c r="I109" s="358">
        <v>0</v>
      </c>
      <c r="J109" s="358">
        <v>0</v>
      </c>
      <c r="K109" s="359">
        <v>0.99947862396218445</v>
      </c>
      <c r="L109" s="359">
        <v>0.15686449933992458</v>
      </c>
      <c r="M109" s="359">
        <v>9.8562460229269358E-2</v>
      </c>
      <c r="N109" s="360">
        <v>0.68204139005233111</v>
      </c>
      <c r="O109" s="360">
        <v>0.26609814704010787</v>
      </c>
      <c r="P109" s="361">
        <v>1.3882022710992217E-2</v>
      </c>
      <c r="Q109" s="114"/>
    </row>
    <row r="110" spans="1:17" ht="18" customHeight="1" x14ac:dyDescent="0.25">
      <c r="A110" s="322">
        <v>104</v>
      </c>
      <c r="B110" s="31" t="s">
        <v>192</v>
      </c>
      <c r="C110" s="337" t="s">
        <v>193</v>
      </c>
      <c r="D110" s="358">
        <v>0</v>
      </c>
      <c r="E110" s="358">
        <v>0</v>
      </c>
      <c r="F110" s="358">
        <v>0</v>
      </c>
      <c r="G110" s="358">
        <v>0</v>
      </c>
      <c r="H110" s="358">
        <v>0</v>
      </c>
      <c r="I110" s="358">
        <v>0</v>
      </c>
      <c r="J110" s="358">
        <v>0</v>
      </c>
      <c r="K110" s="359">
        <v>0.97825112204380171</v>
      </c>
      <c r="L110" s="359">
        <v>8.403675713337351E-2</v>
      </c>
      <c r="M110" s="359">
        <v>7.4671317416252839E-2</v>
      </c>
      <c r="N110" s="360">
        <v>0.70390530796086759</v>
      </c>
      <c r="O110" s="360">
        <v>0.23248356729728503</v>
      </c>
      <c r="P110" s="361">
        <v>2.7075319324962696E-2</v>
      </c>
      <c r="Q110" s="114"/>
    </row>
    <row r="111" spans="1:17" ht="18" customHeight="1" x14ac:dyDescent="0.25">
      <c r="A111" s="322">
        <v>105</v>
      </c>
      <c r="B111" s="31" t="s">
        <v>194</v>
      </c>
      <c r="C111" s="337" t="s">
        <v>195</v>
      </c>
      <c r="D111" s="358">
        <v>1.358086727418413E-4</v>
      </c>
      <c r="E111" s="358">
        <v>0</v>
      </c>
      <c r="F111" s="358">
        <v>4.5406738058130778E-5</v>
      </c>
      <c r="G111" s="358">
        <v>0</v>
      </c>
      <c r="H111" s="358">
        <v>0</v>
      </c>
      <c r="I111" s="358">
        <v>2.7436095503402281E-6</v>
      </c>
      <c r="J111" s="358">
        <v>0</v>
      </c>
      <c r="K111" s="359">
        <v>0.99777510084745835</v>
      </c>
      <c r="L111" s="359">
        <v>0.20202804840837307</v>
      </c>
      <c r="M111" s="359">
        <v>0.13001489367816921</v>
      </c>
      <c r="N111" s="360">
        <v>0.71853877217292728</v>
      </c>
      <c r="O111" s="360">
        <v>0.29223635226305938</v>
      </c>
      <c r="P111" s="361">
        <v>2.1649658516050777E-2</v>
      </c>
      <c r="Q111" s="114"/>
    </row>
    <row r="112" spans="1:17" ht="18" customHeight="1" x14ac:dyDescent="0.25">
      <c r="A112" s="322">
        <v>106</v>
      </c>
      <c r="B112" s="31" t="s">
        <v>196</v>
      </c>
      <c r="C112" s="337" t="s">
        <v>482</v>
      </c>
      <c r="D112" s="358">
        <v>0</v>
      </c>
      <c r="E112" s="358">
        <v>0</v>
      </c>
      <c r="F112" s="358">
        <v>0</v>
      </c>
      <c r="G112" s="358">
        <v>0</v>
      </c>
      <c r="H112" s="358">
        <v>0</v>
      </c>
      <c r="I112" s="358">
        <v>0</v>
      </c>
      <c r="J112" s="358">
        <v>0</v>
      </c>
      <c r="K112" s="359">
        <v>1</v>
      </c>
      <c r="L112" s="359"/>
      <c r="M112" s="359"/>
      <c r="N112" s="360">
        <v>0</v>
      </c>
      <c r="O112" s="360">
        <v>0</v>
      </c>
      <c r="P112" s="361">
        <v>0</v>
      </c>
      <c r="Q112" s="114"/>
    </row>
    <row r="113" spans="1:17" ht="18" customHeight="1" x14ac:dyDescent="0.25">
      <c r="A113" s="322">
        <v>107</v>
      </c>
      <c r="B113" s="31" t="s">
        <v>197</v>
      </c>
      <c r="C113" s="337" t="s">
        <v>483</v>
      </c>
      <c r="D113" s="358">
        <v>2.3505125679551809E-2</v>
      </c>
      <c r="E113" s="358">
        <v>1.685051067262187E-3</v>
      </c>
      <c r="F113" s="358">
        <v>6.8038475665217106E-3</v>
      </c>
      <c r="G113" s="358">
        <v>4.8911569932512172E-3</v>
      </c>
      <c r="H113" s="358">
        <v>3.5253199572013786E-4</v>
      </c>
      <c r="I113" s="358">
        <v>3.4580855018772776E-3</v>
      </c>
      <c r="J113" s="358">
        <v>1.2907219843301822E-2</v>
      </c>
      <c r="K113" s="359">
        <v>0.98931102679186655</v>
      </c>
      <c r="L113" s="359">
        <v>2.30471503443009E-3</v>
      </c>
      <c r="M113" s="359">
        <v>2.095679767346518E-3</v>
      </c>
      <c r="N113" s="360">
        <v>0.41175600704710941</v>
      </c>
      <c r="O113" s="360">
        <v>1.2664213077041749E-2</v>
      </c>
      <c r="P113" s="361">
        <v>3.2861454882459292E-5</v>
      </c>
      <c r="Q113" s="114"/>
    </row>
    <row r="114" spans="1:17" ht="18" customHeight="1" x14ac:dyDescent="0.25">
      <c r="A114" s="322"/>
      <c r="B114" s="114"/>
      <c r="C114" s="356"/>
      <c r="D114" s="114"/>
      <c r="E114" s="114"/>
      <c r="F114" s="114"/>
      <c r="G114" s="114"/>
      <c r="H114" s="114"/>
      <c r="I114" s="114"/>
      <c r="J114" s="114"/>
      <c r="K114" s="114"/>
      <c r="L114" s="114"/>
      <c r="M114" s="114"/>
      <c r="N114" s="114"/>
      <c r="O114" s="114"/>
      <c r="P114" s="114"/>
      <c r="Q114" s="114"/>
    </row>
    <row r="115" spans="1:17" ht="18" customHeight="1" x14ac:dyDescent="0.25">
      <c r="B115" s="114"/>
      <c r="C115" s="331" t="s">
        <v>212</v>
      </c>
      <c r="D115" s="114" t="s">
        <v>666</v>
      </c>
      <c r="E115" s="114"/>
      <c r="F115" s="114"/>
      <c r="G115" s="114"/>
      <c r="H115" s="114"/>
      <c r="I115" s="114"/>
      <c r="J115" s="114"/>
      <c r="K115" s="114"/>
      <c r="L115" s="114"/>
      <c r="M115" s="114"/>
      <c r="N115" s="114"/>
      <c r="O115" s="114"/>
      <c r="P115" s="114"/>
      <c r="Q115" s="114"/>
    </row>
    <row r="116" spans="1:17" ht="18" customHeight="1" x14ac:dyDescent="0.25">
      <c r="B116" s="115"/>
      <c r="C116" s="331" t="s">
        <v>213</v>
      </c>
      <c r="D116" s="114" t="s">
        <v>667</v>
      </c>
      <c r="E116" s="114"/>
      <c r="F116" s="114"/>
      <c r="G116" s="114"/>
      <c r="H116" s="114"/>
      <c r="I116" s="114"/>
      <c r="J116" s="114"/>
      <c r="K116" s="114"/>
      <c r="L116" s="114"/>
      <c r="M116" s="114"/>
      <c r="N116" s="114"/>
      <c r="O116" s="114"/>
      <c r="P116" s="114"/>
      <c r="Q116" s="114"/>
    </row>
    <row r="117" spans="1:17" ht="18" customHeight="1" x14ac:dyDescent="0.25">
      <c r="B117" s="116"/>
      <c r="C117" s="331" t="s">
        <v>222</v>
      </c>
      <c r="D117" s="114" t="s">
        <v>668</v>
      </c>
      <c r="E117" s="114"/>
      <c r="F117" s="114"/>
      <c r="G117" s="114"/>
      <c r="H117" s="114"/>
      <c r="I117" s="114"/>
      <c r="J117" s="114"/>
      <c r="K117" s="114"/>
      <c r="L117" s="114"/>
      <c r="M117" s="114"/>
      <c r="N117" s="114"/>
      <c r="O117" s="114"/>
      <c r="P117" s="114"/>
      <c r="Q117" s="114"/>
    </row>
    <row r="118" spans="1:17" ht="18" customHeight="1" x14ac:dyDescent="0.25">
      <c r="B118" s="114"/>
      <c r="C118" s="331" t="s">
        <v>216</v>
      </c>
      <c r="D118" s="114" t="s">
        <v>669</v>
      </c>
      <c r="E118" s="114"/>
      <c r="F118" s="114"/>
      <c r="G118" s="114"/>
      <c r="H118" s="114"/>
      <c r="I118" s="114"/>
      <c r="J118" s="114"/>
      <c r="K118" s="114"/>
      <c r="L118" s="114"/>
      <c r="M118" s="114"/>
      <c r="N118" s="114"/>
      <c r="O118" s="114"/>
      <c r="P118" s="114"/>
      <c r="Q118" s="114"/>
    </row>
    <row r="119" spans="1:17" ht="18" customHeight="1" x14ac:dyDescent="0.25">
      <c r="B119" s="114"/>
      <c r="C119" s="331" t="s">
        <v>214</v>
      </c>
      <c r="D119" s="114" t="s">
        <v>670</v>
      </c>
      <c r="E119" s="114"/>
      <c r="F119" s="114"/>
      <c r="G119" s="114"/>
      <c r="H119" s="114"/>
      <c r="I119" s="114"/>
      <c r="J119" s="114"/>
      <c r="K119" s="114"/>
      <c r="L119" s="114"/>
      <c r="M119" s="114"/>
      <c r="N119" s="114"/>
      <c r="O119" s="114"/>
      <c r="P119" s="114"/>
      <c r="Q119" s="114"/>
    </row>
    <row r="120" spans="1:17" ht="18" customHeight="1" x14ac:dyDescent="0.25">
      <c r="B120" s="115"/>
      <c r="C120" s="331" t="s">
        <v>218</v>
      </c>
      <c r="D120" s="114" t="s">
        <v>671</v>
      </c>
      <c r="E120" s="114"/>
      <c r="F120" s="114"/>
      <c r="G120" s="114"/>
      <c r="H120" s="114"/>
      <c r="I120" s="114"/>
      <c r="J120" s="114"/>
      <c r="K120" s="114"/>
      <c r="L120" s="114"/>
      <c r="M120" s="114"/>
      <c r="N120" s="114"/>
      <c r="O120" s="114"/>
      <c r="P120" s="114"/>
      <c r="Q120" s="114"/>
    </row>
    <row r="121" spans="1:17" ht="18" customHeight="1" x14ac:dyDescent="0.25">
      <c r="C121" s="331" t="s">
        <v>220</v>
      </c>
      <c r="D121" s="113" t="s">
        <v>672</v>
      </c>
      <c r="Q121" s="114"/>
    </row>
    <row r="122" spans="1:17" ht="18" customHeight="1" x14ac:dyDescent="0.25">
      <c r="C122" s="331" t="s">
        <v>465</v>
      </c>
      <c r="D122" s="113" t="s">
        <v>673</v>
      </c>
    </row>
    <row r="123" spans="1:17" ht="18" customHeight="1" x14ac:dyDescent="0.25"/>
  </sheetData>
  <mergeCells count="9">
    <mergeCell ref="B3:C3"/>
    <mergeCell ref="P5:P6"/>
    <mergeCell ref="B5:C6"/>
    <mergeCell ref="K5:K6"/>
    <mergeCell ref="L5:L6"/>
    <mergeCell ref="M5:M6"/>
    <mergeCell ref="N5:N6"/>
    <mergeCell ref="O5:O6"/>
    <mergeCell ref="E5:J5"/>
  </mergeCells>
  <phoneticPr fontId="2"/>
  <pageMargins left="0.70866141732283472" right="0.70866141732283472" top="0.74803149606299213" bottom="0.74803149606299213" header="0.31496062992125984" footer="0.31496062992125984"/>
  <pageSetup paperSize="8" scale="51" orientation="portrait" r:id="rId1"/>
  <headerFooter>
    <oddHeader>&amp;L&amp;F&amp;R１１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9" tint="0.39997558519241921"/>
    <pageSetUpPr fitToPage="1"/>
  </sheetPr>
  <dimension ref="A2:ED124"/>
  <sheetViews>
    <sheetView view="pageBreakPreview" zoomScaleNormal="100" zoomScaleSheetLayoutView="100" workbookViewId="0">
      <pane xSplit="3" ySplit="6" topLeftCell="DV7" activePane="bottomRight" state="frozen"/>
      <selection activeCell="F22" sqref="F22"/>
      <selection pane="topRight" activeCell="F22" sqref="F22"/>
      <selection pane="bottomLeft" activeCell="F22" sqref="F22"/>
      <selection pane="bottomRight" activeCell="DV1" sqref="DV1"/>
    </sheetView>
  </sheetViews>
  <sheetFormatPr defaultColWidth="12.61328125" defaultRowHeight="15" customHeight="1" x14ac:dyDescent="0.55000000000000004"/>
  <cols>
    <col min="1" max="1" width="3.15234375" style="117" customWidth="1"/>
    <col min="2" max="2" width="3.765625" style="118" customWidth="1"/>
    <col min="3" max="3" width="29.765625" style="119" customWidth="1"/>
    <col min="4" max="50" width="11.61328125" style="117" customWidth="1"/>
    <col min="51" max="51" width="13.15234375" style="117" customWidth="1"/>
    <col min="52" max="54" width="11.61328125" style="117" customWidth="1"/>
    <col min="55" max="55" width="13.15234375" style="117" customWidth="1"/>
    <col min="56" max="66" width="11.61328125" style="117" customWidth="1"/>
    <col min="67" max="67" width="13.15234375" style="117" customWidth="1"/>
    <col min="68" max="130" width="11.61328125" style="117" customWidth="1"/>
    <col min="131" max="131" width="2.15234375" style="117" customWidth="1"/>
    <col min="132" max="16384" width="12.61328125" style="117"/>
  </cols>
  <sheetData>
    <row r="2" spans="1:130" ht="9" customHeight="1" x14ac:dyDescent="0.55000000000000004"/>
    <row r="3" spans="1:130" s="120" customFormat="1" ht="32.25" customHeight="1" x14ac:dyDescent="0.55000000000000004">
      <c r="B3" s="121"/>
      <c r="C3" s="384" t="s">
        <v>697</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row>
    <row r="4" spans="1:130" ht="11.25" customHeight="1" x14ac:dyDescent="0.55000000000000004">
      <c r="B4" s="122"/>
      <c r="C4" s="123"/>
      <c r="D4" s="124"/>
      <c r="E4" s="124"/>
      <c r="F4" s="124"/>
      <c r="G4" s="124"/>
      <c r="H4" s="124"/>
      <c r="I4" s="124"/>
      <c r="J4" s="124"/>
      <c r="K4" s="124"/>
      <c r="L4" s="124"/>
      <c r="M4" s="124"/>
      <c r="N4" s="124"/>
      <c r="O4" s="124"/>
      <c r="P4" s="124"/>
      <c r="Q4" s="124"/>
      <c r="R4" s="124"/>
      <c r="S4" s="124"/>
      <c r="T4" s="124"/>
      <c r="U4" s="124"/>
      <c r="V4" s="125"/>
      <c r="W4" s="124"/>
      <c r="X4" s="124"/>
      <c r="Y4" s="124"/>
      <c r="Z4" s="124"/>
      <c r="AA4" s="124"/>
      <c r="AB4" s="124"/>
      <c r="AC4" s="124"/>
      <c r="AD4" s="124"/>
      <c r="AE4" s="124"/>
      <c r="AF4" s="124"/>
      <c r="AG4" s="124"/>
      <c r="AH4" s="124"/>
      <c r="AI4" s="124"/>
      <c r="AJ4" s="124"/>
      <c r="AK4" s="124"/>
      <c r="AL4" s="124"/>
      <c r="AM4" s="124"/>
      <c r="AN4" s="124"/>
      <c r="AO4" s="125"/>
      <c r="AP4" s="124"/>
      <c r="AQ4" s="124"/>
      <c r="AR4" s="124"/>
      <c r="AS4" s="124"/>
      <c r="AT4" s="124"/>
      <c r="AU4" s="124"/>
      <c r="AV4" s="124"/>
      <c r="AW4" s="124"/>
      <c r="AX4" s="124"/>
      <c r="AY4" s="124"/>
      <c r="AZ4" s="124"/>
      <c r="BA4" s="124"/>
      <c r="BB4" s="124"/>
      <c r="BC4" s="124"/>
      <c r="BD4" s="124"/>
      <c r="BE4" s="124"/>
      <c r="BF4" s="124"/>
      <c r="BG4" s="124"/>
      <c r="BH4" s="125"/>
      <c r="BI4" s="124"/>
      <c r="BJ4" s="124"/>
      <c r="BK4" s="124"/>
      <c r="BL4" s="124"/>
      <c r="BM4" s="124"/>
      <c r="BN4" s="124"/>
      <c r="BO4" s="124"/>
      <c r="BP4" s="124"/>
      <c r="BQ4" s="124"/>
      <c r="BR4" s="124"/>
      <c r="BS4" s="124"/>
      <c r="BT4" s="124"/>
      <c r="BU4" s="124"/>
      <c r="BV4" s="124"/>
      <c r="BW4" s="124"/>
      <c r="BX4" s="124"/>
      <c r="BY4" s="124"/>
      <c r="BZ4" s="124"/>
      <c r="CA4" s="125"/>
      <c r="CB4" s="124"/>
      <c r="CC4" s="124"/>
      <c r="CD4" s="124"/>
      <c r="CE4" s="124"/>
      <c r="CF4" s="124"/>
      <c r="CG4" s="124"/>
      <c r="CH4" s="124"/>
      <c r="CI4" s="124"/>
      <c r="CJ4" s="124"/>
      <c r="CK4" s="124"/>
      <c r="CL4" s="124"/>
      <c r="CM4" s="124"/>
      <c r="CN4" s="124"/>
      <c r="CO4" s="124"/>
      <c r="CP4" s="124"/>
      <c r="CQ4" s="124"/>
      <c r="CR4" s="124"/>
      <c r="CS4" s="125"/>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row>
    <row r="5" spans="1:130" s="126" customFormat="1" ht="15" customHeight="1" x14ac:dyDescent="0.55000000000000004">
      <c r="B5" s="547" t="s">
        <v>638</v>
      </c>
      <c r="C5" s="548"/>
      <c r="D5" s="130" t="s">
        <v>2</v>
      </c>
      <c r="E5" s="130" t="s">
        <v>4</v>
      </c>
      <c r="F5" s="130" t="s">
        <v>6</v>
      </c>
      <c r="G5" s="130" t="s">
        <v>8</v>
      </c>
      <c r="H5" s="130" t="s">
        <v>10</v>
      </c>
      <c r="I5" s="130" t="s">
        <v>12</v>
      </c>
      <c r="J5" s="130" t="s">
        <v>13</v>
      </c>
      <c r="K5" s="130" t="s">
        <v>15</v>
      </c>
      <c r="L5" s="130" t="s">
        <v>17</v>
      </c>
      <c r="M5" s="130" t="s">
        <v>19</v>
      </c>
      <c r="N5" s="130" t="s">
        <v>21</v>
      </c>
      <c r="O5" s="130" t="s">
        <v>23</v>
      </c>
      <c r="P5" s="130" t="s">
        <v>25</v>
      </c>
      <c r="Q5" s="130" t="s">
        <v>27</v>
      </c>
      <c r="R5" s="130" t="s">
        <v>29</v>
      </c>
      <c r="S5" s="130" t="s">
        <v>31</v>
      </c>
      <c r="T5" s="130" t="s">
        <v>33</v>
      </c>
      <c r="U5" s="130" t="s">
        <v>35</v>
      </c>
      <c r="V5" s="130" t="s">
        <v>37</v>
      </c>
      <c r="W5" s="130" t="s">
        <v>39</v>
      </c>
      <c r="X5" s="130" t="s">
        <v>41</v>
      </c>
      <c r="Y5" s="130" t="s">
        <v>42</v>
      </c>
      <c r="Z5" s="130" t="s">
        <v>43</v>
      </c>
      <c r="AA5" s="130" t="s">
        <v>45</v>
      </c>
      <c r="AB5" s="130" t="s">
        <v>47</v>
      </c>
      <c r="AC5" s="130" t="s">
        <v>49</v>
      </c>
      <c r="AD5" s="130" t="s">
        <v>51</v>
      </c>
      <c r="AE5" s="130" t="s">
        <v>53</v>
      </c>
      <c r="AF5" s="130" t="s">
        <v>55</v>
      </c>
      <c r="AG5" s="130" t="s">
        <v>57</v>
      </c>
      <c r="AH5" s="130" t="s">
        <v>59</v>
      </c>
      <c r="AI5" s="130" t="s">
        <v>60</v>
      </c>
      <c r="AJ5" s="130" t="s">
        <v>62</v>
      </c>
      <c r="AK5" s="130" t="s">
        <v>64</v>
      </c>
      <c r="AL5" s="130" t="s">
        <v>66</v>
      </c>
      <c r="AM5" s="130" t="s">
        <v>68</v>
      </c>
      <c r="AN5" s="130" t="s">
        <v>70</v>
      </c>
      <c r="AO5" s="130" t="s">
        <v>72</v>
      </c>
      <c r="AP5" s="130" t="s">
        <v>73</v>
      </c>
      <c r="AQ5" s="130" t="s">
        <v>75</v>
      </c>
      <c r="AR5" s="130" t="s">
        <v>77</v>
      </c>
      <c r="AS5" s="130" t="s">
        <v>79</v>
      </c>
      <c r="AT5" s="130" t="s">
        <v>80</v>
      </c>
      <c r="AU5" s="130" t="s">
        <v>82</v>
      </c>
      <c r="AV5" s="130" t="s">
        <v>84</v>
      </c>
      <c r="AW5" s="130" t="s">
        <v>86</v>
      </c>
      <c r="AX5" s="130" t="s">
        <v>88</v>
      </c>
      <c r="AY5" s="130" t="s">
        <v>90</v>
      </c>
      <c r="AZ5" s="130" t="s">
        <v>92</v>
      </c>
      <c r="BA5" s="130" t="s">
        <v>94</v>
      </c>
      <c r="BB5" s="130" t="s">
        <v>96</v>
      </c>
      <c r="BC5" s="130" t="s">
        <v>98</v>
      </c>
      <c r="BD5" s="130" t="s">
        <v>100</v>
      </c>
      <c r="BE5" s="130" t="s">
        <v>101</v>
      </c>
      <c r="BF5" s="130" t="s">
        <v>103</v>
      </c>
      <c r="BG5" s="130" t="s">
        <v>105</v>
      </c>
      <c r="BH5" s="130" t="s">
        <v>107</v>
      </c>
      <c r="BI5" s="130" t="s">
        <v>109</v>
      </c>
      <c r="BJ5" s="130" t="s">
        <v>111</v>
      </c>
      <c r="BK5" s="130" t="s">
        <v>113</v>
      </c>
      <c r="BL5" s="130" t="s">
        <v>115</v>
      </c>
      <c r="BM5" s="130" t="s">
        <v>474</v>
      </c>
      <c r="BN5" s="130" t="s">
        <v>117</v>
      </c>
      <c r="BO5" s="130" t="s">
        <v>119</v>
      </c>
      <c r="BP5" s="130" t="s">
        <v>121</v>
      </c>
      <c r="BQ5" s="130" t="s">
        <v>123</v>
      </c>
      <c r="BR5" s="130" t="s">
        <v>125</v>
      </c>
      <c r="BS5" s="130" t="s">
        <v>127</v>
      </c>
      <c r="BT5" s="130" t="s">
        <v>129</v>
      </c>
      <c r="BU5" s="130" t="s">
        <v>476</v>
      </c>
      <c r="BV5" s="130" t="s">
        <v>131</v>
      </c>
      <c r="BW5" s="130" t="s">
        <v>133</v>
      </c>
      <c r="BX5" s="130" t="s">
        <v>135</v>
      </c>
      <c r="BY5" s="130" t="s">
        <v>137</v>
      </c>
      <c r="BZ5" s="130" t="s">
        <v>139</v>
      </c>
      <c r="CA5" s="130" t="s">
        <v>141</v>
      </c>
      <c r="CB5" s="130" t="s">
        <v>143</v>
      </c>
      <c r="CC5" s="130" t="s">
        <v>145</v>
      </c>
      <c r="CD5" s="130" t="s">
        <v>147</v>
      </c>
      <c r="CE5" s="130" t="s">
        <v>478</v>
      </c>
      <c r="CF5" s="130" t="s">
        <v>149</v>
      </c>
      <c r="CG5" s="130" t="s">
        <v>151</v>
      </c>
      <c r="CH5" s="130" t="s">
        <v>153</v>
      </c>
      <c r="CI5" s="130" t="s">
        <v>155</v>
      </c>
      <c r="CJ5" s="130" t="s">
        <v>157</v>
      </c>
      <c r="CK5" s="130" t="s">
        <v>159</v>
      </c>
      <c r="CL5" s="130" t="s">
        <v>161</v>
      </c>
      <c r="CM5" s="130" t="s">
        <v>163</v>
      </c>
      <c r="CN5" s="130" t="s">
        <v>165</v>
      </c>
      <c r="CO5" s="130" t="s">
        <v>167</v>
      </c>
      <c r="CP5" s="130" t="s">
        <v>480</v>
      </c>
      <c r="CQ5" s="130" t="s">
        <v>169</v>
      </c>
      <c r="CR5" s="130" t="s">
        <v>171</v>
      </c>
      <c r="CS5" s="130" t="s">
        <v>173</v>
      </c>
      <c r="CT5" s="130" t="s">
        <v>175</v>
      </c>
      <c r="CU5" s="130" t="s">
        <v>177</v>
      </c>
      <c r="CV5" s="130" t="s">
        <v>178</v>
      </c>
      <c r="CW5" s="130" t="s">
        <v>180</v>
      </c>
      <c r="CX5" s="130" t="s">
        <v>182</v>
      </c>
      <c r="CY5" s="130" t="s">
        <v>184</v>
      </c>
      <c r="CZ5" s="130" t="s">
        <v>186</v>
      </c>
      <c r="DA5" s="130" t="s">
        <v>188</v>
      </c>
      <c r="DB5" s="130" t="s">
        <v>190</v>
      </c>
      <c r="DC5" s="130" t="s">
        <v>192</v>
      </c>
      <c r="DD5" s="130" t="s">
        <v>194</v>
      </c>
      <c r="DE5" s="130" t="s">
        <v>196</v>
      </c>
      <c r="DF5" s="130" t="s">
        <v>197</v>
      </c>
      <c r="DG5" s="130" t="s">
        <v>235</v>
      </c>
      <c r="DH5" s="130" t="s">
        <v>224</v>
      </c>
      <c r="DI5" s="130" t="s">
        <v>225</v>
      </c>
      <c r="DJ5" s="130" t="s">
        <v>488</v>
      </c>
      <c r="DK5" s="130" t="s">
        <v>489</v>
      </c>
      <c r="DL5" s="130" t="s">
        <v>226</v>
      </c>
      <c r="DM5" s="130" t="s">
        <v>227</v>
      </c>
      <c r="DN5" s="130" t="s">
        <v>228</v>
      </c>
      <c r="DO5" s="130" t="s">
        <v>250</v>
      </c>
      <c r="DP5" s="130" t="s">
        <v>251</v>
      </c>
      <c r="DQ5" s="130" t="s">
        <v>229</v>
      </c>
      <c r="DR5" s="130" t="s">
        <v>490</v>
      </c>
      <c r="DS5" s="130" t="s">
        <v>252</v>
      </c>
      <c r="DT5" s="130" t="s">
        <v>230</v>
      </c>
      <c r="DU5" s="130" t="s">
        <v>491</v>
      </c>
      <c r="DV5" s="130" t="s">
        <v>492</v>
      </c>
      <c r="DW5" s="130" t="s">
        <v>493</v>
      </c>
      <c r="DX5" s="130" t="s">
        <v>494</v>
      </c>
      <c r="DY5" s="130" t="s">
        <v>495</v>
      </c>
      <c r="DZ5" s="130" t="s">
        <v>249</v>
      </c>
    </row>
    <row r="6" spans="1:130" s="127" customFormat="1" ht="24" customHeight="1" x14ac:dyDescent="0.25">
      <c r="B6" s="549"/>
      <c r="C6" s="550"/>
      <c r="D6" s="131" t="s">
        <v>3</v>
      </c>
      <c r="E6" s="131" t="s">
        <v>5</v>
      </c>
      <c r="F6" s="131" t="s">
        <v>7</v>
      </c>
      <c r="G6" s="131" t="s">
        <v>9</v>
      </c>
      <c r="H6" s="131" t="s">
        <v>11</v>
      </c>
      <c r="I6" s="131" t="s">
        <v>14</v>
      </c>
      <c r="J6" s="131" t="s">
        <v>383</v>
      </c>
      <c r="K6" s="131" t="s">
        <v>16</v>
      </c>
      <c r="L6" s="131" t="s">
        <v>18</v>
      </c>
      <c r="M6" s="131" t="s">
        <v>20</v>
      </c>
      <c r="N6" s="131" t="s">
        <v>22</v>
      </c>
      <c r="O6" s="131" t="s">
        <v>24</v>
      </c>
      <c r="P6" s="131" t="s">
        <v>26</v>
      </c>
      <c r="Q6" s="131" t="s">
        <v>28</v>
      </c>
      <c r="R6" s="131" t="s">
        <v>30</v>
      </c>
      <c r="S6" s="131" t="s">
        <v>32</v>
      </c>
      <c r="T6" s="131" t="s">
        <v>34</v>
      </c>
      <c r="U6" s="131" t="s">
        <v>36</v>
      </c>
      <c r="V6" s="131" t="s">
        <v>38</v>
      </c>
      <c r="W6" s="131" t="s">
        <v>40</v>
      </c>
      <c r="X6" s="131" t="s">
        <v>384</v>
      </c>
      <c r="Y6" s="131" t="s">
        <v>385</v>
      </c>
      <c r="Z6" s="131" t="s">
        <v>44</v>
      </c>
      <c r="AA6" s="131" t="s">
        <v>46</v>
      </c>
      <c r="AB6" s="131" t="s">
        <v>48</v>
      </c>
      <c r="AC6" s="131" t="s">
        <v>50</v>
      </c>
      <c r="AD6" s="131" t="s">
        <v>52</v>
      </c>
      <c r="AE6" s="131" t="s">
        <v>54</v>
      </c>
      <c r="AF6" s="131" t="s">
        <v>56</v>
      </c>
      <c r="AG6" s="131" t="s">
        <v>58</v>
      </c>
      <c r="AH6" s="131" t="s">
        <v>386</v>
      </c>
      <c r="AI6" s="131" t="s">
        <v>61</v>
      </c>
      <c r="AJ6" s="131" t="s">
        <v>63</v>
      </c>
      <c r="AK6" s="131" t="s">
        <v>65</v>
      </c>
      <c r="AL6" s="131" t="s">
        <v>67</v>
      </c>
      <c r="AM6" s="131" t="s">
        <v>69</v>
      </c>
      <c r="AN6" s="131" t="s">
        <v>71</v>
      </c>
      <c r="AO6" s="131" t="s">
        <v>387</v>
      </c>
      <c r="AP6" s="131" t="s">
        <v>74</v>
      </c>
      <c r="AQ6" s="131" t="s">
        <v>76</v>
      </c>
      <c r="AR6" s="131" t="s">
        <v>78</v>
      </c>
      <c r="AS6" s="131" t="s">
        <v>388</v>
      </c>
      <c r="AT6" s="131" t="s">
        <v>81</v>
      </c>
      <c r="AU6" s="131" t="s">
        <v>83</v>
      </c>
      <c r="AV6" s="131" t="s">
        <v>85</v>
      </c>
      <c r="AW6" s="131" t="s">
        <v>87</v>
      </c>
      <c r="AX6" s="131" t="s">
        <v>89</v>
      </c>
      <c r="AY6" s="131" t="s">
        <v>91</v>
      </c>
      <c r="AZ6" s="131" t="s">
        <v>93</v>
      </c>
      <c r="BA6" s="131" t="s">
        <v>95</v>
      </c>
      <c r="BB6" s="131" t="s">
        <v>97</v>
      </c>
      <c r="BC6" s="131" t="s">
        <v>99</v>
      </c>
      <c r="BD6" s="131" t="s">
        <v>389</v>
      </c>
      <c r="BE6" s="131" t="s">
        <v>102</v>
      </c>
      <c r="BF6" s="131" t="s">
        <v>104</v>
      </c>
      <c r="BG6" s="131" t="s">
        <v>106</v>
      </c>
      <c r="BH6" s="131" t="s">
        <v>108</v>
      </c>
      <c r="BI6" s="131" t="s">
        <v>110</v>
      </c>
      <c r="BJ6" s="131" t="s">
        <v>112</v>
      </c>
      <c r="BK6" s="131" t="s">
        <v>114</v>
      </c>
      <c r="BL6" s="131" t="s">
        <v>116</v>
      </c>
      <c r="BM6" s="131" t="s">
        <v>475</v>
      </c>
      <c r="BN6" s="131" t="s">
        <v>118</v>
      </c>
      <c r="BO6" s="131" t="s">
        <v>120</v>
      </c>
      <c r="BP6" s="131" t="s">
        <v>122</v>
      </c>
      <c r="BQ6" s="131" t="s">
        <v>124</v>
      </c>
      <c r="BR6" s="131" t="s">
        <v>126</v>
      </c>
      <c r="BS6" s="131" t="s">
        <v>128</v>
      </c>
      <c r="BT6" s="131" t="s">
        <v>130</v>
      </c>
      <c r="BU6" s="131" t="s">
        <v>477</v>
      </c>
      <c r="BV6" s="131" t="s">
        <v>132</v>
      </c>
      <c r="BW6" s="131" t="s">
        <v>134</v>
      </c>
      <c r="BX6" s="131" t="s">
        <v>136</v>
      </c>
      <c r="BY6" s="131" t="s">
        <v>138</v>
      </c>
      <c r="BZ6" s="131" t="s">
        <v>140</v>
      </c>
      <c r="CA6" s="131" t="s">
        <v>142</v>
      </c>
      <c r="CB6" s="131" t="s">
        <v>144</v>
      </c>
      <c r="CC6" s="131" t="s">
        <v>146</v>
      </c>
      <c r="CD6" s="131" t="s">
        <v>148</v>
      </c>
      <c r="CE6" s="131" t="s">
        <v>479</v>
      </c>
      <c r="CF6" s="131" t="s">
        <v>150</v>
      </c>
      <c r="CG6" s="131" t="s">
        <v>152</v>
      </c>
      <c r="CH6" s="131" t="s">
        <v>154</v>
      </c>
      <c r="CI6" s="131" t="s">
        <v>156</v>
      </c>
      <c r="CJ6" s="131" t="s">
        <v>158</v>
      </c>
      <c r="CK6" s="131" t="s">
        <v>160</v>
      </c>
      <c r="CL6" s="131" t="s">
        <v>162</v>
      </c>
      <c r="CM6" s="131" t="s">
        <v>164</v>
      </c>
      <c r="CN6" s="131" t="s">
        <v>166</v>
      </c>
      <c r="CO6" s="131" t="s">
        <v>168</v>
      </c>
      <c r="CP6" s="131" t="s">
        <v>481</v>
      </c>
      <c r="CQ6" s="131" t="s">
        <v>170</v>
      </c>
      <c r="CR6" s="131" t="s">
        <v>172</v>
      </c>
      <c r="CS6" s="131" t="s">
        <v>174</v>
      </c>
      <c r="CT6" s="131" t="s">
        <v>176</v>
      </c>
      <c r="CU6" s="131" t="s">
        <v>390</v>
      </c>
      <c r="CV6" s="131" t="s">
        <v>179</v>
      </c>
      <c r="CW6" s="131" t="s">
        <v>181</v>
      </c>
      <c r="CX6" s="131" t="s">
        <v>183</v>
      </c>
      <c r="CY6" s="131" t="s">
        <v>185</v>
      </c>
      <c r="CZ6" s="131" t="s">
        <v>187</v>
      </c>
      <c r="DA6" s="131" t="s">
        <v>189</v>
      </c>
      <c r="DB6" s="131" t="s">
        <v>191</v>
      </c>
      <c r="DC6" s="131" t="s">
        <v>193</v>
      </c>
      <c r="DD6" s="131" t="s">
        <v>195</v>
      </c>
      <c r="DE6" s="131" t="s">
        <v>482</v>
      </c>
      <c r="DF6" s="131" t="s">
        <v>483</v>
      </c>
      <c r="DG6" s="131" t="s">
        <v>236</v>
      </c>
      <c r="DH6" s="131" t="s">
        <v>231</v>
      </c>
      <c r="DI6" s="131" t="s">
        <v>256</v>
      </c>
      <c r="DJ6" s="131" t="s">
        <v>392</v>
      </c>
      <c r="DK6" s="131" t="s">
        <v>496</v>
      </c>
      <c r="DL6" s="131" t="s">
        <v>497</v>
      </c>
      <c r="DM6" s="131" t="s">
        <v>498</v>
      </c>
      <c r="DN6" s="131" t="s">
        <v>232</v>
      </c>
      <c r="DO6" s="131" t="s">
        <v>499</v>
      </c>
      <c r="DP6" s="131" t="s">
        <v>500</v>
      </c>
      <c r="DQ6" s="131" t="s">
        <v>233</v>
      </c>
      <c r="DR6" s="131" t="s">
        <v>501</v>
      </c>
      <c r="DS6" s="131" t="s">
        <v>234</v>
      </c>
      <c r="DT6" s="131" t="s">
        <v>253</v>
      </c>
      <c r="DU6" s="131" t="s">
        <v>393</v>
      </c>
      <c r="DV6" s="131" t="s">
        <v>502</v>
      </c>
      <c r="DW6" s="131" t="s">
        <v>503</v>
      </c>
      <c r="DX6" s="131" t="s">
        <v>504</v>
      </c>
      <c r="DY6" s="131" t="s">
        <v>505</v>
      </c>
      <c r="DZ6" s="131" t="s">
        <v>486</v>
      </c>
    </row>
    <row r="7" spans="1:130" ht="18" customHeight="1" x14ac:dyDescent="0.55000000000000004">
      <c r="A7" s="128">
        <v>1</v>
      </c>
      <c r="B7" s="130" t="s">
        <v>2</v>
      </c>
      <c r="C7" s="132" t="s">
        <v>3</v>
      </c>
      <c r="D7" s="133">
        <v>212720</v>
      </c>
      <c r="E7" s="133">
        <v>291835</v>
      </c>
      <c r="F7" s="133">
        <v>6421</v>
      </c>
      <c r="G7" s="133">
        <v>1810</v>
      </c>
      <c r="H7" s="133">
        <v>0</v>
      </c>
      <c r="I7" s="133">
        <v>0</v>
      </c>
      <c r="J7" s="133">
        <v>0</v>
      </c>
      <c r="K7" s="133">
        <v>2976530</v>
      </c>
      <c r="L7" s="133">
        <v>316893</v>
      </c>
      <c r="M7" s="133">
        <v>419266</v>
      </c>
      <c r="N7" s="133">
        <v>84089</v>
      </c>
      <c r="O7" s="133">
        <v>22754</v>
      </c>
      <c r="P7" s="133">
        <v>3653</v>
      </c>
      <c r="Q7" s="133">
        <v>112</v>
      </c>
      <c r="R7" s="133">
        <v>0</v>
      </c>
      <c r="S7" s="133">
        <v>3167</v>
      </c>
      <c r="T7" s="133">
        <v>49</v>
      </c>
      <c r="U7" s="133">
        <v>0</v>
      </c>
      <c r="V7" s="133">
        <v>0</v>
      </c>
      <c r="W7" s="133">
        <v>0</v>
      </c>
      <c r="X7" s="133">
        <v>0</v>
      </c>
      <c r="Y7" s="133">
        <v>556</v>
      </c>
      <c r="Z7" s="133">
        <v>0</v>
      </c>
      <c r="AA7" s="133">
        <v>812</v>
      </c>
      <c r="AB7" s="133">
        <v>29398</v>
      </c>
      <c r="AC7" s="133">
        <v>3579</v>
      </c>
      <c r="AD7" s="133">
        <v>0</v>
      </c>
      <c r="AE7" s="133">
        <v>0</v>
      </c>
      <c r="AF7" s="133">
        <v>0</v>
      </c>
      <c r="AG7" s="133">
        <v>156018</v>
      </c>
      <c r="AH7" s="133">
        <v>0</v>
      </c>
      <c r="AI7" s="133">
        <v>0</v>
      </c>
      <c r="AJ7" s="133">
        <v>0</v>
      </c>
      <c r="AK7" s="133">
        <v>0</v>
      </c>
      <c r="AL7" s="133">
        <v>918</v>
      </c>
      <c r="AM7" s="133">
        <v>0</v>
      </c>
      <c r="AN7" s="133">
        <v>0</v>
      </c>
      <c r="AO7" s="133">
        <v>0</v>
      </c>
      <c r="AP7" s="133">
        <v>0</v>
      </c>
      <c r="AQ7" s="133">
        <v>0</v>
      </c>
      <c r="AR7" s="133">
        <v>116</v>
      </c>
      <c r="AS7" s="133">
        <v>0</v>
      </c>
      <c r="AT7" s="133">
        <v>0</v>
      </c>
      <c r="AU7" s="133">
        <v>0</v>
      </c>
      <c r="AV7" s="133">
        <v>0</v>
      </c>
      <c r="AW7" s="133">
        <v>0</v>
      </c>
      <c r="AX7" s="133">
        <v>0</v>
      </c>
      <c r="AY7" s="133">
        <v>0</v>
      </c>
      <c r="AZ7" s="133">
        <v>0</v>
      </c>
      <c r="BA7" s="133">
        <v>0</v>
      </c>
      <c r="BB7" s="133">
        <v>0</v>
      </c>
      <c r="BC7" s="133">
        <v>0</v>
      </c>
      <c r="BD7" s="133">
        <v>0</v>
      </c>
      <c r="BE7" s="133">
        <v>0</v>
      </c>
      <c r="BF7" s="133">
        <v>0</v>
      </c>
      <c r="BG7" s="133">
        <v>0</v>
      </c>
      <c r="BH7" s="133">
        <v>0</v>
      </c>
      <c r="BI7" s="133">
        <v>0</v>
      </c>
      <c r="BJ7" s="133">
        <v>0</v>
      </c>
      <c r="BK7" s="133">
        <v>12677</v>
      </c>
      <c r="BL7" s="133">
        <v>0</v>
      </c>
      <c r="BM7" s="133">
        <v>20642</v>
      </c>
      <c r="BN7" s="133">
        <v>89</v>
      </c>
      <c r="BO7" s="133">
        <v>28293</v>
      </c>
      <c r="BP7" s="133">
        <v>12044</v>
      </c>
      <c r="BQ7" s="133">
        <v>0</v>
      </c>
      <c r="BR7" s="133">
        <v>0</v>
      </c>
      <c r="BS7" s="133">
        <v>0</v>
      </c>
      <c r="BT7" s="133">
        <v>0</v>
      </c>
      <c r="BU7" s="133">
        <v>11343</v>
      </c>
      <c r="BV7" s="133">
        <v>0</v>
      </c>
      <c r="BW7" s="133">
        <v>11</v>
      </c>
      <c r="BX7" s="133">
        <v>3</v>
      </c>
      <c r="BY7" s="133">
        <v>167</v>
      </c>
      <c r="BZ7" s="133">
        <v>0</v>
      </c>
      <c r="CA7" s="133">
        <v>0</v>
      </c>
      <c r="CB7" s="133">
        <v>0</v>
      </c>
      <c r="CC7" s="133">
        <v>0</v>
      </c>
      <c r="CD7" s="133">
        <v>0</v>
      </c>
      <c r="CE7" s="133">
        <v>0</v>
      </c>
      <c r="CF7" s="133">
        <v>0</v>
      </c>
      <c r="CG7" s="133">
        <v>1828</v>
      </c>
      <c r="CH7" s="133">
        <v>0</v>
      </c>
      <c r="CI7" s="133">
        <v>0</v>
      </c>
      <c r="CJ7" s="133">
        <v>0</v>
      </c>
      <c r="CK7" s="133">
        <v>0</v>
      </c>
      <c r="CL7" s="133">
        <v>0</v>
      </c>
      <c r="CM7" s="133">
        <v>0</v>
      </c>
      <c r="CN7" s="133">
        <v>1218</v>
      </c>
      <c r="CO7" s="133">
        <v>45916</v>
      </c>
      <c r="CP7" s="133">
        <v>0</v>
      </c>
      <c r="CQ7" s="133">
        <v>50363</v>
      </c>
      <c r="CR7" s="133">
        <v>0</v>
      </c>
      <c r="CS7" s="133">
        <v>32012</v>
      </c>
      <c r="CT7" s="133">
        <v>50916</v>
      </c>
      <c r="CU7" s="133">
        <v>9212</v>
      </c>
      <c r="CV7" s="133">
        <v>800</v>
      </c>
      <c r="CW7" s="133">
        <v>0</v>
      </c>
      <c r="CX7" s="133">
        <v>0</v>
      </c>
      <c r="CY7" s="133">
        <v>66</v>
      </c>
      <c r="CZ7" s="133">
        <v>56124</v>
      </c>
      <c r="DA7" s="133">
        <v>641252</v>
      </c>
      <c r="DB7" s="133">
        <v>384</v>
      </c>
      <c r="DC7" s="133">
        <v>29099</v>
      </c>
      <c r="DD7" s="133">
        <v>42079</v>
      </c>
      <c r="DE7" s="133">
        <v>0</v>
      </c>
      <c r="DF7" s="133">
        <v>0</v>
      </c>
      <c r="DG7" s="133">
        <v>5577234</v>
      </c>
      <c r="DH7" s="133">
        <v>50367</v>
      </c>
      <c r="DI7" s="133">
        <v>2670607</v>
      </c>
      <c r="DJ7" s="133">
        <v>0</v>
      </c>
      <c r="DK7" s="133">
        <v>0</v>
      </c>
      <c r="DL7" s="133">
        <v>0</v>
      </c>
      <c r="DM7" s="133">
        <v>33372</v>
      </c>
      <c r="DN7" s="133">
        <v>-23733</v>
      </c>
      <c r="DO7" s="133">
        <v>2730613</v>
      </c>
      <c r="DP7" s="133">
        <v>8307847</v>
      </c>
      <c r="DQ7" s="133">
        <v>36782</v>
      </c>
      <c r="DR7" s="133">
        <v>36782</v>
      </c>
      <c r="DS7" s="133">
        <v>2767395</v>
      </c>
      <c r="DT7" s="133">
        <v>8344629</v>
      </c>
      <c r="DU7" s="133">
        <v>-2141134</v>
      </c>
      <c r="DV7" s="133">
        <v>-32636</v>
      </c>
      <c r="DW7" s="133">
        <v>-173817</v>
      </c>
      <c r="DX7" s="133">
        <v>-2347587</v>
      </c>
      <c r="DY7" s="133">
        <v>419808</v>
      </c>
      <c r="DZ7" s="133">
        <v>5997042</v>
      </c>
    </row>
    <row r="8" spans="1:130" ht="18" customHeight="1" x14ac:dyDescent="0.55000000000000004">
      <c r="A8" s="128">
        <v>2</v>
      </c>
      <c r="B8" s="130" t="s">
        <v>4</v>
      </c>
      <c r="C8" s="132" t="s">
        <v>5</v>
      </c>
      <c r="D8" s="133">
        <v>44268</v>
      </c>
      <c r="E8" s="133">
        <v>339181</v>
      </c>
      <c r="F8" s="133">
        <v>16946</v>
      </c>
      <c r="G8" s="133">
        <v>12</v>
      </c>
      <c r="H8" s="133">
        <v>0</v>
      </c>
      <c r="I8" s="133">
        <v>0</v>
      </c>
      <c r="J8" s="133">
        <v>0</v>
      </c>
      <c r="K8" s="133">
        <v>2600595</v>
      </c>
      <c r="L8" s="133">
        <v>0</v>
      </c>
      <c r="M8" s="133">
        <v>1825</v>
      </c>
      <c r="N8" s="133">
        <v>0</v>
      </c>
      <c r="O8" s="133">
        <v>1978</v>
      </c>
      <c r="P8" s="133">
        <v>938</v>
      </c>
      <c r="Q8" s="133">
        <v>0</v>
      </c>
      <c r="R8" s="133">
        <v>0</v>
      </c>
      <c r="S8" s="133">
        <v>0</v>
      </c>
      <c r="T8" s="133">
        <v>0</v>
      </c>
      <c r="U8" s="133">
        <v>0</v>
      </c>
      <c r="V8" s="133">
        <v>245</v>
      </c>
      <c r="W8" s="133">
        <v>0</v>
      </c>
      <c r="X8" s="133">
        <v>0</v>
      </c>
      <c r="Y8" s="133">
        <v>0</v>
      </c>
      <c r="Z8" s="133">
        <v>0</v>
      </c>
      <c r="AA8" s="133">
        <v>0</v>
      </c>
      <c r="AB8" s="133">
        <v>122</v>
      </c>
      <c r="AC8" s="133">
        <v>0</v>
      </c>
      <c r="AD8" s="133">
        <v>0</v>
      </c>
      <c r="AE8" s="133">
        <v>0</v>
      </c>
      <c r="AF8" s="133">
        <v>0</v>
      </c>
      <c r="AG8" s="133">
        <v>0</v>
      </c>
      <c r="AH8" s="133">
        <v>6212</v>
      </c>
      <c r="AI8" s="133">
        <v>0</v>
      </c>
      <c r="AJ8" s="133">
        <v>0</v>
      </c>
      <c r="AK8" s="133">
        <v>3</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c r="BF8" s="133">
        <v>0</v>
      </c>
      <c r="BG8" s="133">
        <v>0</v>
      </c>
      <c r="BH8" s="133">
        <v>0</v>
      </c>
      <c r="BI8" s="133">
        <v>0</v>
      </c>
      <c r="BJ8" s="133">
        <v>0</v>
      </c>
      <c r="BK8" s="133">
        <v>582</v>
      </c>
      <c r="BL8" s="133">
        <v>0</v>
      </c>
      <c r="BM8" s="133">
        <v>0</v>
      </c>
      <c r="BN8" s="133">
        <v>0</v>
      </c>
      <c r="BO8" s="133">
        <v>0</v>
      </c>
      <c r="BP8" s="133">
        <v>0</v>
      </c>
      <c r="BQ8" s="133">
        <v>0</v>
      </c>
      <c r="BR8" s="133">
        <v>0</v>
      </c>
      <c r="BS8" s="133">
        <v>0</v>
      </c>
      <c r="BT8" s="133">
        <v>0</v>
      </c>
      <c r="BU8" s="133">
        <v>0</v>
      </c>
      <c r="BV8" s="133">
        <v>0</v>
      </c>
      <c r="BW8" s="133">
        <v>0</v>
      </c>
      <c r="BX8" s="133">
        <v>0</v>
      </c>
      <c r="BY8" s="133">
        <v>0</v>
      </c>
      <c r="BZ8" s="133">
        <v>0</v>
      </c>
      <c r="CA8" s="133">
        <v>0</v>
      </c>
      <c r="CB8" s="133">
        <v>0</v>
      </c>
      <c r="CC8" s="133">
        <v>0</v>
      </c>
      <c r="CD8" s="133">
        <v>0</v>
      </c>
      <c r="CE8" s="133">
        <v>0</v>
      </c>
      <c r="CF8" s="133">
        <v>0</v>
      </c>
      <c r="CG8" s="133">
        <v>229</v>
      </c>
      <c r="CH8" s="133">
        <v>0</v>
      </c>
      <c r="CI8" s="133">
        <v>0</v>
      </c>
      <c r="CJ8" s="133">
        <v>0</v>
      </c>
      <c r="CK8" s="133">
        <v>0</v>
      </c>
      <c r="CL8" s="133">
        <v>0</v>
      </c>
      <c r="CM8" s="133">
        <v>0</v>
      </c>
      <c r="CN8" s="133">
        <v>106</v>
      </c>
      <c r="CO8" s="133">
        <v>5574</v>
      </c>
      <c r="CP8" s="133">
        <v>28713</v>
      </c>
      <c r="CQ8" s="133">
        <v>6738</v>
      </c>
      <c r="CR8" s="133">
        <v>0</v>
      </c>
      <c r="CS8" s="133">
        <v>4856</v>
      </c>
      <c r="CT8" s="133">
        <v>9160</v>
      </c>
      <c r="CU8" s="133">
        <v>0</v>
      </c>
      <c r="CV8" s="133">
        <v>0</v>
      </c>
      <c r="CW8" s="133">
        <v>0</v>
      </c>
      <c r="CX8" s="133">
        <v>0</v>
      </c>
      <c r="CY8" s="133">
        <v>0</v>
      </c>
      <c r="CZ8" s="133">
        <v>9248</v>
      </c>
      <c r="DA8" s="133">
        <v>164616</v>
      </c>
      <c r="DB8" s="133">
        <v>0</v>
      </c>
      <c r="DC8" s="133">
        <v>27</v>
      </c>
      <c r="DD8" s="133">
        <v>1575</v>
      </c>
      <c r="DE8" s="133">
        <v>0</v>
      </c>
      <c r="DF8" s="133">
        <v>0</v>
      </c>
      <c r="DG8" s="133">
        <v>3243749</v>
      </c>
      <c r="DH8" s="133">
        <v>0</v>
      </c>
      <c r="DI8" s="133">
        <v>235702</v>
      </c>
      <c r="DJ8" s="133">
        <v>0</v>
      </c>
      <c r="DK8" s="133">
        <v>0</v>
      </c>
      <c r="DL8" s="133">
        <v>0</v>
      </c>
      <c r="DM8" s="133">
        <v>160052</v>
      </c>
      <c r="DN8" s="133">
        <v>-5230</v>
      </c>
      <c r="DO8" s="133">
        <v>390524</v>
      </c>
      <c r="DP8" s="133">
        <v>3634273</v>
      </c>
      <c r="DQ8" s="133">
        <v>3611</v>
      </c>
      <c r="DR8" s="133">
        <v>3611</v>
      </c>
      <c r="DS8" s="133">
        <v>394135</v>
      </c>
      <c r="DT8" s="133">
        <v>3637884</v>
      </c>
      <c r="DU8" s="133">
        <v>-53023</v>
      </c>
      <c r="DV8" s="133">
        <v>-4761</v>
      </c>
      <c r="DW8" s="133">
        <v>-4613</v>
      </c>
      <c r="DX8" s="133">
        <v>-62397</v>
      </c>
      <c r="DY8" s="133">
        <v>331738</v>
      </c>
      <c r="DZ8" s="133">
        <v>3575487</v>
      </c>
    </row>
    <row r="9" spans="1:130" ht="18" customHeight="1" x14ac:dyDescent="0.55000000000000004">
      <c r="A9" s="128">
        <v>3</v>
      </c>
      <c r="B9" s="130" t="s">
        <v>6</v>
      </c>
      <c r="C9" s="132" t="s">
        <v>7</v>
      </c>
      <c r="D9" s="133">
        <v>329390</v>
      </c>
      <c r="E9" s="133">
        <v>156508</v>
      </c>
      <c r="F9" s="133">
        <v>0</v>
      </c>
      <c r="G9" s="133">
        <v>21</v>
      </c>
      <c r="H9" s="133">
        <v>0</v>
      </c>
      <c r="I9" s="133">
        <v>0</v>
      </c>
      <c r="J9" s="133">
        <v>0</v>
      </c>
      <c r="K9" s="133">
        <v>0</v>
      </c>
      <c r="L9" s="133">
        <v>0</v>
      </c>
      <c r="M9" s="133">
        <v>0</v>
      </c>
      <c r="N9" s="133">
        <v>0</v>
      </c>
      <c r="O9" s="133">
        <v>0</v>
      </c>
      <c r="P9" s="133">
        <v>0</v>
      </c>
      <c r="Q9" s="133">
        <v>0</v>
      </c>
      <c r="R9" s="133">
        <v>0</v>
      </c>
      <c r="S9" s="133">
        <v>0</v>
      </c>
      <c r="T9" s="133">
        <v>0</v>
      </c>
      <c r="U9" s="133">
        <v>0</v>
      </c>
      <c r="V9" s="133">
        <v>0</v>
      </c>
      <c r="W9" s="133">
        <v>0</v>
      </c>
      <c r="X9" s="133">
        <v>0</v>
      </c>
      <c r="Y9" s="133">
        <v>0</v>
      </c>
      <c r="Z9" s="133">
        <v>0</v>
      </c>
      <c r="AA9" s="133">
        <v>0</v>
      </c>
      <c r="AB9" s="133">
        <v>0</v>
      </c>
      <c r="AC9" s="133">
        <v>0</v>
      </c>
      <c r="AD9" s="133">
        <v>0</v>
      </c>
      <c r="AE9" s="133">
        <v>0</v>
      </c>
      <c r="AF9" s="133">
        <v>0</v>
      </c>
      <c r="AG9" s="133">
        <v>0</v>
      </c>
      <c r="AH9" s="133">
        <v>0</v>
      </c>
      <c r="AI9" s="133">
        <v>0</v>
      </c>
      <c r="AJ9" s="133">
        <v>0</v>
      </c>
      <c r="AK9" s="133">
        <v>0</v>
      </c>
      <c r="AL9" s="133">
        <v>0</v>
      </c>
      <c r="AM9" s="133">
        <v>0</v>
      </c>
      <c r="AN9" s="133">
        <v>0</v>
      </c>
      <c r="AO9" s="133">
        <v>0</v>
      </c>
      <c r="AP9" s="133">
        <v>0</v>
      </c>
      <c r="AQ9" s="133">
        <v>0</v>
      </c>
      <c r="AR9" s="133">
        <v>0</v>
      </c>
      <c r="AS9" s="133">
        <v>0</v>
      </c>
      <c r="AT9" s="133">
        <v>0</v>
      </c>
      <c r="AU9" s="133">
        <v>0</v>
      </c>
      <c r="AV9" s="133">
        <v>0</v>
      </c>
      <c r="AW9" s="133">
        <v>0</v>
      </c>
      <c r="AX9" s="133">
        <v>0</v>
      </c>
      <c r="AY9" s="133">
        <v>0</v>
      </c>
      <c r="AZ9" s="133">
        <v>0</v>
      </c>
      <c r="BA9" s="133">
        <v>0</v>
      </c>
      <c r="BB9" s="133">
        <v>0</v>
      </c>
      <c r="BC9" s="133">
        <v>0</v>
      </c>
      <c r="BD9" s="133">
        <v>0</v>
      </c>
      <c r="BE9" s="133">
        <v>0</v>
      </c>
      <c r="BF9" s="133">
        <v>0</v>
      </c>
      <c r="BG9" s="133">
        <v>0</v>
      </c>
      <c r="BH9" s="133">
        <v>0</v>
      </c>
      <c r="BI9" s="133">
        <v>0</v>
      </c>
      <c r="BJ9" s="133">
        <v>0</v>
      </c>
      <c r="BK9" s="133">
        <v>0</v>
      </c>
      <c r="BL9" s="133">
        <v>0</v>
      </c>
      <c r="BM9" s="133">
        <v>0</v>
      </c>
      <c r="BN9" s="133">
        <v>0</v>
      </c>
      <c r="BO9" s="133">
        <v>0</v>
      </c>
      <c r="BP9" s="133">
        <v>0</v>
      </c>
      <c r="BQ9" s="133">
        <v>0</v>
      </c>
      <c r="BR9" s="133">
        <v>0</v>
      </c>
      <c r="BS9" s="133">
        <v>0</v>
      </c>
      <c r="BT9" s="133">
        <v>0</v>
      </c>
      <c r="BU9" s="133">
        <v>0</v>
      </c>
      <c r="BV9" s="133">
        <v>0</v>
      </c>
      <c r="BW9" s="133">
        <v>0</v>
      </c>
      <c r="BX9" s="133">
        <v>0</v>
      </c>
      <c r="BY9" s="133">
        <v>0</v>
      </c>
      <c r="BZ9" s="133">
        <v>0</v>
      </c>
      <c r="CA9" s="133">
        <v>0</v>
      </c>
      <c r="CB9" s="133">
        <v>0</v>
      </c>
      <c r="CC9" s="133">
        <v>0</v>
      </c>
      <c r="CD9" s="133">
        <v>0</v>
      </c>
      <c r="CE9" s="133">
        <v>0</v>
      </c>
      <c r="CF9" s="133">
        <v>0</v>
      </c>
      <c r="CG9" s="133">
        <v>0</v>
      </c>
      <c r="CH9" s="133">
        <v>0</v>
      </c>
      <c r="CI9" s="133">
        <v>0</v>
      </c>
      <c r="CJ9" s="133">
        <v>0</v>
      </c>
      <c r="CK9" s="133">
        <v>0</v>
      </c>
      <c r="CL9" s="133">
        <v>0</v>
      </c>
      <c r="CM9" s="133">
        <v>0</v>
      </c>
      <c r="CN9" s="133">
        <v>0</v>
      </c>
      <c r="CO9" s="133">
        <v>8252</v>
      </c>
      <c r="CP9" s="133">
        <v>0</v>
      </c>
      <c r="CQ9" s="133">
        <v>0</v>
      </c>
      <c r="CR9" s="133">
        <v>0</v>
      </c>
      <c r="CS9" s="133">
        <v>0</v>
      </c>
      <c r="CT9" s="133">
        <v>0</v>
      </c>
      <c r="CU9" s="133">
        <v>0</v>
      </c>
      <c r="CV9" s="133">
        <v>0</v>
      </c>
      <c r="CW9" s="133">
        <v>0</v>
      </c>
      <c r="CX9" s="133">
        <v>0</v>
      </c>
      <c r="CY9" s="133">
        <v>0</v>
      </c>
      <c r="CZ9" s="133">
        <v>0</v>
      </c>
      <c r="DA9" s="133">
        <v>0</v>
      </c>
      <c r="DB9" s="133">
        <v>0</v>
      </c>
      <c r="DC9" s="133">
        <v>11360</v>
      </c>
      <c r="DD9" s="133">
        <v>0</v>
      </c>
      <c r="DE9" s="133">
        <v>0</v>
      </c>
      <c r="DF9" s="133">
        <v>0</v>
      </c>
      <c r="DG9" s="133">
        <v>505531</v>
      </c>
      <c r="DH9" s="133">
        <v>0</v>
      </c>
      <c r="DI9" s="133">
        <v>411830</v>
      </c>
      <c r="DJ9" s="133">
        <v>0</v>
      </c>
      <c r="DK9" s="133">
        <v>0</v>
      </c>
      <c r="DL9" s="133">
        <v>0</v>
      </c>
      <c r="DM9" s="133">
        <v>0</v>
      </c>
      <c r="DN9" s="133">
        <v>0</v>
      </c>
      <c r="DO9" s="133">
        <v>411830</v>
      </c>
      <c r="DP9" s="133">
        <v>917361</v>
      </c>
      <c r="DQ9" s="133">
        <v>0</v>
      </c>
      <c r="DR9" s="133">
        <v>0</v>
      </c>
      <c r="DS9" s="133">
        <v>411830</v>
      </c>
      <c r="DT9" s="133">
        <v>917361</v>
      </c>
      <c r="DU9" s="133">
        <v>0</v>
      </c>
      <c r="DV9" s="133">
        <v>0</v>
      </c>
      <c r="DW9" s="133">
        <v>0</v>
      </c>
      <c r="DX9" s="133">
        <v>0</v>
      </c>
      <c r="DY9" s="133">
        <v>411830</v>
      </c>
      <c r="DZ9" s="133">
        <v>917361</v>
      </c>
    </row>
    <row r="10" spans="1:130" ht="18" customHeight="1" x14ac:dyDescent="0.55000000000000004">
      <c r="A10" s="128">
        <v>4</v>
      </c>
      <c r="B10" s="130" t="s">
        <v>8</v>
      </c>
      <c r="C10" s="132" t="s">
        <v>9</v>
      </c>
      <c r="D10" s="133">
        <v>1621</v>
      </c>
      <c r="E10" s="133">
        <v>0</v>
      </c>
      <c r="F10" s="133">
        <v>0</v>
      </c>
      <c r="G10" s="133">
        <v>101632</v>
      </c>
      <c r="H10" s="133">
        <v>251</v>
      </c>
      <c r="I10" s="133">
        <v>42</v>
      </c>
      <c r="J10" s="133">
        <v>21</v>
      </c>
      <c r="K10" s="133">
        <v>13573</v>
      </c>
      <c r="L10" s="133">
        <v>0</v>
      </c>
      <c r="M10" s="133">
        <v>265</v>
      </c>
      <c r="N10" s="133">
        <v>0</v>
      </c>
      <c r="O10" s="133">
        <v>31</v>
      </c>
      <c r="P10" s="133">
        <v>0</v>
      </c>
      <c r="Q10" s="133">
        <v>357553</v>
      </c>
      <c r="R10" s="133">
        <v>36</v>
      </c>
      <c r="S10" s="133">
        <v>1530</v>
      </c>
      <c r="T10" s="133">
        <v>2</v>
      </c>
      <c r="U10" s="133">
        <v>0</v>
      </c>
      <c r="V10" s="133">
        <v>0</v>
      </c>
      <c r="W10" s="133">
        <v>623</v>
      </c>
      <c r="X10" s="133">
        <v>0</v>
      </c>
      <c r="Y10" s="133">
        <v>0</v>
      </c>
      <c r="Z10" s="133">
        <v>0</v>
      </c>
      <c r="AA10" s="133">
        <v>0</v>
      </c>
      <c r="AB10" s="133">
        <v>0</v>
      </c>
      <c r="AC10" s="133">
        <v>5188</v>
      </c>
      <c r="AD10" s="133">
        <v>0</v>
      </c>
      <c r="AE10" s="133">
        <v>0</v>
      </c>
      <c r="AF10" s="133">
        <v>0</v>
      </c>
      <c r="AG10" s="133">
        <v>0</v>
      </c>
      <c r="AH10" s="133">
        <v>1455</v>
      </c>
      <c r="AI10" s="133">
        <v>0</v>
      </c>
      <c r="AJ10" s="133">
        <v>0</v>
      </c>
      <c r="AK10" s="133">
        <v>1</v>
      </c>
      <c r="AL10" s="133">
        <v>0</v>
      </c>
      <c r="AM10" s="133">
        <v>0</v>
      </c>
      <c r="AN10" s="133">
        <v>0</v>
      </c>
      <c r="AO10" s="133">
        <v>2</v>
      </c>
      <c r="AP10" s="133">
        <v>0</v>
      </c>
      <c r="AQ10" s="133">
        <v>0</v>
      </c>
      <c r="AR10" s="133">
        <v>0</v>
      </c>
      <c r="AS10" s="133">
        <v>0</v>
      </c>
      <c r="AT10" s="133">
        <v>0</v>
      </c>
      <c r="AU10" s="133">
        <v>0</v>
      </c>
      <c r="AV10" s="133">
        <v>0</v>
      </c>
      <c r="AW10" s="133">
        <v>0</v>
      </c>
      <c r="AX10" s="133">
        <v>0</v>
      </c>
      <c r="AY10" s="133">
        <v>0</v>
      </c>
      <c r="AZ10" s="133">
        <v>0</v>
      </c>
      <c r="BA10" s="133">
        <v>0</v>
      </c>
      <c r="BB10" s="133">
        <v>0</v>
      </c>
      <c r="BC10" s="133">
        <v>0</v>
      </c>
      <c r="BD10" s="133">
        <v>0</v>
      </c>
      <c r="BE10" s="133">
        <v>0</v>
      </c>
      <c r="BF10" s="133">
        <v>0</v>
      </c>
      <c r="BG10" s="133">
        <v>0</v>
      </c>
      <c r="BH10" s="133">
        <v>0</v>
      </c>
      <c r="BI10" s="133">
        <v>14</v>
      </c>
      <c r="BJ10" s="133">
        <v>0</v>
      </c>
      <c r="BK10" s="133">
        <v>1385</v>
      </c>
      <c r="BL10" s="133">
        <v>0</v>
      </c>
      <c r="BM10" s="133">
        <v>345</v>
      </c>
      <c r="BN10" s="133">
        <v>491</v>
      </c>
      <c r="BO10" s="133">
        <v>1323</v>
      </c>
      <c r="BP10" s="133">
        <v>247</v>
      </c>
      <c r="BQ10" s="133">
        <v>0</v>
      </c>
      <c r="BR10" s="133">
        <v>0</v>
      </c>
      <c r="BS10" s="133">
        <v>0</v>
      </c>
      <c r="BT10" s="133">
        <v>0</v>
      </c>
      <c r="BU10" s="133">
        <v>0</v>
      </c>
      <c r="BV10" s="133">
        <v>0</v>
      </c>
      <c r="BW10" s="133">
        <v>0</v>
      </c>
      <c r="BX10" s="133">
        <v>0</v>
      </c>
      <c r="BY10" s="133">
        <v>0</v>
      </c>
      <c r="BZ10" s="133">
        <v>0</v>
      </c>
      <c r="CA10" s="133">
        <v>0</v>
      </c>
      <c r="CB10" s="133">
        <v>0</v>
      </c>
      <c r="CC10" s="133">
        <v>0</v>
      </c>
      <c r="CD10" s="133">
        <v>0</v>
      </c>
      <c r="CE10" s="133">
        <v>0</v>
      </c>
      <c r="CF10" s="133">
        <v>0</v>
      </c>
      <c r="CG10" s="133">
        <v>0</v>
      </c>
      <c r="CH10" s="133">
        <v>0</v>
      </c>
      <c r="CI10" s="133">
        <v>0</v>
      </c>
      <c r="CJ10" s="133">
        <v>0</v>
      </c>
      <c r="CK10" s="133">
        <v>0</v>
      </c>
      <c r="CL10" s="133">
        <v>0</v>
      </c>
      <c r="CM10" s="133">
        <v>0</v>
      </c>
      <c r="CN10" s="133">
        <v>157</v>
      </c>
      <c r="CO10" s="133">
        <v>1988</v>
      </c>
      <c r="CP10" s="133">
        <v>0</v>
      </c>
      <c r="CQ10" s="133">
        <v>523</v>
      </c>
      <c r="CR10" s="133">
        <v>0</v>
      </c>
      <c r="CS10" s="133">
        <v>1260</v>
      </c>
      <c r="CT10" s="133">
        <v>2329</v>
      </c>
      <c r="CU10" s="133">
        <v>0</v>
      </c>
      <c r="CV10" s="133">
        <v>0</v>
      </c>
      <c r="CW10" s="133">
        <v>0</v>
      </c>
      <c r="CX10" s="133">
        <v>0</v>
      </c>
      <c r="CY10" s="133">
        <v>0</v>
      </c>
      <c r="CZ10" s="133">
        <v>5257</v>
      </c>
      <c r="DA10" s="133">
        <v>51612</v>
      </c>
      <c r="DB10" s="133">
        <v>0</v>
      </c>
      <c r="DC10" s="133">
        <v>0</v>
      </c>
      <c r="DD10" s="133">
        <v>913</v>
      </c>
      <c r="DE10" s="133">
        <v>0</v>
      </c>
      <c r="DF10" s="133">
        <v>0</v>
      </c>
      <c r="DG10" s="133">
        <v>551670</v>
      </c>
      <c r="DH10" s="133">
        <v>3108</v>
      </c>
      <c r="DI10" s="133">
        <v>174150</v>
      </c>
      <c r="DJ10" s="133">
        <v>0</v>
      </c>
      <c r="DK10" s="133">
        <v>0</v>
      </c>
      <c r="DL10" s="133">
        <v>0</v>
      </c>
      <c r="DM10" s="133">
        <v>0</v>
      </c>
      <c r="DN10" s="133">
        <v>211182</v>
      </c>
      <c r="DO10" s="133">
        <v>388440</v>
      </c>
      <c r="DP10" s="133">
        <v>940110</v>
      </c>
      <c r="DQ10" s="133">
        <v>9787</v>
      </c>
      <c r="DR10" s="133">
        <v>9787</v>
      </c>
      <c r="DS10" s="133">
        <v>398227</v>
      </c>
      <c r="DT10" s="133">
        <v>949897</v>
      </c>
      <c r="DU10" s="133">
        <v>-137099</v>
      </c>
      <c r="DV10" s="133">
        <v>-1553</v>
      </c>
      <c r="DW10" s="133">
        <v>-11091</v>
      </c>
      <c r="DX10" s="133">
        <v>-149743</v>
      </c>
      <c r="DY10" s="133">
        <v>248484</v>
      </c>
      <c r="DZ10" s="133">
        <v>800154</v>
      </c>
    </row>
    <row r="11" spans="1:130" ht="18" customHeight="1" x14ac:dyDescent="0.55000000000000004">
      <c r="A11" s="128">
        <v>5</v>
      </c>
      <c r="B11" s="130" t="s">
        <v>10</v>
      </c>
      <c r="C11" s="132" t="s">
        <v>11</v>
      </c>
      <c r="D11" s="133">
        <v>0</v>
      </c>
      <c r="E11" s="133">
        <v>0</v>
      </c>
      <c r="F11" s="133">
        <v>0</v>
      </c>
      <c r="G11" s="133">
        <v>0</v>
      </c>
      <c r="H11" s="133">
        <v>64122</v>
      </c>
      <c r="I11" s="133">
        <v>0</v>
      </c>
      <c r="J11" s="133">
        <v>0</v>
      </c>
      <c r="K11" s="133">
        <v>1071819</v>
      </c>
      <c r="L11" s="133">
        <v>0</v>
      </c>
      <c r="M11" s="133">
        <v>2796</v>
      </c>
      <c r="N11" s="133">
        <v>0</v>
      </c>
      <c r="O11" s="133">
        <v>3</v>
      </c>
      <c r="P11" s="133">
        <v>0</v>
      </c>
      <c r="Q11" s="133">
        <v>0</v>
      </c>
      <c r="R11" s="133">
        <v>0</v>
      </c>
      <c r="S11" s="133">
        <v>0</v>
      </c>
      <c r="T11" s="133">
        <v>0</v>
      </c>
      <c r="U11" s="133">
        <v>0</v>
      </c>
      <c r="V11" s="133">
        <v>20</v>
      </c>
      <c r="W11" s="133">
        <v>0</v>
      </c>
      <c r="X11" s="133">
        <v>0</v>
      </c>
      <c r="Y11" s="133">
        <v>0</v>
      </c>
      <c r="Z11" s="133">
        <v>0</v>
      </c>
      <c r="AA11" s="133">
        <v>0</v>
      </c>
      <c r="AB11" s="133">
        <v>1004</v>
      </c>
      <c r="AC11" s="133">
        <v>0</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3">
        <v>0</v>
      </c>
      <c r="AV11" s="133">
        <v>0</v>
      </c>
      <c r="AW11" s="133">
        <v>0</v>
      </c>
      <c r="AX11" s="133">
        <v>0</v>
      </c>
      <c r="AY11" s="133">
        <v>0</v>
      </c>
      <c r="AZ11" s="133">
        <v>0</v>
      </c>
      <c r="BA11" s="133">
        <v>0</v>
      </c>
      <c r="BB11" s="133">
        <v>0</v>
      </c>
      <c r="BC11" s="133">
        <v>0</v>
      </c>
      <c r="BD11" s="133">
        <v>0</v>
      </c>
      <c r="BE11" s="133">
        <v>0</v>
      </c>
      <c r="BF11" s="133">
        <v>0</v>
      </c>
      <c r="BG11" s="133">
        <v>0</v>
      </c>
      <c r="BH11" s="133">
        <v>0</v>
      </c>
      <c r="BI11" s="133">
        <v>0</v>
      </c>
      <c r="BJ11" s="133">
        <v>0</v>
      </c>
      <c r="BK11" s="133">
        <v>47904</v>
      </c>
      <c r="BL11" s="133">
        <v>0</v>
      </c>
      <c r="BM11" s="133">
        <v>0</v>
      </c>
      <c r="BN11" s="133">
        <v>0</v>
      </c>
      <c r="BO11" s="133">
        <v>0</v>
      </c>
      <c r="BP11" s="133">
        <v>0</v>
      </c>
      <c r="BQ11" s="133">
        <v>0</v>
      </c>
      <c r="BR11" s="133">
        <v>0</v>
      </c>
      <c r="BS11" s="133">
        <v>0</v>
      </c>
      <c r="BT11" s="133">
        <v>0</v>
      </c>
      <c r="BU11" s="133">
        <v>0</v>
      </c>
      <c r="BV11" s="133">
        <v>0</v>
      </c>
      <c r="BW11" s="133">
        <v>0</v>
      </c>
      <c r="BX11" s="133">
        <v>0</v>
      </c>
      <c r="BY11" s="133">
        <v>0</v>
      </c>
      <c r="BZ11" s="133">
        <v>0</v>
      </c>
      <c r="CA11" s="133">
        <v>0</v>
      </c>
      <c r="CB11" s="133">
        <v>0</v>
      </c>
      <c r="CC11" s="133">
        <v>0</v>
      </c>
      <c r="CD11" s="133">
        <v>0</v>
      </c>
      <c r="CE11" s="133">
        <v>0</v>
      </c>
      <c r="CF11" s="133">
        <v>0</v>
      </c>
      <c r="CG11" s="133">
        <v>212</v>
      </c>
      <c r="CH11" s="133">
        <v>0</v>
      </c>
      <c r="CI11" s="133">
        <v>0</v>
      </c>
      <c r="CJ11" s="133">
        <v>0</v>
      </c>
      <c r="CK11" s="133">
        <v>0</v>
      </c>
      <c r="CL11" s="133">
        <v>0</v>
      </c>
      <c r="CM11" s="133">
        <v>0</v>
      </c>
      <c r="CN11" s="133">
        <v>247</v>
      </c>
      <c r="CO11" s="133">
        <v>2154</v>
      </c>
      <c r="CP11" s="133">
        <v>0</v>
      </c>
      <c r="CQ11" s="133">
        <v>12048</v>
      </c>
      <c r="CR11" s="133">
        <v>0</v>
      </c>
      <c r="CS11" s="133">
        <v>7589</v>
      </c>
      <c r="CT11" s="133">
        <v>16660</v>
      </c>
      <c r="CU11" s="133">
        <v>0</v>
      </c>
      <c r="CV11" s="133">
        <v>0</v>
      </c>
      <c r="CW11" s="133">
        <v>0</v>
      </c>
      <c r="CX11" s="133">
        <v>0</v>
      </c>
      <c r="CY11" s="133">
        <v>0</v>
      </c>
      <c r="CZ11" s="133">
        <v>19669</v>
      </c>
      <c r="DA11" s="133">
        <v>182487</v>
      </c>
      <c r="DB11" s="133">
        <v>0</v>
      </c>
      <c r="DC11" s="133">
        <v>281</v>
      </c>
      <c r="DD11" s="133">
        <v>3226</v>
      </c>
      <c r="DE11" s="133">
        <v>0</v>
      </c>
      <c r="DF11" s="133">
        <v>0</v>
      </c>
      <c r="DG11" s="133">
        <v>1432241</v>
      </c>
      <c r="DH11" s="133">
        <v>14509</v>
      </c>
      <c r="DI11" s="133">
        <v>329542</v>
      </c>
      <c r="DJ11" s="133">
        <v>0</v>
      </c>
      <c r="DK11" s="133">
        <v>0</v>
      </c>
      <c r="DL11" s="133">
        <v>0</v>
      </c>
      <c r="DM11" s="133">
        <v>0</v>
      </c>
      <c r="DN11" s="133">
        <v>7032</v>
      </c>
      <c r="DO11" s="133">
        <v>351083</v>
      </c>
      <c r="DP11" s="133">
        <v>1783324</v>
      </c>
      <c r="DQ11" s="133">
        <v>62427</v>
      </c>
      <c r="DR11" s="133">
        <v>62427</v>
      </c>
      <c r="DS11" s="133">
        <v>413510</v>
      </c>
      <c r="DT11" s="133">
        <v>1845751</v>
      </c>
      <c r="DU11" s="133">
        <v>-222498</v>
      </c>
      <c r="DV11" s="133">
        <v>-7361</v>
      </c>
      <c r="DW11" s="133">
        <v>-18314</v>
      </c>
      <c r="DX11" s="133">
        <v>-248173</v>
      </c>
      <c r="DY11" s="133">
        <v>165337</v>
      </c>
      <c r="DZ11" s="133">
        <v>1597578</v>
      </c>
    </row>
    <row r="12" spans="1:130" ht="18" customHeight="1" x14ac:dyDescent="0.55000000000000004">
      <c r="A12" s="128">
        <v>6</v>
      </c>
      <c r="B12" s="130" t="s">
        <v>12</v>
      </c>
      <c r="C12" s="132" t="s">
        <v>14</v>
      </c>
      <c r="D12" s="133">
        <v>0</v>
      </c>
      <c r="E12" s="133">
        <v>96</v>
      </c>
      <c r="F12" s="133">
        <v>0</v>
      </c>
      <c r="G12" s="133">
        <v>75</v>
      </c>
      <c r="H12" s="133">
        <v>0</v>
      </c>
      <c r="I12" s="133">
        <v>237</v>
      </c>
      <c r="J12" s="133">
        <v>0</v>
      </c>
      <c r="K12" s="133">
        <v>8595</v>
      </c>
      <c r="L12" s="133">
        <v>1144</v>
      </c>
      <c r="M12" s="133">
        <v>757</v>
      </c>
      <c r="N12" s="133">
        <v>97</v>
      </c>
      <c r="O12" s="133">
        <v>1134</v>
      </c>
      <c r="P12" s="133">
        <v>191</v>
      </c>
      <c r="Q12" s="133">
        <v>12</v>
      </c>
      <c r="R12" s="133">
        <v>0</v>
      </c>
      <c r="S12" s="133">
        <v>44545</v>
      </c>
      <c r="T12" s="133">
        <v>630</v>
      </c>
      <c r="U12" s="133">
        <v>0</v>
      </c>
      <c r="V12" s="133">
        <v>33518</v>
      </c>
      <c r="W12" s="133">
        <v>3882</v>
      </c>
      <c r="X12" s="133">
        <v>1291</v>
      </c>
      <c r="Y12" s="133">
        <v>31756</v>
      </c>
      <c r="Z12" s="133">
        <v>2400</v>
      </c>
      <c r="AA12" s="133">
        <v>7118</v>
      </c>
      <c r="AB12" s="133">
        <v>1305</v>
      </c>
      <c r="AC12" s="133">
        <v>2642</v>
      </c>
      <c r="AD12" s="133">
        <v>9071166</v>
      </c>
      <c r="AE12" s="133">
        <v>759461</v>
      </c>
      <c r="AF12" s="133">
        <v>324</v>
      </c>
      <c r="AG12" s="133">
        <v>732</v>
      </c>
      <c r="AH12" s="133">
        <v>30</v>
      </c>
      <c r="AI12" s="133">
        <v>6792</v>
      </c>
      <c r="AJ12" s="133">
        <v>51516</v>
      </c>
      <c r="AK12" s="133">
        <v>8765</v>
      </c>
      <c r="AL12" s="133">
        <v>10988</v>
      </c>
      <c r="AM12" s="133">
        <v>60882</v>
      </c>
      <c r="AN12" s="133">
        <v>41290</v>
      </c>
      <c r="AO12" s="133">
        <v>1984</v>
      </c>
      <c r="AP12" s="133">
        <v>32</v>
      </c>
      <c r="AQ12" s="133">
        <v>5591</v>
      </c>
      <c r="AR12" s="133">
        <v>2211</v>
      </c>
      <c r="AS12" s="133">
        <v>323</v>
      </c>
      <c r="AT12" s="133">
        <v>2186</v>
      </c>
      <c r="AU12" s="133">
        <v>546</v>
      </c>
      <c r="AV12" s="133">
        <v>476</v>
      </c>
      <c r="AW12" s="133">
        <v>5</v>
      </c>
      <c r="AX12" s="133">
        <v>503</v>
      </c>
      <c r="AY12" s="133">
        <v>1760</v>
      </c>
      <c r="AZ12" s="133">
        <v>575</v>
      </c>
      <c r="BA12" s="133">
        <v>0</v>
      </c>
      <c r="BB12" s="133">
        <v>0</v>
      </c>
      <c r="BC12" s="133">
        <v>173</v>
      </c>
      <c r="BD12" s="133">
        <v>0</v>
      </c>
      <c r="BE12" s="133">
        <v>163</v>
      </c>
      <c r="BF12" s="133">
        <v>711</v>
      </c>
      <c r="BG12" s="133">
        <v>13</v>
      </c>
      <c r="BH12" s="133">
        <v>5053</v>
      </c>
      <c r="BI12" s="133">
        <v>0</v>
      </c>
      <c r="BJ12" s="133">
        <v>168</v>
      </c>
      <c r="BK12" s="133">
        <v>134</v>
      </c>
      <c r="BL12" s="133">
        <v>243</v>
      </c>
      <c r="BM12" s="133">
        <v>20</v>
      </c>
      <c r="BN12" s="133">
        <v>8</v>
      </c>
      <c r="BO12" s="133">
        <v>133</v>
      </c>
      <c r="BP12" s="133">
        <v>56</v>
      </c>
      <c r="BQ12" s="133">
        <v>5801547</v>
      </c>
      <c r="BR12" s="133">
        <v>1817478</v>
      </c>
      <c r="BS12" s="133">
        <v>0</v>
      </c>
      <c r="BT12" s="133">
        <v>11</v>
      </c>
      <c r="BU12" s="133">
        <v>264</v>
      </c>
      <c r="BV12" s="133">
        <v>42</v>
      </c>
      <c r="BW12" s="133">
        <v>78</v>
      </c>
      <c r="BX12" s="133">
        <v>0</v>
      </c>
      <c r="BY12" s="133">
        <v>0</v>
      </c>
      <c r="BZ12" s="133">
        <v>154</v>
      </c>
      <c r="CA12" s="133">
        <v>1</v>
      </c>
      <c r="CB12" s="133">
        <v>0</v>
      </c>
      <c r="CC12" s="133">
        <v>3</v>
      </c>
      <c r="CD12" s="133">
        <v>0</v>
      </c>
      <c r="CE12" s="133">
        <v>134</v>
      </c>
      <c r="CF12" s="133">
        <v>17</v>
      </c>
      <c r="CG12" s="133">
        <v>136</v>
      </c>
      <c r="CH12" s="133">
        <v>0</v>
      </c>
      <c r="CI12" s="133">
        <v>0</v>
      </c>
      <c r="CJ12" s="133">
        <v>3</v>
      </c>
      <c r="CK12" s="133">
        <v>0</v>
      </c>
      <c r="CL12" s="133">
        <v>0</v>
      </c>
      <c r="CM12" s="133">
        <v>14</v>
      </c>
      <c r="CN12" s="133">
        <v>5</v>
      </c>
      <c r="CO12" s="133">
        <v>115</v>
      </c>
      <c r="CP12" s="133">
        <v>1617</v>
      </c>
      <c r="CQ12" s="133">
        <v>422</v>
      </c>
      <c r="CR12" s="133">
        <v>0</v>
      </c>
      <c r="CS12" s="133">
        <v>43</v>
      </c>
      <c r="CT12" s="133">
        <v>145</v>
      </c>
      <c r="CU12" s="133">
        <v>282</v>
      </c>
      <c r="CV12" s="133">
        <v>623</v>
      </c>
      <c r="CW12" s="133">
        <v>0</v>
      </c>
      <c r="CX12" s="133">
        <v>14</v>
      </c>
      <c r="CY12" s="133">
        <v>19</v>
      </c>
      <c r="CZ12" s="133">
        <v>449</v>
      </c>
      <c r="DA12" s="133">
        <v>23</v>
      </c>
      <c r="DB12" s="133">
        <v>607</v>
      </c>
      <c r="DC12" s="133">
        <v>116</v>
      </c>
      <c r="DD12" s="133">
        <v>9</v>
      </c>
      <c r="DE12" s="133">
        <v>0</v>
      </c>
      <c r="DF12" s="133">
        <v>0</v>
      </c>
      <c r="DG12" s="133">
        <v>17800809</v>
      </c>
      <c r="DH12" s="133">
        <v>0</v>
      </c>
      <c r="DI12" s="133">
        <v>14</v>
      </c>
      <c r="DJ12" s="133">
        <v>0</v>
      </c>
      <c r="DK12" s="133">
        <v>0</v>
      </c>
      <c r="DL12" s="133">
        <v>0</v>
      </c>
      <c r="DM12" s="133">
        <v>0</v>
      </c>
      <c r="DN12" s="133">
        <v>19041</v>
      </c>
      <c r="DO12" s="133">
        <v>19055</v>
      </c>
      <c r="DP12" s="133">
        <v>17819864</v>
      </c>
      <c r="DQ12" s="133">
        <v>91</v>
      </c>
      <c r="DR12" s="133">
        <v>91</v>
      </c>
      <c r="DS12" s="133">
        <v>19146</v>
      </c>
      <c r="DT12" s="133">
        <v>17819955</v>
      </c>
      <c r="DU12" s="133">
        <v>-15676411</v>
      </c>
      <c r="DV12" s="133">
        <v>0</v>
      </c>
      <c r="DW12" s="133">
        <v>-1954610</v>
      </c>
      <c r="DX12" s="133">
        <v>-17631021</v>
      </c>
      <c r="DY12" s="133">
        <v>-17611875</v>
      </c>
      <c r="DZ12" s="133">
        <v>188934</v>
      </c>
    </row>
    <row r="13" spans="1:130" ht="18" customHeight="1" x14ac:dyDescent="0.55000000000000004">
      <c r="A13" s="128">
        <v>7</v>
      </c>
      <c r="B13" s="130" t="s">
        <v>13</v>
      </c>
      <c r="C13" s="132" t="s">
        <v>383</v>
      </c>
      <c r="D13" s="133">
        <v>0</v>
      </c>
      <c r="E13" s="133">
        <v>0</v>
      </c>
      <c r="F13" s="133">
        <v>0</v>
      </c>
      <c r="G13" s="133">
        <v>239</v>
      </c>
      <c r="H13" s="133">
        <v>0</v>
      </c>
      <c r="I13" s="133">
        <v>0</v>
      </c>
      <c r="J13" s="133">
        <v>1264</v>
      </c>
      <c r="K13" s="133">
        <v>76</v>
      </c>
      <c r="L13" s="133">
        <v>0</v>
      </c>
      <c r="M13" s="133">
        <v>362</v>
      </c>
      <c r="N13" s="133">
        <v>0</v>
      </c>
      <c r="O13" s="133">
        <v>3</v>
      </c>
      <c r="P13" s="133">
        <v>0</v>
      </c>
      <c r="Q13" s="133">
        <v>3</v>
      </c>
      <c r="R13" s="133">
        <v>0</v>
      </c>
      <c r="S13" s="133">
        <v>8126</v>
      </c>
      <c r="T13" s="133">
        <v>30</v>
      </c>
      <c r="U13" s="133">
        <v>0</v>
      </c>
      <c r="V13" s="133">
        <v>1598</v>
      </c>
      <c r="W13" s="133">
        <v>54548</v>
      </c>
      <c r="X13" s="133">
        <v>-62</v>
      </c>
      <c r="Y13" s="133">
        <v>939</v>
      </c>
      <c r="Z13" s="133">
        <v>217</v>
      </c>
      <c r="AA13" s="133">
        <v>0</v>
      </c>
      <c r="AB13" s="133">
        <v>566</v>
      </c>
      <c r="AC13" s="133">
        <v>1076</v>
      </c>
      <c r="AD13" s="133">
        <v>-18500</v>
      </c>
      <c r="AE13" s="133">
        <v>27900</v>
      </c>
      <c r="AF13" s="133">
        <v>0</v>
      </c>
      <c r="AG13" s="133">
        <v>587</v>
      </c>
      <c r="AH13" s="133">
        <v>16</v>
      </c>
      <c r="AI13" s="133">
        <v>62227</v>
      </c>
      <c r="AJ13" s="133">
        <v>165725</v>
      </c>
      <c r="AK13" s="133">
        <v>27599</v>
      </c>
      <c r="AL13" s="133">
        <v>73183</v>
      </c>
      <c r="AM13" s="133">
        <v>1263569</v>
      </c>
      <c r="AN13" s="133">
        <v>0</v>
      </c>
      <c r="AO13" s="133">
        <v>591</v>
      </c>
      <c r="AP13" s="133">
        <v>0</v>
      </c>
      <c r="AQ13" s="133">
        <v>1256206</v>
      </c>
      <c r="AR13" s="133">
        <v>259</v>
      </c>
      <c r="AS13" s="133">
        <v>349</v>
      </c>
      <c r="AT13" s="133">
        <v>151</v>
      </c>
      <c r="AU13" s="133">
        <v>87</v>
      </c>
      <c r="AV13" s="133">
        <v>466</v>
      </c>
      <c r="AW13" s="133">
        <v>370</v>
      </c>
      <c r="AX13" s="133">
        <v>0</v>
      </c>
      <c r="AY13" s="133">
        <v>0</v>
      </c>
      <c r="AZ13" s="133">
        <v>0</v>
      </c>
      <c r="BA13" s="133">
        <v>0</v>
      </c>
      <c r="BB13" s="133">
        <v>0</v>
      </c>
      <c r="BC13" s="133">
        <v>0</v>
      </c>
      <c r="BD13" s="133">
        <v>0</v>
      </c>
      <c r="BE13" s="133">
        <v>0</v>
      </c>
      <c r="BF13" s="133">
        <v>0</v>
      </c>
      <c r="BG13" s="133">
        <v>0</v>
      </c>
      <c r="BH13" s="133">
        <v>0</v>
      </c>
      <c r="BI13" s="133">
        <v>0</v>
      </c>
      <c r="BJ13" s="133">
        <v>0</v>
      </c>
      <c r="BK13" s="133">
        <v>4082</v>
      </c>
      <c r="BL13" s="133">
        <v>0</v>
      </c>
      <c r="BM13" s="133">
        <v>63737</v>
      </c>
      <c r="BN13" s="133">
        <v>2947</v>
      </c>
      <c r="BO13" s="133">
        <v>191776</v>
      </c>
      <c r="BP13" s="133">
        <v>121733</v>
      </c>
      <c r="BQ13" s="133">
        <v>-215</v>
      </c>
      <c r="BR13" s="133">
        <v>0</v>
      </c>
      <c r="BS13" s="133">
        <v>0</v>
      </c>
      <c r="BT13" s="133">
        <v>0</v>
      </c>
      <c r="BU13" s="133">
        <v>0</v>
      </c>
      <c r="BV13" s="133">
        <v>0</v>
      </c>
      <c r="BW13" s="133">
        <v>0</v>
      </c>
      <c r="BX13" s="133">
        <v>0</v>
      </c>
      <c r="BY13" s="133">
        <v>0</v>
      </c>
      <c r="BZ13" s="133">
        <v>0</v>
      </c>
      <c r="CA13" s="133">
        <v>0</v>
      </c>
      <c r="CB13" s="133">
        <v>0</v>
      </c>
      <c r="CC13" s="133">
        <v>0</v>
      </c>
      <c r="CD13" s="133">
        <v>0</v>
      </c>
      <c r="CE13" s="133">
        <v>0</v>
      </c>
      <c r="CF13" s="133">
        <v>0</v>
      </c>
      <c r="CG13" s="133">
        <v>0</v>
      </c>
      <c r="CH13" s="133">
        <v>0</v>
      </c>
      <c r="CI13" s="133">
        <v>0</v>
      </c>
      <c r="CJ13" s="133">
        <v>0</v>
      </c>
      <c r="CK13" s="133">
        <v>0</v>
      </c>
      <c r="CL13" s="133">
        <v>0</v>
      </c>
      <c r="CM13" s="133">
        <v>0</v>
      </c>
      <c r="CN13" s="133">
        <v>437</v>
      </c>
      <c r="CO13" s="133">
        <v>0</v>
      </c>
      <c r="CP13" s="133">
        <v>0</v>
      </c>
      <c r="CQ13" s="133">
        <v>0</v>
      </c>
      <c r="CR13" s="133">
        <v>0</v>
      </c>
      <c r="CS13" s="133">
        <v>0</v>
      </c>
      <c r="CT13" s="133">
        <v>0</v>
      </c>
      <c r="CU13" s="133">
        <v>0</v>
      </c>
      <c r="CV13" s="133">
        <v>0</v>
      </c>
      <c r="CW13" s="133">
        <v>0</v>
      </c>
      <c r="CX13" s="133">
        <v>0</v>
      </c>
      <c r="CY13" s="133">
        <v>0</v>
      </c>
      <c r="CZ13" s="133">
        <v>-249</v>
      </c>
      <c r="DA13" s="133">
        <v>-791</v>
      </c>
      <c r="DB13" s="133">
        <v>0</v>
      </c>
      <c r="DC13" s="133">
        <v>317</v>
      </c>
      <c r="DD13" s="133">
        <v>640</v>
      </c>
      <c r="DE13" s="133">
        <v>0</v>
      </c>
      <c r="DF13" s="133">
        <v>1035</v>
      </c>
      <c r="DG13" s="133">
        <v>3315219</v>
      </c>
      <c r="DH13" s="133">
        <v>-5364</v>
      </c>
      <c r="DI13" s="133">
        <v>-6134</v>
      </c>
      <c r="DJ13" s="133">
        <v>0</v>
      </c>
      <c r="DK13" s="133">
        <v>0</v>
      </c>
      <c r="DL13" s="133">
        <v>0</v>
      </c>
      <c r="DM13" s="133">
        <v>-6516</v>
      </c>
      <c r="DN13" s="133">
        <v>-20892</v>
      </c>
      <c r="DO13" s="133">
        <v>-38906</v>
      </c>
      <c r="DP13" s="133">
        <v>3276313</v>
      </c>
      <c r="DQ13" s="133">
        <v>44984</v>
      </c>
      <c r="DR13" s="133">
        <v>44984</v>
      </c>
      <c r="DS13" s="133">
        <v>6078</v>
      </c>
      <c r="DT13" s="133">
        <v>3321297</v>
      </c>
      <c r="DU13" s="133">
        <v>-2465108</v>
      </c>
      <c r="DV13" s="133">
        <v>0</v>
      </c>
      <c r="DW13" s="133">
        <v>-197208</v>
      </c>
      <c r="DX13" s="133">
        <v>-2662316</v>
      </c>
      <c r="DY13" s="133">
        <v>-2656238</v>
      </c>
      <c r="DZ13" s="133">
        <v>658981</v>
      </c>
    </row>
    <row r="14" spans="1:130" ht="18" customHeight="1" x14ac:dyDescent="0.55000000000000004">
      <c r="A14" s="128">
        <v>8</v>
      </c>
      <c r="B14" s="130" t="s">
        <v>15</v>
      </c>
      <c r="C14" s="132" t="s">
        <v>16</v>
      </c>
      <c r="D14" s="133">
        <v>0</v>
      </c>
      <c r="E14" s="133">
        <v>52610</v>
      </c>
      <c r="F14" s="133">
        <v>0</v>
      </c>
      <c r="G14" s="133">
        <v>14609</v>
      </c>
      <c r="H14" s="133">
        <v>55253</v>
      </c>
      <c r="I14" s="133">
        <v>0</v>
      </c>
      <c r="J14" s="133">
        <v>0</v>
      </c>
      <c r="K14" s="133">
        <v>5593338</v>
      </c>
      <c r="L14" s="133">
        <v>485878</v>
      </c>
      <c r="M14" s="133">
        <v>400758</v>
      </c>
      <c r="N14" s="133">
        <v>250</v>
      </c>
      <c r="O14" s="133">
        <v>556</v>
      </c>
      <c r="P14" s="133">
        <v>7615</v>
      </c>
      <c r="Q14" s="133">
        <v>3102</v>
      </c>
      <c r="R14" s="133">
        <v>0</v>
      </c>
      <c r="S14" s="133">
        <v>16620</v>
      </c>
      <c r="T14" s="133">
        <v>122</v>
      </c>
      <c r="U14" s="133">
        <v>0</v>
      </c>
      <c r="V14" s="133">
        <v>55</v>
      </c>
      <c r="W14" s="133">
        <v>538</v>
      </c>
      <c r="X14" s="133">
        <v>0</v>
      </c>
      <c r="Y14" s="133">
        <v>17531</v>
      </c>
      <c r="Z14" s="133">
        <v>201</v>
      </c>
      <c r="AA14" s="133">
        <v>0</v>
      </c>
      <c r="AB14" s="133">
        <v>71776</v>
      </c>
      <c r="AC14" s="133">
        <v>108332</v>
      </c>
      <c r="AD14" s="133">
        <v>70</v>
      </c>
      <c r="AE14" s="133">
        <v>0</v>
      </c>
      <c r="AF14" s="133">
        <v>220</v>
      </c>
      <c r="AG14" s="133">
        <v>6</v>
      </c>
      <c r="AH14" s="133">
        <v>20641</v>
      </c>
      <c r="AI14" s="133">
        <v>182</v>
      </c>
      <c r="AJ14" s="133">
        <v>0</v>
      </c>
      <c r="AK14" s="133">
        <v>568</v>
      </c>
      <c r="AL14" s="133">
        <v>2257</v>
      </c>
      <c r="AM14" s="133">
        <v>0</v>
      </c>
      <c r="AN14" s="133">
        <v>0</v>
      </c>
      <c r="AO14" s="133">
        <v>21</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c r="BF14" s="133">
        <v>0</v>
      </c>
      <c r="BG14" s="133">
        <v>0</v>
      </c>
      <c r="BH14" s="133">
        <v>0</v>
      </c>
      <c r="BI14" s="133">
        <v>0</v>
      </c>
      <c r="BJ14" s="133">
        <v>0</v>
      </c>
      <c r="BK14" s="133">
        <v>10397</v>
      </c>
      <c r="BL14" s="133">
        <v>0</v>
      </c>
      <c r="BM14" s="133">
        <v>0</v>
      </c>
      <c r="BN14" s="133">
        <v>0</v>
      </c>
      <c r="BO14" s="133">
        <v>0</v>
      </c>
      <c r="BP14" s="133">
        <v>0</v>
      </c>
      <c r="BQ14" s="133">
        <v>0</v>
      </c>
      <c r="BR14" s="133">
        <v>0</v>
      </c>
      <c r="BS14" s="133">
        <v>0</v>
      </c>
      <c r="BT14" s="133">
        <v>0</v>
      </c>
      <c r="BU14" s="133">
        <v>0</v>
      </c>
      <c r="BV14" s="133">
        <v>0</v>
      </c>
      <c r="BW14" s="133">
        <v>0</v>
      </c>
      <c r="BX14" s="133">
        <v>0</v>
      </c>
      <c r="BY14" s="133">
        <v>0</v>
      </c>
      <c r="BZ14" s="133">
        <v>0</v>
      </c>
      <c r="CA14" s="133">
        <v>0</v>
      </c>
      <c r="CB14" s="133">
        <v>0</v>
      </c>
      <c r="CC14" s="133">
        <v>0</v>
      </c>
      <c r="CD14" s="133">
        <v>0</v>
      </c>
      <c r="CE14" s="133">
        <v>0</v>
      </c>
      <c r="CF14" s="133">
        <v>0</v>
      </c>
      <c r="CG14" s="133">
        <v>4377</v>
      </c>
      <c r="CH14" s="133">
        <v>0</v>
      </c>
      <c r="CI14" s="133">
        <v>0</v>
      </c>
      <c r="CJ14" s="133">
        <v>0</v>
      </c>
      <c r="CK14" s="133">
        <v>0</v>
      </c>
      <c r="CL14" s="133">
        <v>0</v>
      </c>
      <c r="CM14" s="133">
        <v>10</v>
      </c>
      <c r="CN14" s="133">
        <v>11845</v>
      </c>
      <c r="CO14" s="133">
        <v>164023</v>
      </c>
      <c r="CP14" s="133">
        <v>0</v>
      </c>
      <c r="CQ14" s="133">
        <v>184596</v>
      </c>
      <c r="CR14" s="133">
        <v>0</v>
      </c>
      <c r="CS14" s="133">
        <v>116008</v>
      </c>
      <c r="CT14" s="133">
        <v>214842</v>
      </c>
      <c r="CU14" s="133">
        <v>6238</v>
      </c>
      <c r="CV14" s="133">
        <v>0</v>
      </c>
      <c r="CW14" s="133">
        <v>0</v>
      </c>
      <c r="CX14" s="133">
        <v>0</v>
      </c>
      <c r="CY14" s="133">
        <v>0</v>
      </c>
      <c r="CZ14" s="133">
        <v>247185</v>
      </c>
      <c r="DA14" s="133">
        <v>4646144</v>
      </c>
      <c r="DB14" s="133">
        <v>0</v>
      </c>
      <c r="DC14" s="133">
        <v>348</v>
      </c>
      <c r="DD14" s="133">
        <v>43212</v>
      </c>
      <c r="DE14" s="133">
        <v>0</v>
      </c>
      <c r="DF14" s="133">
        <v>0</v>
      </c>
      <c r="DG14" s="133">
        <v>12502334</v>
      </c>
      <c r="DH14" s="133">
        <v>419426</v>
      </c>
      <c r="DI14" s="133">
        <v>19805486</v>
      </c>
      <c r="DJ14" s="133">
        <v>0</v>
      </c>
      <c r="DK14" s="133">
        <v>0</v>
      </c>
      <c r="DL14" s="133">
        <v>0</v>
      </c>
      <c r="DM14" s="133">
        <v>0</v>
      </c>
      <c r="DN14" s="133">
        <v>-27288</v>
      </c>
      <c r="DO14" s="133">
        <v>20197624</v>
      </c>
      <c r="DP14" s="133">
        <v>32699958</v>
      </c>
      <c r="DQ14" s="133">
        <v>523413</v>
      </c>
      <c r="DR14" s="133">
        <v>523413</v>
      </c>
      <c r="DS14" s="133">
        <v>20721037</v>
      </c>
      <c r="DT14" s="133">
        <v>33223371</v>
      </c>
      <c r="DU14" s="133">
        <v>-4727859</v>
      </c>
      <c r="DV14" s="133">
        <v>-419001</v>
      </c>
      <c r="DW14" s="133">
        <v>-409352</v>
      </c>
      <c r="DX14" s="133">
        <v>-5556212</v>
      </c>
      <c r="DY14" s="133">
        <v>15164825</v>
      </c>
      <c r="DZ14" s="133">
        <v>27667159</v>
      </c>
    </row>
    <row r="15" spans="1:130" ht="18" customHeight="1" x14ac:dyDescent="0.55000000000000004">
      <c r="A15" s="128">
        <v>9</v>
      </c>
      <c r="B15" s="130" t="s">
        <v>17</v>
      </c>
      <c r="C15" s="132" t="s">
        <v>18</v>
      </c>
      <c r="D15" s="133">
        <v>0</v>
      </c>
      <c r="E15" s="133">
        <v>818</v>
      </c>
      <c r="F15" s="133">
        <v>35</v>
      </c>
      <c r="G15" s="133">
        <v>0</v>
      </c>
      <c r="H15" s="133">
        <v>20585</v>
      </c>
      <c r="I15" s="133">
        <v>0</v>
      </c>
      <c r="J15" s="133">
        <v>0</v>
      </c>
      <c r="K15" s="133">
        <v>52039</v>
      </c>
      <c r="L15" s="133">
        <v>373820</v>
      </c>
      <c r="M15" s="133">
        <v>0</v>
      </c>
      <c r="N15" s="133">
        <v>0</v>
      </c>
      <c r="O15" s="133">
        <v>0</v>
      </c>
      <c r="P15" s="133">
        <v>0</v>
      </c>
      <c r="Q15" s="133">
        <v>0</v>
      </c>
      <c r="R15" s="133">
        <v>0</v>
      </c>
      <c r="S15" s="133">
        <v>0</v>
      </c>
      <c r="T15" s="133">
        <v>0</v>
      </c>
      <c r="U15" s="133">
        <v>0</v>
      </c>
      <c r="V15" s="133">
        <v>0</v>
      </c>
      <c r="W15" s="133">
        <v>0</v>
      </c>
      <c r="X15" s="133">
        <v>0</v>
      </c>
      <c r="Y15" s="133">
        <v>35</v>
      </c>
      <c r="Z15" s="133">
        <v>0</v>
      </c>
      <c r="AA15" s="133">
        <v>0</v>
      </c>
      <c r="AB15" s="133">
        <v>357</v>
      </c>
      <c r="AC15" s="133">
        <v>15</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c r="BF15" s="133">
        <v>0</v>
      </c>
      <c r="BG15" s="133">
        <v>0</v>
      </c>
      <c r="BH15" s="133">
        <v>0</v>
      </c>
      <c r="BI15" s="133">
        <v>0</v>
      </c>
      <c r="BJ15" s="133">
        <v>0</v>
      </c>
      <c r="BK15" s="133">
        <v>0</v>
      </c>
      <c r="BL15" s="133">
        <v>0</v>
      </c>
      <c r="BM15" s="133">
        <v>0</v>
      </c>
      <c r="BN15" s="133">
        <v>0</v>
      </c>
      <c r="BO15" s="133">
        <v>0</v>
      </c>
      <c r="BP15" s="133">
        <v>0</v>
      </c>
      <c r="BQ15" s="133">
        <v>0</v>
      </c>
      <c r="BR15" s="133">
        <v>0</v>
      </c>
      <c r="BS15" s="133">
        <v>0</v>
      </c>
      <c r="BT15" s="133">
        <v>0</v>
      </c>
      <c r="BU15" s="133">
        <v>9425</v>
      </c>
      <c r="BV15" s="133">
        <v>0</v>
      </c>
      <c r="BW15" s="133">
        <v>0</v>
      </c>
      <c r="BX15" s="133">
        <v>0</v>
      </c>
      <c r="BY15" s="133">
        <v>0</v>
      </c>
      <c r="BZ15" s="133">
        <v>0</v>
      </c>
      <c r="CA15" s="133">
        <v>0</v>
      </c>
      <c r="CB15" s="133">
        <v>0</v>
      </c>
      <c r="CC15" s="133">
        <v>0</v>
      </c>
      <c r="CD15" s="133">
        <v>0</v>
      </c>
      <c r="CE15" s="133">
        <v>0</v>
      </c>
      <c r="CF15" s="133">
        <v>0</v>
      </c>
      <c r="CG15" s="133">
        <v>4648</v>
      </c>
      <c r="CH15" s="133">
        <v>0</v>
      </c>
      <c r="CI15" s="133">
        <v>0</v>
      </c>
      <c r="CJ15" s="133">
        <v>0</v>
      </c>
      <c r="CK15" s="133">
        <v>0</v>
      </c>
      <c r="CL15" s="133">
        <v>0</v>
      </c>
      <c r="CM15" s="133">
        <v>5</v>
      </c>
      <c r="CN15" s="133">
        <v>986</v>
      </c>
      <c r="CO15" s="133">
        <v>2473</v>
      </c>
      <c r="CP15" s="133">
        <v>0</v>
      </c>
      <c r="CQ15" s="133">
        <v>22486</v>
      </c>
      <c r="CR15" s="133">
        <v>0</v>
      </c>
      <c r="CS15" s="133">
        <v>12779</v>
      </c>
      <c r="CT15" s="133">
        <v>24066</v>
      </c>
      <c r="CU15" s="133">
        <v>0</v>
      </c>
      <c r="CV15" s="133">
        <v>0</v>
      </c>
      <c r="CW15" s="133">
        <v>0</v>
      </c>
      <c r="CX15" s="133">
        <v>0</v>
      </c>
      <c r="CY15" s="133">
        <v>398</v>
      </c>
      <c r="CZ15" s="133">
        <v>119594</v>
      </c>
      <c r="DA15" s="133">
        <v>2131236</v>
      </c>
      <c r="DB15" s="133">
        <v>0</v>
      </c>
      <c r="DC15" s="133">
        <v>5</v>
      </c>
      <c r="DD15" s="133">
        <v>10981</v>
      </c>
      <c r="DE15" s="133">
        <v>0</v>
      </c>
      <c r="DF15" s="133">
        <v>14328</v>
      </c>
      <c r="DG15" s="133">
        <v>2801114</v>
      </c>
      <c r="DH15" s="133">
        <v>282661</v>
      </c>
      <c r="DI15" s="133">
        <v>4518157</v>
      </c>
      <c r="DJ15" s="133">
        <v>0</v>
      </c>
      <c r="DK15" s="133">
        <v>0</v>
      </c>
      <c r="DL15" s="133">
        <v>0</v>
      </c>
      <c r="DM15" s="133">
        <v>0</v>
      </c>
      <c r="DN15" s="133">
        <v>-21198</v>
      </c>
      <c r="DO15" s="133">
        <v>4779620</v>
      </c>
      <c r="DP15" s="133">
        <v>7580734</v>
      </c>
      <c r="DQ15" s="133">
        <v>80297</v>
      </c>
      <c r="DR15" s="133">
        <v>80297</v>
      </c>
      <c r="DS15" s="133">
        <v>4859917</v>
      </c>
      <c r="DT15" s="133">
        <v>7661031</v>
      </c>
      <c r="DU15" s="133">
        <v>-506406</v>
      </c>
      <c r="DV15" s="133">
        <v>-30453</v>
      </c>
      <c r="DW15" s="133">
        <v>-120843</v>
      </c>
      <c r="DX15" s="133">
        <v>-657702</v>
      </c>
      <c r="DY15" s="133">
        <v>4202215</v>
      </c>
      <c r="DZ15" s="133">
        <v>7003329</v>
      </c>
    </row>
    <row r="16" spans="1:130" ht="18" customHeight="1" x14ac:dyDescent="0.55000000000000004">
      <c r="A16" s="128">
        <v>10</v>
      </c>
      <c r="B16" s="130" t="s">
        <v>19</v>
      </c>
      <c r="C16" s="132" t="s">
        <v>20</v>
      </c>
      <c r="D16" s="133">
        <v>47131</v>
      </c>
      <c r="E16" s="133">
        <v>1189364</v>
      </c>
      <c r="F16" s="133">
        <v>16902</v>
      </c>
      <c r="G16" s="133">
        <v>8118</v>
      </c>
      <c r="H16" s="133">
        <v>78742</v>
      </c>
      <c r="I16" s="133">
        <v>0</v>
      </c>
      <c r="J16" s="133">
        <v>0</v>
      </c>
      <c r="K16" s="133">
        <v>-79</v>
      </c>
      <c r="L16" s="133">
        <v>0</v>
      </c>
      <c r="M16" s="133">
        <v>68716</v>
      </c>
      <c r="N16" s="133">
        <v>0</v>
      </c>
      <c r="O16" s="133">
        <v>-4</v>
      </c>
      <c r="P16" s="133">
        <v>0</v>
      </c>
      <c r="Q16" s="133">
        <v>0</v>
      </c>
      <c r="R16" s="133">
        <v>0</v>
      </c>
      <c r="S16" s="133">
        <v>0</v>
      </c>
      <c r="T16" s="133">
        <v>0</v>
      </c>
      <c r="U16" s="133">
        <v>0</v>
      </c>
      <c r="V16" s="133">
        <v>146</v>
      </c>
      <c r="W16" s="133">
        <v>0</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c r="BF16" s="133">
        <v>0</v>
      </c>
      <c r="BG16" s="133">
        <v>0</v>
      </c>
      <c r="BH16" s="133">
        <v>0</v>
      </c>
      <c r="BI16" s="133">
        <v>0</v>
      </c>
      <c r="BJ16" s="133">
        <v>0</v>
      </c>
      <c r="BK16" s="133">
        <v>0</v>
      </c>
      <c r="BL16" s="133">
        <v>0</v>
      </c>
      <c r="BM16" s="133">
        <v>0</v>
      </c>
      <c r="BN16" s="133">
        <v>0</v>
      </c>
      <c r="BO16" s="133">
        <v>1513</v>
      </c>
      <c r="BP16" s="133">
        <v>0</v>
      </c>
      <c r="BQ16" s="133">
        <v>0</v>
      </c>
      <c r="BR16" s="133">
        <v>0</v>
      </c>
      <c r="BS16" s="133">
        <v>0</v>
      </c>
      <c r="BT16" s="133">
        <v>0</v>
      </c>
      <c r="BU16" s="133">
        <v>4004</v>
      </c>
      <c r="BV16" s="133">
        <v>0</v>
      </c>
      <c r="BW16" s="133">
        <v>0</v>
      </c>
      <c r="BX16" s="133">
        <v>0</v>
      </c>
      <c r="BY16" s="133">
        <v>0</v>
      </c>
      <c r="BZ16" s="133">
        <v>0</v>
      </c>
      <c r="CA16" s="133">
        <v>0</v>
      </c>
      <c r="CB16" s="133">
        <v>0</v>
      </c>
      <c r="CC16" s="133">
        <v>0</v>
      </c>
      <c r="CD16" s="133">
        <v>0</v>
      </c>
      <c r="CE16" s="133">
        <v>0</v>
      </c>
      <c r="CF16" s="133">
        <v>0</v>
      </c>
      <c r="CG16" s="133">
        <v>0</v>
      </c>
      <c r="CH16" s="133">
        <v>0</v>
      </c>
      <c r="CI16" s="133">
        <v>0</v>
      </c>
      <c r="CJ16" s="133">
        <v>0</v>
      </c>
      <c r="CK16" s="133">
        <v>0</v>
      </c>
      <c r="CL16" s="133">
        <v>0</v>
      </c>
      <c r="CM16" s="133">
        <v>0</v>
      </c>
      <c r="CN16" s="133">
        <v>6</v>
      </c>
      <c r="CO16" s="133">
        <v>7855</v>
      </c>
      <c r="CP16" s="133">
        <v>70305</v>
      </c>
      <c r="CQ16" s="133">
        <v>1837</v>
      </c>
      <c r="CR16" s="133">
        <v>0</v>
      </c>
      <c r="CS16" s="133">
        <v>579</v>
      </c>
      <c r="CT16" s="133">
        <v>230</v>
      </c>
      <c r="CU16" s="133">
        <v>0</v>
      </c>
      <c r="CV16" s="133">
        <v>0</v>
      </c>
      <c r="CW16" s="133">
        <v>0</v>
      </c>
      <c r="CX16" s="133">
        <v>0</v>
      </c>
      <c r="CY16" s="133">
        <v>0</v>
      </c>
      <c r="CZ16" s="133">
        <v>0</v>
      </c>
      <c r="DA16" s="133">
        <v>0</v>
      </c>
      <c r="DB16" s="133">
        <v>0</v>
      </c>
      <c r="DC16" s="133">
        <v>11351</v>
      </c>
      <c r="DD16" s="133">
        <v>0</v>
      </c>
      <c r="DE16" s="133">
        <v>0</v>
      </c>
      <c r="DF16" s="133">
        <v>0</v>
      </c>
      <c r="DG16" s="133">
        <v>1506716</v>
      </c>
      <c r="DH16" s="133">
        <v>0</v>
      </c>
      <c r="DI16" s="133">
        <v>179899</v>
      </c>
      <c r="DJ16" s="133">
        <v>0</v>
      </c>
      <c r="DK16" s="133">
        <v>0</v>
      </c>
      <c r="DL16" s="133">
        <v>0</v>
      </c>
      <c r="DM16" s="133">
        <v>0</v>
      </c>
      <c r="DN16" s="133">
        <v>6694</v>
      </c>
      <c r="DO16" s="133">
        <v>186593</v>
      </c>
      <c r="DP16" s="133">
        <v>1693309</v>
      </c>
      <c r="DQ16" s="133">
        <v>7936</v>
      </c>
      <c r="DR16" s="133">
        <v>7936</v>
      </c>
      <c r="DS16" s="133">
        <v>194529</v>
      </c>
      <c r="DT16" s="133">
        <v>1701245</v>
      </c>
      <c r="DU16" s="133">
        <v>-177656</v>
      </c>
      <c r="DV16" s="133">
        <v>-759</v>
      </c>
      <c r="DW16" s="133">
        <v>-14256</v>
      </c>
      <c r="DX16" s="133">
        <v>-192671</v>
      </c>
      <c r="DY16" s="133">
        <v>1858</v>
      </c>
      <c r="DZ16" s="133">
        <v>1508574</v>
      </c>
    </row>
    <row r="17" spans="1:130" ht="18" customHeight="1" x14ac:dyDescent="0.55000000000000004">
      <c r="A17" s="128">
        <v>11</v>
      </c>
      <c r="B17" s="130" t="s">
        <v>21</v>
      </c>
      <c r="C17" s="132" t="s">
        <v>22</v>
      </c>
      <c r="D17" s="133">
        <v>0</v>
      </c>
      <c r="E17" s="133">
        <v>0</v>
      </c>
      <c r="F17" s="133">
        <v>0</v>
      </c>
      <c r="G17" s="133">
        <v>0</v>
      </c>
      <c r="H17" s="133">
        <v>0</v>
      </c>
      <c r="I17" s="133">
        <v>0</v>
      </c>
      <c r="J17" s="133">
        <v>0</v>
      </c>
      <c r="K17" s="133">
        <v>0</v>
      </c>
      <c r="L17" s="133">
        <v>0</v>
      </c>
      <c r="M17" s="133">
        <v>0</v>
      </c>
      <c r="N17" s="133">
        <v>0</v>
      </c>
      <c r="O17" s="133">
        <v>0</v>
      </c>
      <c r="P17" s="133">
        <v>0</v>
      </c>
      <c r="Q17" s="133">
        <v>0</v>
      </c>
      <c r="R17" s="133">
        <v>0</v>
      </c>
      <c r="S17" s="133">
        <v>0</v>
      </c>
      <c r="T17" s="133">
        <v>0</v>
      </c>
      <c r="U17" s="133">
        <v>0</v>
      </c>
      <c r="V17" s="133">
        <v>0</v>
      </c>
      <c r="W17" s="133">
        <v>0</v>
      </c>
      <c r="X17" s="133">
        <v>0</v>
      </c>
      <c r="Y17" s="133">
        <v>0</v>
      </c>
      <c r="Z17" s="133">
        <v>0</v>
      </c>
      <c r="AA17" s="133">
        <v>0</v>
      </c>
      <c r="AB17" s="133">
        <v>0</v>
      </c>
      <c r="AC17" s="133">
        <v>0</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3">
        <v>0</v>
      </c>
      <c r="AV17" s="133">
        <v>0</v>
      </c>
      <c r="AW17" s="133">
        <v>0</v>
      </c>
      <c r="AX17" s="133">
        <v>0</v>
      </c>
      <c r="AY17" s="133">
        <v>0</v>
      </c>
      <c r="AZ17" s="133">
        <v>0</v>
      </c>
      <c r="BA17" s="133">
        <v>0</v>
      </c>
      <c r="BB17" s="133">
        <v>0</v>
      </c>
      <c r="BC17" s="133">
        <v>0</v>
      </c>
      <c r="BD17" s="133">
        <v>0</v>
      </c>
      <c r="BE17" s="133">
        <v>0</v>
      </c>
      <c r="BF17" s="133">
        <v>0</v>
      </c>
      <c r="BG17" s="133">
        <v>0</v>
      </c>
      <c r="BH17" s="133">
        <v>0</v>
      </c>
      <c r="BI17" s="133">
        <v>0</v>
      </c>
      <c r="BJ17" s="133">
        <v>0</v>
      </c>
      <c r="BK17" s="133">
        <v>0</v>
      </c>
      <c r="BL17" s="133">
        <v>0</v>
      </c>
      <c r="BM17" s="133">
        <v>0</v>
      </c>
      <c r="BN17" s="133">
        <v>0</v>
      </c>
      <c r="BO17" s="133">
        <v>0</v>
      </c>
      <c r="BP17" s="133">
        <v>0</v>
      </c>
      <c r="BQ17" s="133">
        <v>0</v>
      </c>
      <c r="BR17" s="133">
        <v>0</v>
      </c>
      <c r="BS17" s="133">
        <v>0</v>
      </c>
      <c r="BT17" s="133">
        <v>0</v>
      </c>
      <c r="BU17" s="133">
        <v>0</v>
      </c>
      <c r="BV17" s="133">
        <v>0</v>
      </c>
      <c r="BW17" s="133">
        <v>0</v>
      </c>
      <c r="BX17" s="133">
        <v>0</v>
      </c>
      <c r="BY17" s="133">
        <v>0</v>
      </c>
      <c r="BZ17" s="133">
        <v>0</v>
      </c>
      <c r="CA17" s="133">
        <v>0</v>
      </c>
      <c r="CB17" s="133">
        <v>0</v>
      </c>
      <c r="CC17" s="133">
        <v>0</v>
      </c>
      <c r="CD17" s="133">
        <v>0</v>
      </c>
      <c r="CE17" s="133">
        <v>0</v>
      </c>
      <c r="CF17" s="133">
        <v>0</v>
      </c>
      <c r="CG17" s="133">
        <v>0</v>
      </c>
      <c r="CH17" s="133">
        <v>0</v>
      </c>
      <c r="CI17" s="133">
        <v>0</v>
      </c>
      <c r="CJ17" s="133">
        <v>0</v>
      </c>
      <c r="CK17" s="133">
        <v>0</v>
      </c>
      <c r="CL17" s="133">
        <v>0</v>
      </c>
      <c r="CM17" s="133">
        <v>0</v>
      </c>
      <c r="CN17" s="133">
        <v>0</v>
      </c>
      <c r="CO17" s="133">
        <v>0</v>
      </c>
      <c r="CP17" s="133">
        <v>0</v>
      </c>
      <c r="CQ17" s="133">
        <v>0</v>
      </c>
      <c r="CR17" s="133">
        <v>0</v>
      </c>
      <c r="CS17" s="133">
        <v>0</v>
      </c>
      <c r="CT17" s="133">
        <v>0</v>
      </c>
      <c r="CU17" s="133">
        <v>0</v>
      </c>
      <c r="CV17" s="133">
        <v>0</v>
      </c>
      <c r="CW17" s="133">
        <v>0</v>
      </c>
      <c r="CX17" s="133">
        <v>0</v>
      </c>
      <c r="CY17" s="133">
        <v>0</v>
      </c>
      <c r="CZ17" s="133">
        <v>0</v>
      </c>
      <c r="DA17" s="133">
        <v>0</v>
      </c>
      <c r="DB17" s="133">
        <v>0</v>
      </c>
      <c r="DC17" s="133">
        <v>0</v>
      </c>
      <c r="DD17" s="133">
        <v>0</v>
      </c>
      <c r="DE17" s="133">
        <v>0</v>
      </c>
      <c r="DF17" s="133">
        <v>0</v>
      </c>
      <c r="DG17" s="133">
        <v>0</v>
      </c>
      <c r="DH17" s="133">
        <v>170568</v>
      </c>
      <c r="DI17" s="133">
        <v>3286851</v>
      </c>
      <c r="DJ17" s="133">
        <v>0</v>
      </c>
      <c r="DK17" s="133">
        <v>0</v>
      </c>
      <c r="DL17" s="133">
        <v>0</v>
      </c>
      <c r="DM17" s="133">
        <v>0</v>
      </c>
      <c r="DN17" s="133">
        <v>24594</v>
      </c>
      <c r="DO17" s="133">
        <v>3482013</v>
      </c>
      <c r="DP17" s="133">
        <v>3482013</v>
      </c>
      <c r="DQ17" s="133">
        <v>79278</v>
      </c>
      <c r="DR17" s="133">
        <v>79278</v>
      </c>
      <c r="DS17" s="133">
        <v>3561291</v>
      </c>
      <c r="DT17" s="133">
        <v>3561291</v>
      </c>
      <c r="DU17" s="133">
        <v>-389917</v>
      </c>
      <c r="DV17" s="133">
        <v>-324</v>
      </c>
      <c r="DW17" s="133">
        <v>-1009463</v>
      </c>
      <c r="DX17" s="133">
        <v>-1399704</v>
      </c>
      <c r="DY17" s="133">
        <v>2161587</v>
      </c>
      <c r="DZ17" s="133">
        <v>2161587</v>
      </c>
    </row>
    <row r="18" spans="1:130" ht="18" customHeight="1" x14ac:dyDescent="0.55000000000000004">
      <c r="A18" s="128">
        <v>12</v>
      </c>
      <c r="B18" s="130" t="s">
        <v>23</v>
      </c>
      <c r="C18" s="132" t="s">
        <v>24</v>
      </c>
      <c r="D18" s="133">
        <v>1061</v>
      </c>
      <c r="E18" s="133">
        <v>94</v>
      </c>
      <c r="F18" s="133">
        <v>96</v>
      </c>
      <c r="G18" s="133">
        <v>1519</v>
      </c>
      <c r="H18" s="133">
        <v>22481</v>
      </c>
      <c r="I18" s="133">
        <v>0</v>
      </c>
      <c r="J18" s="133">
        <v>6</v>
      </c>
      <c r="K18" s="133">
        <v>54</v>
      </c>
      <c r="L18" s="133">
        <v>1123</v>
      </c>
      <c r="M18" s="133">
        <v>0</v>
      </c>
      <c r="N18" s="133">
        <v>84</v>
      </c>
      <c r="O18" s="133">
        <v>287257</v>
      </c>
      <c r="P18" s="133">
        <v>525532</v>
      </c>
      <c r="Q18" s="133">
        <v>823</v>
      </c>
      <c r="R18" s="133">
        <v>17724</v>
      </c>
      <c r="S18" s="133">
        <v>7757</v>
      </c>
      <c r="T18" s="133">
        <v>33310</v>
      </c>
      <c r="U18" s="133">
        <v>2322</v>
      </c>
      <c r="V18" s="133">
        <v>385</v>
      </c>
      <c r="W18" s="133">
        <v>0</v>
      </c>
      <c r="X18" s="133">
        <v>0</v>
      </c>
      <c r="Y18" s="133">
        <v>0</v>
      </c>
      <c r="Z18" s="133">
        <v>0</v>
      </c>
      <c r="AA18" s="133">
        <v>4961</v>
      </c>
      <c r="AB18" s="133">
        <v>2</v>
      </c>
      <c r="AC18" s="133">
        <v>358</v>
      </c>
      <c r="AD18" s="133">
        <v>1</v>
      </c>
      <c r="AE18" s="133">
        <v>0</v>
      </c>
      <c r="AF18" s="133">
        <v>7333</v>
      </c>
      <c r="AG18" s="133">
        <v>58030</v>
      </c>
      <c r="AH18" s="133">
        <v>8766</v>
      </c>
      <c r="AI18" s="133">
        <v>2234</v>
      </c>
      <c r="AJ18" s="133">
        <v>23</v>
      </c>
      <c r="AK18" s="133">
        <v>0</v>
      </c>
      <c r="AL18" s="133">
        <v>3409</v>
      </c>
      <c r="AM18" s="133">
        <v>0</v>
      </c>
      <c r="AN18" s="133">
        <v>0</v>
      </c>
      <c r="AO18" s="133">
        <v>44</v>
      </c>
      <c r="AP18" s="133">
        <v>0</v>
      </c>
      <c r="AQ18" s="133">
        <v>0</v>
      </c>
      <c r="AR18" s="133">
        <v>3449</v>
      </c>
      <c r="AS18" s="133">
        <v>768</v>
      </c>
      <c r="AT18" s="133">
        <v>2311</v>
      </c>
      <c r="AU18" s="133">
        <v>587</v>
      </c>
      <c r="AV18" s="133">
        <v>9489</v>
      </c>
      <c r="AW18" s="133">
        <v>1281</v>
      </c>
      <c r="AX18" s="133">
        <v>11440</v>
      </c>
      <c r="AY18" s="133">
        <v>1085</v>
      </c>
      <c r="AZ18" s="133">
        <v>0</v>
      </c>
      <c r="BA18" s="133">
        <v>5974</v>
      </c>
      <c r="BB18" s="133">
        <v>0</v>
      </c>
      <c r="BC18" s="133">
        <v>1477</v>
      </c>
      <c r="BD18" s="133">
        <v>929</v>
      </c>
      <c r="BE18" s="133">
        <v>0</v>
      </c>
      <c r="BF18" s="133">
        <v>12070</v>
      </c>
      <c r="BG18" s="133">
        <v>232</v>
      </c>
      <c r="BH18" s="133">
        <v>18757</v>
      </c>
      <c r="BI18" s="133">
        <v>6826</v>
      </c>
      <c r="BJ18" s="133">
        <v>1569</v>
      </c>
      <c r="BK18" s="133">
        <v>11778</v>
      </c>
      <c r="BL18" s="133">
        <v>32</v>
      </c>
      <c r="BM18" s="133">
        <v>12649</v>
      </c>
      <c r="BN18" s="133">
        <v>31161</v>
      </c>
      <c r="BO18" s="133">
        <v>1434</v>
      </c>
      <c r="BP18" s="133">
        <v>303</v>
      </c>
      <c r="BQ18" s="133">
        <v>0</v>
      </c>
      <c r="BR18" s="133">
        <v>0</v>
      </c>
      <c r="BS18" s="133">
        <v>535</v>
      </c>
      <c r="BT18" s="133">
        <v>216</v>
      </c>
      <c r="BU18" s="133">
        <v>27470</v>
      </c>
      <c r="BV18" s="133">
        <v>260</v>
      </c>
      <c r="BW18" s="133">
        <v>15</v>
      </c>
      <c r="BX18" s="133">
        <v>0</v>
      </c>
      <c r="BY18" s="133">
        <v>0</v>
      </c>
      <c r="BZ18" s="133">
        <v>3467</v>
      </c>
      <c r="CA18" s="133">
        <v>1050</v>
      </c>
      <c r="CB18" s="133">
        <v>134</v>
      </c>
      <c r="CC18" s="133">
        <v>11179</v>
      </c>
      <c r="CD18" s="133">
        <v>166</v>
      </c>
      <c r="CE18" s="133">
        <v>544</v>
      </c>
      <c r="CF18" s="133">
        <v>570</v>
      </c>
      <c r="CG18" s="133">
        <v>5647</v>
      </c>
      <c r="CH18" s="133">
        <v>49</v>
      </c>
      <c r="CI18" s="133">
        <v>114</v>
      </c>
      <c r="CJ18" s="133">
        <v>32</v>
      </c>
      <c r="CK18" s="133">
        <v>7346</v>
      </c>
      <c r="CL18" s="133">
        <v>8</v>
      </c>
      <c r="CM18" s="133">
        <v>1027</v>
      </c>
      <c r="CN18" s="133">
        <v>3051</v>
      </c>
      <c r="CO18" s="133">
        <v>116</v>
      </c>
      <c r="CP18" s="133">
        <v>14</v>
      </c>
      <c r="CQ18" s="133">
        <v>2680</v>
      </c>
      <c r="CR18" s="133">
        <v>4535</v>
      </c>
      <c r="CS18" s="133">
        <v>793</v>
      </c>
      <c r="CT18" s="133">
        <v>742</v>
      </c>
      <c r="CU18" s="133">
        <v>553</v>
      </c>
      <c r="CV18" s="133">
        <v>1654</v>
      </c>
      <c r="CW18" s="133">
        <v>0</v>
      </c>
      <c r="CX18" s="133">
        <v>140</v>
      </c>
      <c r="CY18" s="133">
        <v>15901</v>
      </c>
      <c r="CZ18" s="133">
        <v>3081</v>
      </c>
      <c r="DA18" s="133">
        <v>16</v>
      </c>
      <c r="DB18" s="133">
        <v>937</v>
      </c>
      <c r="DC18" s="133">
        <v>20253</v>
      </c>
      <c r="DD18" s="133">
        <v>3040</v>
      </c>
      <c r="DE18" s="133">
        <v>24426</v>
      </c>
      <c r="DF18" s="133">
        <v>659</v>
      </c>
      <c r="DG18" s="133">
        <v>1264810</v>
      </c>
      <c r="DH18" s="133">
        <v>1275</v>
      </c>
      <c r="DI18" s="133">
        <v>80530</v>
      </c>
      <c r="DJ18" s="133">
        <v>0</v>
      </c>
      <c r="DK18" s="133">
        <v>0</v>
      </c>
      <c r="DL18" s="133">
        <v>554</v>
      </c>
      <c r="DM18" s="133">
        <v>48324</v>
      </c>
      <c r="DN18" s="133">
        <v>-26215</v>
      </c>
      <c r="DO18" s="133">
        <v>104468</v>
      </c>
      <c r="DP18" s="133">
        <v>1369278</v>
      </c>
      <c r="DQ18" s="133">
        <v>522337</v>
      </c>
      <c r="DR18" s="133">
        <v>522337</v>
      </c>
      <c r="DS18" s="133">
        <v>626805</v>
      </c>
      <c r="DT18" s="133">
        <v>1891615</v>
      </c>
      <c r="DU18" s="133">
        <v>-435621</v>
      </c>
      <c r="DV18" s="133">
        <v>-10130</v>
      </c>
      <c r="DW18" s="133">
        <v>-35646</v>
      </c>
      <c r="DX18" s="133">
        <v>-481397</v>
      </c>
      <c r="DY18" s="133">
        <v>145408</v>
      </c>
      <c r="DZ18" s="133">
        <v>1410218</v>
      </c>
    </row>
    <row r="19" spans="1:130" ht="18" customHeight="1" x14ac:dyDescent="0.55000000000000004">
      <c r="A19" s="128">
        <v>13</v>
      </c>
      <c r="B19" s="130" t="s">
        <v>25</v>
      </c>
      <c r="C19" s="132" t="s">
        <v>26</v>
      </c>
      <c r="D19" s="133">
        <v>33823</v>
      </c>
      <c r="E19" s="133">
        <v>2351</v>
      </c>
      <c r="F19" s="133">
        <v>4616</v>
      </c>
      <c r="G19" s="133">
        <v>141</v>
      </c>
      <c r="H19" s="133">
        <v>9727</v>
      </c>
      <c r="I19" s="133">
        <v>769</v>
      </c>
      <c r="J19" s="133">
        <v>2534</v>
      </c>
      <c r="K19" s="133">
        <v>32528</v>
      </c>
      <c r="L19" s="133">
        <v>4061</v>
      </c>
      <c r="M19" s="133">
        <v>50</v>
      </c>
      <c r="N19" s="133">
        <v>96</v>
      </c>
      <c r="O19" s="133">
        <v>3299</v>
      </c>
      <c r="P19" s="133">
        <v>29670</v>
      </c>
      <c r="Q19" s="133">
        <v>3856</v>
      </c>
      <c r="R19" s="133">
        <v>3606</v>
      </c>
      <c r="S19" s="133">
        <v>6338</v>
      </c>
      <c r="T19" s="133">
        <v>4582</v>
      </c>
      <c r="U19" s="133">
        <v>1621</v>
      </c>
      <c r="V19" s="133">
        <v>1845</v>
      </c>
      <c r="W19" s="133">
        <v>1605</v>
      </c>
      <c r="X19" s="133">
        <v>123</v>
      </c>
      <c r="Y19" s="133">
        <v>3217</v>
      </c>
      <c r="Z19" s="133">
        <v>1140</v>
      </c>
      <c r="AA19" s="133">
        <v>388</v>
      </c>
      <c r="AB19" s="133">
        <v>6956</v>
      </c>
      <c r="AC19" s="133">
        <v>6169</v>
      </c>
      <c r="AD19" s="133">
        <v>153</v>
      </c>
      <c r="AE19" s="133">
        <v>291</v>
      </c>
      <c r="AF19" s="133">
        <v>3992</v>
      </c>
      <c r="AG19" s="133">
        <v>6860</v>
      </c>
      <c r="AH19" s="133">
        <v>486</v>
      </c>
      <c r="AI19" s="133">
        <v>4969</v>
      </c>
      <c r="AJ19" s="133">
        <v>2536</v>
      </c>
      <c r="AK19" s="133">
        <v>3121</v>
      </c>
      <c r="AL19" s="133">
        <v>3617</v>
      </c>
      <c r="AM19" s="133">
        <v>700</v>
      </c>
      <c r="AN19" s="133">
        <v>4947</v>
      </c>
      <c r="AO19" s="133">
        <v>2266</v>
      </c>
      <c r="AP19" s="133">
        <v>1135</v>
      </c>
      <c r="AQ19" s="133">
        <v>503</v>
      </c>
      <c r="AR19" s="133">
        <v>3815</v>
      </c>
      <c r="AS19" s="133">
        <v>4266</v>
      </c>
      <c r="AT19" s="133">
        <v>7165</v>
      </c>
      <c r="AU19" s="133">
        <v>10684</v>
      </c>
      <c r="AV19" s="133">
        <v>12623</v>
      </c>
      <c r="AW19" s="133">
        <v>6465</v>
      </c>
      <c r="AX19" s="133">
        <v>14336</v>
      </c>
      <c r="AY19" s="133">
        <v>22108</v>
      </c>
      <c r="AZ19" s="133">
        <v>15617</v>
      </c>
      <c r="BA19" s="133">
        <v>11708</v>
      </c>
      <c r="BB19" s="133">
        <v>1814</v>
      </c>
      <c r="BC19" s="133">
        <v>3197</v>
      </c>
      <c r="BD19" s="133">
        <v>6243</v>
      </c>
      <c r="BE19" s="133">
        <v>2000</v>
      </c>
      <c r="BF19" s="133">
        <v>34387</v>
      </c>
      <c r="BG19" s="133">
        <v>3336</v>
      </c>
      <c r="BH19" s="133">
        <v>11595</v>
      </c>
      <c r="BI19" s="133">
        <v>2609</v>
      </c>
      <c r="BJ19" s="133">
        <v>1951</v>
      </c>
      <c r="BK19" s="133">
        <v>17140</v>
      </c>
      <c r="BL19" s="133">
        <v>1549</v>
      </c>
      <c r="BM19" s="133">
        <v>98767</v>
      </c>
      <c r="BN19" s="133">
        <v>19542</v>
      </c>
      <c r="BO19" s="133">
        <v>15051</v>
      </c>
      <c r="BP19" s="133">
        <v>12091</v>
      </c>
      <c r="BQ19" s="133">
        <v>2314</v>
      </c>
      <c r="BR19" s="133">
        <v>1425</v>
      </c>
      <c r="BS19" s="133">
        <v>3757</v>
      </c>
      <c r="BT19" s="133">
        <v>9143</v>
      </c>
      <c r="BU19" s="133">
        <v>373134</v>
      </c>
      <c r="BV19" s="133">
        <v>53107</v>
      </c>
      <c r="BW19" s="133">
        <v>1944</v>
      </c>
      <c r="BX19" s="133">
        <v>251</v>
      </c>
      <c r="BY19" s="133">
        <v>0</v>
      </c>
      <c r="BZ19" s="133">
        <v>8955</v>
      </c>
      <c r="CA19" s="133">
        <v>18972</v>
      </c>
      <c r="CB19" s="133">
        <v>5074</v>
      </c>
      <c r="CC19" s="133">
        <v>10801</v>
      </c>
      <c r="CD19" s="133">
        <v>5244</v>
      </c>
      <c r="CE19" s="133">
        <v>300</v>
      </c>
      <c r="CF19" s="133">
        <v>1923</v>
      </c>
      <c r="CG19" s="133">
        <v>13520</v>
      </c>
      <c r="CH19" s="133">
        <v>2460</v>
      </c>
      <c r="CI19" s="133">
        <v>7129</v>
      </c>
      <c r="CJ19" s="133">
        <v>3514</v>
      </c>
      <c r="CK19" s="133">
        <v>18467</v>
      </c>
      <c r="CL19" s="133">
        <v>3097</v>
      </c>
      <c r="CM19" s="133">
        <v>12078</v>
      </c>
      <c r="CN19" s="133">
        <v>128037</v>
      </c>
      <c r="CO19" s="133">
        <v>2562</v>
      </c>
      <c r="CP19" s="133">
        <v>19307</v>
      </c>
      <c r="CQ19" s="133">
        <v>96970</v>
      </c>
      <c r="CR19" s="133">
        <v>8249</v>
      </c>
      <c r="CS19" s="133">
        <v>55564</v>
      </c>
      <c r="CT19" s="133">
        <v>28610</v>
      </c>
      <c r="CU19" s="133">
        <v>111299</v>
      </c>
      <c r="CV19" s="133">
        <v>35984</v>
      </c>
      <c r="CW19" s="133">
        <v>2745</v>
      </c>
      <c r="CX19" s="133">
        <v>9917</v>
      </c>
      <c r="CY19" s="133">
        <v>81655</v>
      </c>
      <c r="CZ19" s="133">
        <v>47457</v>
      </c>
      <c r="DA19" s="133">
        <v>18581</v>
      </c>
      <c r="DB19" s="133">
        <v>30261</v>
      </c>
      <c r="DC19" s="133">
        <v>37590</v>
      </c>
      <c r="DD19" s="133">
        <v>34825</v>
      </c>
      <c r="DE19" s="133">
        <v>4115</v>
      </c>
      <c r="DF19" s="133">
        <v>1727</v>
      </c>
      <c r="DG19" s="133">
        <v>1852810</v>
      </c>
      <c r="DH19" s="133">
        <v>109366</v>
      </c>
      <c r="DI19" s="133">
        <v>4314048</v>
      </c>
      <c r="DJ19" s="133">
        <v>0</v>
      </c>
      <c r="DK19" s="133">
        <v>0</v>
      </c>
      <c r="DL19" s="133">
        <v>279</v>
      </c>
      <c r="DM19" s="133">
        <v>270364</v>
      </c>
      <c r="DN19" s="133">
        <v>176545</v>
      </c>
      <c r="DO19" s="133">
        <v>4870602</v>
      </c>
      <c r="DP19" s="133">
        <v>6723412</v>
      </c>
      <c r="DQ19" s="133">
        <v>125494</v>
      </c>
      <c r="DR19" s="133">
        <v>125494</v>
      </c>
      <c r="DS19" s="133">
        <v>4996096</v>
      </c>
      <c r="DT19" s="133">
        <v>6848906</v>
      </c>
      <c r="DU19" s="133">
        <v>-4073894</v>
      </c>
      <c r="DV19" s="133">
        <v>-259207</v>
      </c>
      <c r="DW19" s="133">
        <v>-340023</v>
      </c>
      <c r="DX19" s="133">
        <v>-4673124</v>
      </c>
      <c r="DY19" s="133">
        <v>322972</v>
      </c>
      <c r="DZ19" s="133">
        <v>2175782</v>
      </c>
    </row>
    <row r="20" spans="1:130" ht="18" customHeight="1" x14ac:dyDescent="0.55000000000000004">
      <c r="A20" s="128">
        <v>14</v>
      </c>
      <c r="B20" s="130" t="s">
        <v>27</v>
      </c>
      <c r="C20" s="132" t="s">
        <v>28</v>
      </c>
      <c r="D20" s="133">
        <v>453</v>
      </c>
      <c r="E20" s="133">
        <v>12740</v>
      </c>
      <c r="F20" s="133">
        <v>93</v>
      </c>
      <c r="G20" s="133">
        <v>4651</v>
      </c>
      <c r="H20" s="133">
        <v>2447</v>
      </c>
      <c r="I20" s="133">
        <v>96</v>
      </c>
      <c r="J20" s="133">
        <v>408</v>
      </c>
      <c r="K20" s="133">
        <v>11508</v>
      </c>
      <c r="L20" s="133">
        <v>2017</v>
      </c>
      <c r="M20" s="133">
        <v>5917</v>
      </c>
      <c r="N20" s="133">
        <v>1</v>
      </c>
      <c r="O20" s="133">
        <v>300</v>
      </c>
      <c r="P20" s="133">
        <v>702</v>
      </c>
      <c r="Q20" s="133">
        <v>423865</v>
      </c>
      <c r="R20" s="133">
        <v>200390</v>
      </c>
      <c r="S20" s="133">
        <v>292675</v>
      </c>
      <c r="T20" s="133">
        <v>8069</v>
      </c>
      <c r="U20" s="133">
        <v>209</v>
      </c>
      <c r="V20" s="133">
        <v>86</v>
      </c>
      <c r="W20" s="133">
        <v>1</v>
      </c>
      <c r="X20" s="133">
        <v>0</v>
      </c>
      <c r="Y20" s="133">
        <v>772</v>
      </c>
      <c r="Z20" s="133">
        <v>48</v>
      </c>
      <c r="AA20" s="133">
        <v>0</v>
      </c>
      <c r="AB20" s="133">
        <v>58</v>
      </c>
      <c r="AC20" s="133">
        <v>1969</v>
      </c>
      <c r="AD20" s="133">
        <v>0</v>
      </c>
      <c r="AE20" s="133">
        <v>0</v>
      </c>
      <c r="AF20" s="133">
        <v>1777</v>
      </c>
      <c r="AG20" s="133">
        <v>100</v>
      </c>
      <c r="AH20" s="133">
        <v>515</v>
      </c>
      <c r="AI20" s="133">
        <v>7814</v>
      </c>
      <c r="AJ20" s="133">
        <v>196</v>
      </c>
      <c r="AK20" s="133">
        <v>15910</v>
      </c>
      <c r="AL20" s="133">
        <v>3610</v>
      </c>
      <c r="AM20" s="133">
        <v>0</v>
      </c>
      <c r="AN20" s="133">
        <v>584</v>
      </c>
      <c r="AO20" s="133">
        <v>646</v>
      </c>
      <c r="AP20" s="133">
        <v>22</v>
      </c>
      <c r="AQ20" s="133">
        <v>0</v>
      </c>
      <c r="AR20" s="133">
        <v>10954</v>
      </c>
      <c r="AS20" s="133">
        <v>5703</v>
      </c>
      <c r="AT20" s="133">
        <v>4977</v>
      </c>
      <c r="AU20" s="133">
        <v>1451</v>
      </c>
      <c r="AV20" s="133">
        <v>2827</v>
      </c>
      <c r="AW20" s="133">
        <v>10782</v>
      </c>
      <c r="AX20" s="133">
        <v>340</v>
      </c>
      <c r="AY20" s="133">
        <v>1081</v>
      </c>
      <c r="AZ20" s="133">
        <v>1571</v>
      </c>
      <c r="BA20" s="133">
        <v>955</v>
      </c>
      <c r="BB20" s="133">
        <v>234</v>
      </c>
      <c r="BC20" s="133">
        <v>1196</v>
      </c>
      <c r="BD20" s="133">
        <v>414</v>
      </c>
      <c r="BE20" s="133">
        <v>71</v>
      </c>
      <c r="BF20" s="133">
        <v>741</v>
      </c>
      <c r="BG20" s="133">
        <v>2175</v>
      </c>
      <c r="BH20" s="133">
        <v>7166</v>
      </c>
      <c r="BI20" s="133">
        <v>8448</v>
      </c>
      <c r="BJ20" s="133">
        <v>4168</v>
      </c>
      <c r="BK20" s="133">
        <v>107460</v>
      </c>
      <c r="BL20" s="133">
        <v>0</v>
      </c>
      <c r="BM20" s="133">
        <v>1877110</v>
      </c>
      <c r="BN20" s="133">
        <v>172669</v>
      </c>
      <c r="BO20" s="133">
        <v>22315</v>
      </c>
      <c r="BP20" s="133">
        <v>36817</v>
      </c>
      <c r="BQ20" s="133">
        <v>47910</v>
      </c>
      <c r="BR20" s="133">
        <v>32</v>
      </c>
      <c r="BS20" s="133">
        <v>0</v>
      </c>
      <c r="BT20" s="133">
        <v>15</v>
      </c>
      <c r="BU20" s="133">
        <v>73729</v>
      </c>
      <c r="BV20" s="133">
        <v>3024</v>
      </c>
      <c r="BW20" s="133">
        <v>2</v>
      </c>
      <c r="BX20" s="133">
        <v>15</v>
      </c>
      <c r="BY20" s="133">
        <v>108</v>
      </c>
      <c r="BZ20" s="133">
        <v>24</v>
      </c>
      <c r="CA20" s="133">
        <v>9</v>
      </c>
      <c r="CB20" s="133">
        <v>0</v>
      </c>
      <c r="CC20" s="133">
        <v>818</v>
      </c>
      <c r="CD20" s="133">
        <v>14</v>
      </c>
      <c r="CE20" s="133">
        <v>2</v>
      </c>
      <c r="CF20" s="133">
        <v>1035</v>
      </c>
      <c r="CG20" s="133">
        <v>63878</v>
      </c>
      <c r="CH20" s="133">
        <v>56</v>
      </c>
      <c r="CI20" s="133">
        <v>659</v>
      </c>
      <c r="CJ20" s="133">
        <v>440</v>
      </c>
      <c r="CK20" s="133">
        <v>293</v>
      </c>
      <c r="CL20" s="133">
        <v>113</v>
      </c>
      <c r="CM20" s="133">
        <v>1034</v>
      </c>
      <c r="CN20" s="133">
        <v>1407</v>
      </c>
      <c r="CO20" s="133">
        <v>564</v>
      </c>
      <c r="CP20" s="133">
        <v>1986</v>
      </c>
      <c r="CQ20" s="133">
        <v>45</v>
      </c>
      <c r="CR20" s="133">
        <v>885</v>
      </c>
      <c r="CS20" s="133">
        <v>329</v>
      </c>
      <c r="CT20" s="133">
        <v>266</v>
      </c>
      <c r="CU20" s="133">
        <v>600</v>
      </c>
      <c r="CV20" s="133">
        <v>425</v>
      </c>
      <c r="CW20" s="133">
        <v>4</v>
      </c>
      <c r="CX20" s="133">
        <v>357</v>
      </c>
      <c r="CY20" s="133">
        <v>10132</v>
      </c>
      <c r="CZ20" s="133">
        <v>1137</v>
      </c>
      <c r="DA20" s="133">
        <v>24523</v>
      </c>
      <c r="DB20" s="133">
        <v>1768</v>
      </c>
      <c r="DC20" s="133">
        <v>5824</v>
      </c>
      <c r="DD20" s="133">
        <v>4891</v>
      </c>
      <c r="DE20" s="133">
        <v>0</v>
      </c>
      <c r="DF20" s="133">
        <v>107</v>
      </c>
      <c r="DG20" s="133">
        <v>3530734</v>
      </c>
      <c r="DH20" s="133">
        <v>5371</v>
      </c>
      <c r="DI20" s="133">
        <v>47347</v>
      </c>
      <c r="DJ20" s="133">
        <v>1731</v>
      </c>
      <c r="DK20" s="133">
        <v>0</v>
      </c>
      <c r="DL20" s="133">
        <v>668</v>
      </c>
      <c r="DM20" s="133">
        <v>17245</v>
      </c>
      <c r="DN20" s="133">
        <v>-11197</v>
      </c>
      <c r="DO20" s="133">
        <v>61165</v>
      </c>
      <c r="DP20" s="133">
        <v>3591899</v>
      </c>
      <c r="DQ20" s="133">
        <v>35734</v>
      </c>
      <c r="DR20" s="133">
        <v>35734</v>
      </c>
      <c r="DS20" s="133">
        <v>96899</v>
      </c>
      <c r="DT20" s="133">
        <v>3627633</v>
      </c>
      <c r="DU20" s="133">
        <v>-1102916</v>
      </c>
      <c r="DV20" s="133">
        <v>-27470</v>
      </c>
      <c r="DW20" s="133">
        <v>-90362</v>
      </c>
      <c r="DX20" s="133">
        <v>-1220748</v>
      </c>
      <c r="DY20" s="133">
        <v>-1123849</v>
      </c>
      <c r="DZ20" s="133">
        <v>2406885</v>
      </c>
    </row>
    <row r="21" spans="1:130" ht="18" customHeight="1" x14ac:dyDescent="0.55000000000000004">
      <c r="A21" s="128">
        <v>15</v>
      </c>
      <c r="B21" s="130" t="s">
        <v>29</v>
      </c>
      <c r="C21" s="132" t="s">
        <v>30</v>
      </c>
      <c r="D21" s="133">
        <v>0</v>
      </c>
      <c r="E21" s="133">
        <v>0</v>
      </c>
      <c r="F21" s="133">
        <v>45</v>
      </c>
      <c r="G21" s="133">
        <v>108</v>
      </c>
      <c r="H21" s="133">
        <v>607</v>
      </c>
      <c r="I21" s="133">
        <v>670</v>
      </c>
      <c r="J21" s="133">
        <v>941</v>
      </c>
      <c r="K21" s="133">
        <v>10204</v>
      </c>
      <c r="L21" s="133">
        <v>3865</v>
      </c>
      <c r="M21" s="133">
        <v>22</v>
      </c>
      <c r="N21" s="133">
        <v>448</v>
      </c>
      <c r="O21" s="133">
        <v>1164</v>
      </c>
      <c r="P21" s="133">
        <v>1431</v>
      </c>
      <c r="Q21" s="133">
        <v>735</v>
      </c>
      <c r="R21" s="133">
        <v>50325</v>
      </c>
      <c r="S21" s="133">
        <v>3902</v>
      </c>
      <c r="T21" s="133">
        <v>2742</v>
      </c>
      <c r="U21" s="133">
        <v>2072</v>
      </c>
      <c r="V21" s="133">
        <v>399</v>
      </c>
      <c r="W21" s="133">
        <v>1889</v>
      </c>
      <c r="X21" s="133">
        <v>161</v>
      </c>
      <c r="Y21" s="133">
        <v>3746</v>
      </c>
      <c r="Z21" s="133">
        <v>1039</v>
      </c>
      <c r="AA21" s="133">
        <v>320</v>
      </c>
      <c r="AB21" s="133">
        <v>11305</v>
      </c>
      <c r="AC21" s="133">
        <v>4000</v>
      </c>
      <c r="AD21" s="133">
        <v>76</v>
      </c>
      <c r="AE21" s="133">
        <v>160</v>
      </c>
      <c r="AF21" s="133">
        <v>9401</v>
      </c>
      <c r="AG21" s="133">
        <v>3947</v>
      </c>
      <c r="AH21" s="133">
        <v>51</v>
      </c>
      <c r="AI21" s="133">
        <v>431</v>
      </c>
      <c r="AJ21" s="133">
        <v>1708</v>
      </c>
      <c r="AK21" s="133">
        <v>3284</v>
      </c>
      <c r="AL21" s="133">
        <v>2291</v>
      </c>
      <c r="AM21" s="133">
        <v>839</v>
      </c>
      <c r="AN21" s="133">
        <v>2278</v>
      </c>
      <c r="AO21" s="133">
        <v>1786</v>
      </c>
      <c r="AP21" s="133">
        <v>12</v>
      </c>
      <c r="AQ21" s="133">
        <v>153</v>
      </c>
      <c r="AR21" s="133">
        <v>2098</v>
      </c>
      <c r="AS21" s="133">
        <v>1447</v>
      </c>
      <c r="AT21" s="133">
        <v>1790</v>
      </c>
      <c r="AU21" s="133">
        <v>3378</v>
      </c>
      <c r="AV21" s="133">
        <v>6156</v>
      </c>
      <c r="AW21" s="133">
        <v>2785</v>
      </c>
      <c r="AX21" s="133">
        <v>6491</v>
      </c>
      <c r="AY21" s="133">
        <v>7220</v>
      </c>
      <c r="AZ21" s="133">
        <v>6182</v>
      </c>
      <c r="BA21" s="133">
        <v>3096</v>
      </c>
      <c r="BB21" s="133">
        <v>1758</v>
      </c>
      <c r="BC21" s="133">
        <v>2140</v>
      </c>
      <c r="BD21" s="133">
        <v>8493</v>
      </c>
      <c r="BE21" s="133">
        <v>5741</v>
      </c>
      <c r="BF21" s="133">
        <v>4082</v>
      </c>
      <c r="BG21" s="133">
        <v>1539</v>
      </c>
      <c r="BH21" s="133">
        <v>8223</v>
      </c>
      <c r="BI21" s="133">
        <v>14062</v>
      </c>
      <c r="BJ21" s="133">
        <v>2507</v>
      </c>
      <c r="BK21" s="133">
        <v>13521</v>
      </c>
      <c r="BL21" s="133">
        <v>127</v>
      </c>
      <c r="BM21" s="133">
        <v>309156</v>
      </c>
      <c r="BN21" s="133">
        <v>273537</v>
      </c>
      <c r="BO21" s="133">
        <v>825</v>
      </c>
      <c r="BP21" s="133">
        <v>1013</v>
      </c>
      <c r="BQ21" s="133">
        <v>12948</v>
      </c>
      <c r="BR21" s="133">
        <v>1718</v>
      </c>
      <c r="BS21" s="133">
        <v>12749</v>
      </c>
      <c r="BT21" s="133">
        <v>12794</v>
      </c>
      <c r="BU21" s="133">
        <v>115911</v>
      </c>
      <c r="BV21" s="133">
        <v>85989</v>
      </c>
      <c r="BW21" s="133">
        <v>6608</v>
      </c>
      <c r="BX21" s="133">
        <v>15683</v>
      </c>
      <c r="BY21" s="133">
        <v>7659</v>
      </c>
      <c r="BZ21" s="133">
        <v>2356</v>
      </c>
      <c r="CA21" s="133">
        <v>6601</v>
      </c>
      <c r="CB21" s="133">
        <v>0</v>
      </c>
      <c r="CC21" s="133">
        <v>4489</v>
      </c>
      <c r="CD21" s="133">
        <v>2076</v>
      </c>
      <c r="CE21" s="133">
        <v>320</v>
      </c>
      <c r="CF21" s="133">
        <v>4686</v>
      </c>
      <c r="CG21" s="133">
        <v>16289</v>
      </c>
      <c r="CH21" s="133">
        <v>477</v>
      </c>
      <c r="CI21" s="133">
        <v>45205</v>
      </c>
      <c r="CJ21" s="133">
        <v>3165</v>
      </c>
      <c r="CK21" s="133">
        <v>69289</v>
      </c>
      <c r="CL21" s="133">
        <v>10661</v>
      </c>
      <c r="CM21" s="133">
        <v>13163</v>
      </c>
      <c r="CN21" s="133">
        <v>35696</v>
      </c>
      <c r="CO21" s="133">
        <v>47910</v>
      </c>
      <c r="CP21" s="133">
        <v>67961</v>
      </c>
      <c r="CQ21" s="133">
        <v>77898</v>
      </c>
      <c r="CR21" s="133">
        <v>1449</v>
      </c>
      <c r="CS21" s="133">
        <v>75471</v>
      </c>
      <c r="CT21" s="133">
        <v>35149</v>
      </c>
      <c r="CU21" s="133">
        <v>62749</v>
      </c>
      <c r="CV21" s="133">
        <v>15234</v>
      </c>
      <c r="CW21" s="133">
        <v>4107</v>
      </c>
      <c r="CX21" s="133">
        <v>2427</v>
      </c>
      <c r="CY21" s="133">
        <v>88624</v>
      </c>
      <c r="CZ21" s="133">
        <v>15271</v>
      </c>
      <c r="DA21" s="133">
        <v>71268</v>
      </c>
      <c r="DB21" s="133">
        <v>4991</v>
      </c>
      <c r="DC21" s="133">
        <v>43785</v>
      </c>
      <c r="DD21" s="133">
        <v>26265</v>
      </c>
      <c r="DE21" s="133">
        <v>0</v>
      </c>
      <c r="DF21" s="133">
        <v>1449</v>
      </c>
      <c r="DG21" s="133">
        <v>1944464</v>
      </c>
      <c r="DH21" s="133">
        <v>20925</v>
      </c>
      <c r="DI21" s="133">
        <v>137192</v>
      </c>
      <c r="DJ21" s="133">
        <v>344</v>
      </c>
      <c r="DK21" s="133">
        <v>0</v>
      </c>
      <c r="DL21" s="133">
        <v>13515</v>
      </c>
      <c r="DM21" s="133">
        <v>427916</v>
      </c>
      <c r="DN21" s="133">
        <v>-27976</v>
      </c>
      <c r="DO21" s="133">
        <v>571916</v>
      </c>
      <c r="DP21" s="133">
        <v>2516380</v>
      </c>
      <c r="DQ21" s="133">
        <v>78243</v>
      </c>
      <c r="DR21" s="133">
        <v>78243</v>
      </c>
      <c r="DS21" s="133">
        <v>650159</v>
      </c>
      <c r="DT21" s="133">
        <v>2594623</v>
      </c>
      <c r="DU21" s="133">
        <v>-694405</v>
      </c>
      <c r="DV21" s="133">
        <v>-1830</v>
      </c>
      <c r="DW21" s="133">
        <v>-55230</v>
      </c>
      <c r="DX21" s="133">
        <v>-751465</v>
      </c>
      <c r="DY21" s="133">
        <v>-101306</v>
      </c>
      <c r="DZ21" s="133">
        <v>1843158</v>
      </c>
    </row>
    <row r="22" spans="1:130" ht="18" customHeight="1" x14ac:dyDescent="0.55000000000000004">
      <c r="A22" s="128">
        <v>16</v>
      </c>
      <c r="B22" s="130" t="s">
        <v>31</v>
      </c>
      <c r="C22" s="132" t="s">
        <v>32</v>
      </c>
      <c r="D22" s="133">
        <v>720</v>
      </c>
      <c r="E22" s="133">
        <v>0</v>
      </c>
      <c r="F22" s="133">
        <v>137</v>
      </c>
      <c r="G22" s="133">
        <v>0</v>
      </c>
      <c r="H22" s="133">
        <v>326</v>
      </c>
      <c r="I22" s="133">
        <v>0</v>
      </c>
      <c r="J22" s="133">
        <v>0</v>
      </c>
      <c r="K22" s="133">
        <v>6438</v>
      </c>
      <c r="L22" s="133">
        <v>3768</v>
      </c>
      <c r="M22" s="133">
        <v>173</v>
      </c>
      <c r="N22" s="133">
        <v>8366</v>
      </c>
      <c r="O22" s="133">
        <v>1131</v>
      </c>
      <c r="P22" s="133">
        <v>5578</v>
      </c>
      <c r="Q22" s="133">
        <v>23034</v>
      </c>
      <c r="R22" s="133">
        <v>23748</v>
      </c>
      <c r="S22" s="133">
        <v>1383000</v>
      </c>
      <c r="T22" s="133">
        <v>933024</v>
      </c>
      <c r="U22" s="133">
        <v>654139</v>
      </c>
      <c r="V22" s="133">
        <v>0</v>
      </c>
      <c r="W22" s="133">
        <v>2678</v>
      </c>
      <c r="X22" s="133">
        <v>0</v>
      </c>
      <c r="Y22" s="133">
        <v>5</v>
      </c>
      <c r="Z22" s="133">
        <v>2825</v>
      </c>
      <c r="AA22" s="133">
        <v>11898</v>
      </c>
      <c r="AB22" s="133">
        <v>13947</v>
      </c>
      <c r="AC22" s="133">
        <v>22777</v>
      </c>
      <c r="AD22" s="133">
        <v>0</v>
      </c>
      <c r="AE22" s="133">
        <v>0</v>
      </c>
      <c r="AF22" s="133">
        <v>40322</v>
      </c>
      <c r="AG22" s="133">
        <v>10023</v>
      </c>
      <c r="AH22" s="133">
        <v>260</v>
      </c>
      <c r="AI22" s="133">
        <v>15347</v>
      </c>
      <c r="AJ22" s="133">
        <v>0</v>
      </c>
      <c r="AK22" s="133">
        <v>10116</v>
      </c>
      <c r="AL22" s="133">
        <v>14894</v>
      </c>
      <c r="AM22" s="133">
        <v>0</v>
      </c>
      <c r="AN22" s="133">
        <v>1088</v>
      </c>
      <c r="AO22" s="133">
        <v>0</v>
      </c>
      <c r="AP22" s="133">
        <v>506</v>
      </c>
      <c r="AQ22" s="133">
        <v>0</v>
      </c>
      <c r="AR22" s="133">
        <v>6060</v>
      </c>
      <c r="AS22" s="133">
        <v>802</v>
      </c>
      <c r="AT22" s="133">
        <v>3464</v>
      </c>
      <c r="AU22" s="133">
        <v>6662</v>
      </c>
      <c r="AV22" s="133">
        <v>3273</v>
      </c>
      <c r="AW22" s="133">
        <v>2315</v>
      </c>
      <c r="AX22" s="133">
        <v>5876</v>
      </c>
      <c r="AY22" s="133">
        <v>31830</v>
      </c>
      <c r="AZ22" s="133">
        <v>37957</v>
      </c>
      <c r="BA22" s="133">
        <v>5592</v>
      </c>
      <c r="BB22" s="133">
        <v>395</v>
      </c>
      <c r="BC22" s="133">
        <v>10033</v>
      </c>
      <c r="BD22" s="133">
        <v>5987</v>
      </c>
      <c r="BE22" s="133">
        <v>2791</v>
      </c>
      <c r="BF22" s="133">
        <v>4</v>
      </c>
      <c r="BG22" s="133">
        <v>18</v>
      </c>
      <c r="BH22" s="133">
        <v>12971</v>
      </c>
      <c r="BI22" s="133">
        <v>47</v>
      </c>
      <c r="BJ22" s="133">
        <v>1</v>
      </c>
      <c r="BK22" s="133">
        <v>43537</v>
      </c>
      <c r="BL22" s="133">
        <v>124</v>
      </c>
      <c r="BM22" s="133">
        <v>116308</v>
      </c>
      <c r="BN22" s="133">
        <v>30412</v>
      </c>
      <c r="BO22" s="133">
        <v>11</v>
      </c>
      <c r="BP22" s="133">
        <v>6</v>
      </c>
      <c r="BQ22" s="133">
        <v>0</v>
      </c>
      <c r="BR22" s="133">
        <v>0</v>
      </c>
      <c r="BS22" s="133">
        <v>1</v>
      </c>
      <c r="BT22" s="133">
        <v>881</v>
      </c>
      <c r="BU22" s="133">
        <v>-44283</v>
      </c>
      <c r="BV22" s="133">
        <v>16791</v>
      </c>
      <c r="BW22" s="133">
        <v>0</v>
      </c>
      <c r="BX22" s="133">
        <v>0</v>
      </c>
      <c r="BY22" s="133">
        <v>4068</v>
      </c>
      <c r="BZ22" s="133">
        <v>0</v>
      </c>
      <c r="CA22" s="133">
        <v>3803</v>
      </c>
      <c r="CB22" s="133">
        <v>0</v>
      </c>
      <c r="CC22" s="133">
        <v>412</v>
      </c>
      <c r="CD22" s="133">
        <v>308</v>
      </c>
      <c r="CE22" s="133">
        <v>1347</v>
      </c>
      <c r="CF22" s="133">
        <v>8325</v>
      </c>
      <c r="CG22" s="133">
        <v>61253</v>
      </c>
      <c r="CH22" s="133">
        <v>0</v>
      </c>
      <c r="CI22" s="133">
        <v>2057</v>
      </c>
      <c r="CJ22" s="133">
        <v>6</v>
      </c>
      <c r="CK22" s="133">
        <v>112401</v>
      </c>
      <c r="CL22" s="133">
        <v>944</v>
      </c>
      <c r="CM22" s="133">
        <v>406043</v>
      </c>
      <c r="CN22" s="133">
        <v>6437</v>
      </c>
      <c r="CO22" s="133">
        <v>44974</v>
      </c>
      <c r="CP22" s="133">
        <v>75468</v>
      </c>
      <c r="CQ22" s="133">
        <v>12</v>
      </c>
      <c r="CR22" s="133">
        <v>5272</v>
      </c>
      <c r="CS22" s="133">
        <v>12145</v>
      </c>
      <c r="CT22" s="133">
        <v>8704</v>
      </c>
      <c r="CU22" s="133">
        <v>8948</v>
      </c>
      <c r="CV22" s="133">
        <v>0</v>
      </c>
      <c r="CW22" s="133">
        <v>21</v>
      </c>
      <c r="CX22" s="133">
        <v>2538</v>
      </c>
      <c r="CY22" s="133">
        <v>88037</v>
      </c>
      <c r="CZ22" s="133">
        <v>5087</v>
      </c>
      <c r="DA22" s="133">
        <v>2</v>
      </c>
      <c r="DB22" s="133">
        <v>2911</v>
      </c>
      <c r="DC22" s="133">
        <v>5492</v>
      </c>
      <c r="DD22" s="133">
        <v>391</v>
      </c>
      <c r="DE22" s="133">
        <v>178405</v>
      </c>
      <c r="DF22" s="133">
        <v>2277</v>
      </c>
      <c r="DG22" s="133">
        <v>4538222</v>
      </c>
      <c r="DH22" s="133">
        <v>-38161</v>
      </c>
      <c r="DI22" s="133">
        <v>-99900</v>
      </c>
      <c r="DJ22" s="133">
        <v>0</v>
      </c>
      <c r="DK22" s="133">
        <v>0</v>
      </c>
      <c r="DL22" s="133">
        <v>0</v>
      </c>
      <c r="DM22" s="133">
        <v>0</v>
      </c>
      <c r="DN22" s="133">
        <v>-36970</v>
      </c>
      <c r="DO22" s="133">
        <v>-175031</v>
      </c>
      <c r="DP22" s="133">
        <v>4363191</v>
      </c>
      <c r="DQ22" s="133">
        <v>304539</v>
      </c>
      <c r="DR22" s="133">
        <v>304539</v>
      </c>
      <c r="DS22" s="133">
        <v>129508</v>
      </c>
      <c r="DT22" s="133">
        <v>4667730</v>
      </c>
      <c r="DU22" s="133">
        <v>-389376</v>
      </c>
      <c r="DV22" s="133">
        <v>0</v>
      </c>
      <c r="DW22" s="133">
        <v>-31104</v>
      </c>
      <c r="DX22" s="133">
        <v>-420480</v>
      </c>
      <c r="DY22" s="133">
        <v>-290972</v>
      </c>
      <c r="DZ22" s="133">
        <v>4247250</v>
      </c>
    </row>
    <row r="23" spans="1:130" ht="18" customHeight="1" x14ac:dyDescent="0.55000000000000004">
      <c r="A23" s="128">
        <v>17</v>
      </c>
      <c r="B23" s="130" t="s">
        <v>33</v>
      </c>
      <c r="C23" s="132" t="s">
        <v>34</v>
      </c>
      <c r="D23" s="133">
        <v>200230</v>
      </c>
      <c r="E23" s="133">
        <v>23537</v>
      </c>
      <c r="F23" s="133">
        <v>28901</v>
      </c>
      <c r="G23" s="133">
        <v>3454</v>
      </c>
      <c r="H23" s="133">
        <v>1878</v>
      </c>
      <c r="I23" s="133">
        <v>0</v>
      </c>
      <c r="J23" s="133">
        <v>0</v>
      </c>
      <c r="K23" s="133">
        <v>388796</v>
      </c>
      <c r="L23" s="133">
        <v>189729</v>
      </c>
      <c r="M23" s="133">
        <v>2204</v>
      </c>
      <c r="N23" s="133">
        <v>10842</v>
      </c>
      <c r="O23" s="133">
        <v>2386</v>
      </c>
      <c r="P23" s="133">
        <v>8987</v>
      </c>
      <c r="Q23" s="133">
        <v>2540</v>
      </c>
      <c r="R23" s="133">
        <v>19205</v>
      </c>
      <c r="S23" s="133">
        <v>4328</v>
      </c>
      <c r="T23" s="133">
        <v>42668</v>
      </c>
      <c r="U23" s="133">
        <v>5319</v>
      </c>
      <c r="V23" s="133">
        <v>1508</v>
      </c>
      <c r="W23" s="133">
        <v>2131</v>
      </c>
      <c r="X23" s="133">
        <v>0</v>
      </c>
      <c r="Y23" s="133">
        <v>8091</v>
      </c>
      <c r="Z23" s="133">
        <v>7335</v>
      </c>
      <c r="AA23" s="133">
        <v>3896</v>
      </c>
      <c r="AB23" s="133">
        <v>147217</v>
      </c>
      <c r="AC23" s="133">
        <v>132766</v>
      </c>
      <c r="AD23" s="133">
        <v>0</v>
      </c>
      <c r="AE23" s="133">
        <v>28</v>
      </c>
      <c r="AF23" s="133">
        <v>23674</v>
      </c>
      <c r="AG23" s="133">
        <v>2651</v>
      </c>
      <c r="AH23" s="133">
        <v>2593</v>
      </c>
      <c r="AI23" s="133">
        <v>16597</v>
      </c>
      <c r="AJ23" s="133">
        <v>7586</v>
      </c>
      <c r="AK23" s="133">
        <v>16604</v>
      </c>
      <c r="AL23" s="133">
        <v>6635</v>
      </c>
      <c r="AM23" s="133">
        <v>0</v>
      </c>
      <c r="AN23" s="133">
        <v>0</v>
      </c>
      <c r="AO23" s="133">
        <v>10</v>
      </c>
      <c r="AP23" s="133">
        <v>1285</v>
      </c>
      <c r="AQ23" s="133">
        <v>0</v>
      </c>
      <c r="AR23" s="133">
        <v>1167</v>
      </c>
      <c r="AS23" s="133">
        <v>322</v>
      </c>
      <c r="AT23" s="133">
        <v>22716</v>
      </c>
      <c r="AU23" s="133">
        <v>5286</v>
      </c>
      <c r="AV23" s="133">
        <v>6821</v>
      </c>
      <c r="AW23" s="133">
        <v>19359</v>
      </c>
      <c r="AX23" s="133">
        <v>5059</v>
      </c>
      <c r="AY23" s="133">
        <v>23386</v>
      </c>
      <c r="AZ23" s="133">
        <v>14166</v>
      </c>
      <c r="BA23" s="133">
        <v>12955</v>
      </c>
      <c r="BB23" s="133">
        <v>1827</v>
      </c>
      <c r="BC23" s="133">
        <v>15212</v>
      </c>
      <c r="BD23" s="133">
        <v>6662</v>
      </c>
      <c r="BE23" s="133">
        <v>1670</v>
      </c>
      <c r="BF23" s="133">
        <v>889</v>
      </c>
      <c r="BG23" s="133">
        <v>228</v>
      </c>
      <c r="BH23" s="133">
        <v>8531</v>
      </c>
      <c r="BI23" s="133">
        <v>97</v>
      </c>
      <c r="BJ23" s="133">
        <v>832</v>
      </c>
      <c r="BK23" s="133">
        <v>20245</v>
      </c>
      <c r="BL23" s="133">
        <v>1154</v>
      </c>
      <c r="BM23" s="133">
        <v>582</v>
      </c>
      <c r="BN23" s="133">
        <v>25338</v>
      </c>
      <c r="BO23" s="133">
        <v>1</v>
      </c>
      <c r="BP23" s="133">
        <v>0</v>
      </c>
      <c r="BQ23" s="133">
        <v>0</v>
      </c>
      <c r="BR23" s="133">
        <v>0</v>
      </c>
      <c r="BS23" s="133">
        <v>212</v>
      </c>
      <c r="BT23" s="133">
        <v>3030</v>
      </c>
      <c r="BU23" s="133">
        <v>618584</v>
      </c>
      <c r="BV23" s="133">
        <v>49247</v>
      </c>
      <c r="BW23" s="133">
        <v>596</v>
      </c>
      <c r="BX23" s="133">
        <v>0</v>
      </c>
      <c r="BY23" s="133">
        <v>0</v>
      </c>
      <c r="BZ23" s="133">
        <v>1995</v>
      </c>
      <c r="CA23" s="133">
        <v>6705</v>
      </c>
      <c r="CB23" s="133">
        <v>0</v>
      </c>
      <c r="CC23" s="133">
        <v>2984</v>
      </c>
      <c r="CD23" s="133">
        <v>1443</v>
      </c>
      <c r="CE23" s="133">
        <v>212</v>
      </c>
      <c r="CF23" s="133">
        <v>3436</v>
      </c>
      <c r="CG23" s="133">
        <v>52861</v>
      </c>
      <c r="CH23" s="133">
        <v>510</v>
      </c>
      <c r="CI23" s="133">
        <v>4252</v>
      </c>
      <c r="CJ23" s="133">
        <v>1524</v>
      </c>
      <c r="CK23" s="133">
        <v>19355</v>
      </c>
      <c r="CL23" s="133">
        <v>1422</v>
      </c>
      <c r="CM23" s="133">
        <v>4785</v>
      </c>
      <c r="CN23" s="133">
        <v>6242</v>
      </c>
      <c r="CO23" s="133">
        <v>15278</v>
      </c>
      <c r="CP23" s="133">
        <v>35339</v>
      </c>
      <c r="CQ23" s="133">
        <v>41023</v>
      </c>
      <c r="CR23" s="133">
        <v>5618</v>
      </c>
      <c r="CS23" s="133">
        <v>62823</v>
      </c>
      <c r="CT23" s="133">
        <v>41607</v>
      </c>
      <c r="CU23" s="133">
        <v>8309</v>
      </c>
      <c r="CV23" s="133">
        <v>113</v>
      </c>
      <c r="CW23" s="133">
        <v>4216</v>
      </c>
      <c r="CX23" s="133">
        <v>35</v>
      </c>
      <c r="CY23" s="133">
        <v>40480</v>
      </c>
      <c r="CZ23" s="133">
        <v>3417</v>
      </c>
      <c r="DA23" s="133">
        <v>80990</v>
      </c>
      <c r="DB23" s="133">
        <v>2583</v>
      </c>
      <c r="DC23" s="133">
        <v>5010</v>
      </c>
      <c r="DD23" s="133">
        <v>11317</v>
      </c>
      <c r="DE23" s="133">
        <v>453691</v>
      </c>
      <c r="DF23" s="133">
        <v>1858</v>
      </c>
      <c r="DG23" s="133">
        <v>3103218</v>
      </c>
      <c r="DH23" s="133">
        <v>83918</v>
      </c>
      <c r="DI23" s="133">
        <v>259984</v>
      </c>
      <c r="DJ23" s="133">
        <v>0</v>
      </c>
      <c r="DK23" s="133">
        <v>0</v>
      </c>
      <c r="DL23" s="133">
        <v>0</v>
      </c>
      <c r="DM23" s="133">
        <v>0</v>
      </c>
      <c r="DN23" s="133">
        <v>10294</v>
      </c>
      <c r="DO23" s="133">
        <v>354196</v>
      </c>
      <c r="DP23" s="133">
        <v>3457414</v>
      </c>
      <c r="DQ23" s="133">
        <v>172671</v>
      </c>
      <c r="DR23" s="133">
        <v>172671</v>
      </c>
      <c r="DS23" s="133">
        <v>526867</v>
      </c>
      <c r="DT23" s="133">
        <v>3630085</v>
      </c>
      <c r="DU23" s="133">
        <v>-160888</v>
      </c>
      <c r="DV23" s="133">
        <v>-24</v>
      </c>
      <c r="DW23" s="133">
        <v>-12837</v>
      </c>
      <c r="DX23" s="133">
        <v>-173749</v>
      </c>
      <c r="DY23" s="133">
        <v>353118</v>
      </c>
      <c r="DZ23" s="133">
        <v>3456336</v>
      </c>
    </row>
    <row r="24" spans="1:130" ht="18" customHeight="1" x14ac:dyDescent="0.55000000000000004">
      <c r="A24" s="128">
        <v>18</v>
      </c>
      <c r="B24" s="130" t="s">
        <v>35</v>
      </c>
      <c r="C24" s="132" t="s">
        <v>36</v>
      </c>
      <c r="D24" s="133">
        <v>698</v>
      </c>
      <c r="E24" s="133">
        <v>0</v>
      </c>
      <c r="F24" s="133">
        <v>253</v>
      </c>
      <c r="G24" s="133">
        <v>23</v>
      </c>
      <c r="H24" s="133">
        <v>725</v>
      </c>
      <c r="I24" s="133">
        <v>138</v>
      </c>
      <c r="J24" s="133">
        <v>225</v>
      </c>
      <c r="K24" s="133">
        <v>262666</v>
      </c>
      <c r="L24" s="133">
        <v>10949</v>
      </c>
      <c r="M24" s="133">
        <v>254</v>
      </c>
      <c r="N24" s="133">
        <v>3007</v>
      </c>
      <c r="O24" s="133">
        <v>385</v>
      </c>
      <c r="P24" s="133">
        <v>7927</v>
      </c>
      <c r="Q24" s="133">
        <v>2303</v>
      </c>
      <c r="R24" s="133">
        <v>6075</v>
      </c>
      <c r="S24" s="133">
        <v>1015</v>
      </c>
      <c r="T24" s="133">
        <v>44656</v>
      </c>
      <c r="U24" s="133">
        <v>246832</v>
      </c>
      <c r="V24" s="133">
        <v>121</v>
      </c>
      <c r="W24" s="133">
        <v>259</v>
      </c>
      <c r="X24" s="133">
        <v>199</v>
      </c>
      <c r="Y24" s="133">
        <v>1311</v>
      </c>
      <c r="Z24" s="133">
        <v>340</v>
      </c>
      <c r="AA24" s="133">
        <v>2140</v>
      </c>
      <c r="AB24" s="133">
        <v>16031</v>
      </c>
      <c r="AC24" s="133">
        <v>48046</v>
      </c>
      <c r="AD24" s="133">
        <v>200</v>
      </c>
      <c r="AE24" s="133">
        <v>140</v>
      </c>
      <c r="AF24" s="133">
        <v>3892</v>
      </c>
      <c r="AG24" s="133">
        <v>3037</v>
      </c>
      <c r="AH24" s="133">
        <v>261</v>
      </c>
      <c r="AI24" s="133">
        <v>7255</v>
      </c>
      <c r="AJ24" s="133">
        <v>253</v>
      </c>
      <c r="AK24" s="133">
        <v>1183</v>
      </c>
      <c r="AL24" s="133">
        <v>394</v>
      </c>
      <c r="AM24" s="133">
        <v>164</v>
      </c>
      <c r="AN24" s="133">
        <v>887</v>
      </c>
      <c r="AO24" s="133">
        <v>2537</v>
      </c>
      <c r="AP24" s="133">
        <v>117</v>
      </c>
      <c r="AQ24" s="133">
        <v>415</v>
      </c>
      <c r="AR24" s="133">
        <v>4425</v>
      </c>
      <c r="AS24" s="133">
        <v>1437</v>
      </c>
      <c r="AT24" s="133">
        <v>26101</v>
      </c>
      <c r="AU24" s="133">
        <v>13221</v>
      </c>
      <c r="AV24" s="133">
        <v>20744</v>
      </c>
      <c r="AW24" s="133">
        <v>25878</v>
      </c>
      <c r="AX24" s="133">
        <v>40562</v>
      </c>
      <c r="AY24" s="133">
        <v>16166</v>
      </c>
      <c r="AZ24" s="133">
        <v>9748</v>
      </c>
      <c r="BA24" s="133">
        <v>32141</v>
      </c>
      <c r="BB24" s="133">
        <v>3906</v>
      </c>
      <c r="BC24" s="133">
        <v>1978</v>
      </c>
      <c r="BD24" s="133">
        <v>23906</v>
      </c>
      <c r="BE24" s="133">
        <v>7712</v>
      </c>
      <c r="BF24" s="133">
        <v>21208</v>
      </c>
      <c r="BG24" s="133">
        <v>3811</v>
      </c>
      <c r="BH24" s="133">
        <v>10316</v>
      </c>
      <c r="BI24" s="133">
        <v>3120</v>
      </c>
      <c r="BJ24" s="133">
        <v>12027</v>
      </c>
      <c r="BK24" s="133">
        <v>22857</v>
      </c>
      <c r="BL24" s="133">
        <v>2696</v>
      </c>
      <c r="BM24" s="133">
        <v>18837</v>
      </c>
      <c r="BN24" s="133">
        <v>10219</v>
      </c>
      <c r="BO24" s="133">
        <v>5942</v>
      </c>
      <c r="BP24" s="133">
        <v>2755</v>
      </c>
      <c r="BQ24" s="133">
        <v>25811</v>
      </c>
      <c r="BR24" s="133">
        <v>15404</v>
      </c>
      <c r="BS24" s="133">
        <v>13084</v>
      </c>
      <c r="BT24" s="133">
        <v>15721</v>
      </c>
      <c r="BU24" s="133">
        <v>544296</v>
      </c>
      <c r="BV24" s="133">
        <v>553092</v>
      </c>
      <c r="BW24" s="133">
        <v>4599</v>
      </c>
      <c r="BX24" s="133">
        <v>449</v>
      </c>
      <c r="BY24" s="133">
        <v>0</v>
      </c>
      <c r="BZ24" s="133">
        <v>11435</v>
      </c>
      <c r="CA24" s="133">
        <v>23599</v>
      </c>
      <c r="CB24" s="133">
        <v>0</v>
      </c>
      <c r="CC24" s="133">
        <v>3920</v>
      </c>
      <c r="CD24" s="133">
        <v>1861</v>
      </c>
      <c r="CE24" s="133">
        <v>1733</v>
      </c>
      <c r="CF24" s="133">
        <v>2151</v>
      </c>
      <c r="CG24" s="133">
        <v>54592</v>
      </c>
      <c r="CH24" s="133">
        <v>10238</v>
      </c>
      <c r="CI24" s="133">
        <v>119921</v>
      </c>
      <c r="CJ24" s="133">
        <v>11083</v>
      </c>
      <c r="CK24" s="133">
        <v>131792</v>
      </c>
      <c r="CL24" s="133">
        <v>30352</v>
      </c>
      <c r="CM24" s="133">
        <v>602150</v>
      </c>
      <c r="CN24" s="133">
        <v>287817</v>
      </c>
      <c r="CO24" s="133">
        <v>135108</v>
      </c>
      <c r="CP24" s="133">
        <v>363848</v>
      </c>
      <c r="CQ24" s="133">
        <v>104792</v>
      </c>
      <c r="CR24" s="133">
        <v>11503</v>
      </c>
      <c r="CS24" s="133">
        <v>78763</v>
      </c>
      <c r="CT24" s="133">
        <v>17718</v>
      </c>
      <c r="CU24" s="133">
        <v>180586</v>
      </c>
      <c r="CV24" s="133">
        <v>11940</v>
      </c>
      <c r="CW24" s="133">
        <v>310363</v>
      </c>
      <c r="CX24" s="133">
        <v>13057</v>
      </c>
      <c r="CY24" s="133">
        <v>119770</v>
      </c>
      <c r="CZ24" s="133">
        <v>2452</v>
      </c>
      <c r="DA24" s="133">
        <v>13631</v>
      </c>
      <c r="DB24" s="133">
        <v>10770</v>
      </c>
      <c r="DC24" s="133">
        <v>60443</v>
      </c>
      <c r="DD24" s="133">
        <v>28352</v>
      </c>
      <c r="DE24" s="133">
        <v>0</v>
      </c>
      <c r="DF24" s="133">
        <v>262</v>
      </c>
      <c r="DG24" s="133">
        <v>4947484</v>
      </c>
      <c r="DH24" s="133">
        <v>16875</v>
      </c>
      <c r="DI24" s="133">
        <v>42974</v>
      </c>
      <c r="DJ24" s="133">
        <v>0</v>
      </c>
      <c r="DK24" s="133">
        <v>0</v>
      </c>
      <c r="DL24" s="133">
        <v>0</v>
      </c>
      <c r="DM24" s="133">
        <v>0</v>
      </c>
      <c r="DN24" s="133">
        <v>-6897</v>
      </c>
      <c r="DO24" s="133">
        <v>52952</v>
      </c>
      <c r="DP24" s="133">
        <v>5000436</v>
      </c>
      <c r="DQ24" s="133">
        <v>36355</v>
      </c>
      <c r="DR24" s="133">
        <v>36355</v>
      </c>
      <c r="DS24" s="133">
        <v>89307</v>
      </c>
      <c r="DT24" s="133">
        <v>5036791</v>
      </c>
      <c r="DU24" s="133">
        <v>-59600</v>
      </c>
      <c r="DV24" s="133">
        <v>0</v>
      </c>
      <c r="DW24" s="133">
        <v>-4748</v>
      </c>
      <c r="DX24" s="133">
        <v>-64348</v>
      </c>
      <c r="DY24" s="133">
        <v>24959</v>
      </c>
      <c r="DZ24" s="133">
        <v>4972443</v>
      </c>
    </row>
    <row r="25" spans="1:130" ht="18" customHeight="1" x14ac:dyDescent="0.55000000000000004">
      <c r="A25" s="128">
        <v>19</v>
      </c>
      <c r="B25" s="130" t="s">
        <v>37</v>
      </c>
      <c r="C25" s="132" t="s">
        <v>38</v>
      </c>
      <c r="D25" s="133">
        <v>323372</v>
      </c>
      <c r="E25" s="133">
        <v>0</v>
      </c>
      <c r="F25" s="133">
        <v>509</v>
      </c>
      <c r="G25" s="133">
        <v>73</v>
      </c>
      <c r="H25" s="133">
        <v>0</v>
      </c>
      <c r="I25" s="133">
        <v>0</v>
      </c>
      <c r="J25" s="133">
        <v>0</v>
      </c>
      <c r="K25" s="133">
        <v>106</v>
      </c>
      <c r="L25" s="133">
        <v>183</v>
      </c>
      <c r="M25" s="133">
        <v>3</v>
      </c>
      <c r="N25" s="133">
        <v>0</v>
      </c>
      <c r="O25" s="133">
        <v>8</v>
      </c>
      <c r="P25" s="133">
        <v>6</v>
      </c>
      <c r="Q25" s="133">
        <v>19</v>
      </c>
      <c r="R25" s="133">
        <v>0</v>
      </c>
      <c r="S25" s="133">
        <v>9</v>
      </c>
      <c r="T25" s="133">
        <v>26</v>
      </c>
      <c r="U25" s="133">
        <v>14</v>
      </c>
      <c r="V25" s="133">
        <v>71523</v>
      </c>
      <c r="W25" s="133">
        <v>12406</v>
      </c>
      <c r="X25" s="133">
        <v>0</v>
      </c>
      <c r="Y25" s="133">
        <v>41440</v>
      </c>
      <c r="Z25" s="133">
        <v>6399</v>
      </c>
      <c r="AA25" s="133">
        <v>176</v>
      </c>
      <c r="AB25" s="133">
        <v>7804</v>
      </c>
      <c r="AC25" s="133">
        <v>17515</v>
      </c>
      <c r="AD25" s="133">
        <v>40</v>
      </c>
      <c r="AE25" s="133">
        <v>-4359</v>
      </c>
      <c r="AF25" s="133">
        <v>0</v>
      </c>
      <c r="AG25" s="133">
        <v>115</v>
      </c>
      <c r="AH25" s="133">
        <v>5</v>
      </c>
      <c r="AI25" s="133">
        <v>81</v>
      </c>
      <c r="AJ25" s="133">
        <v>0</v>
      </c>
      <c r="AK25" s="133">
        <v>0</v>
      </c>
      <c r="AL25" s="133">
        <v>137</v>
      </c>
      <c r="AM25" s="133">
        <v>-15936</v>
      </c>
      <c r="AN25" s="133">
        <v>4028</v>
      </c>
      <c r="AO25" s="133">
        <v>0</v>
      </c>
      <c r="AP25" s="133">
        <v>0</v>
      </c>
      <c r="AQ25" s="133">
        <v>273</v>
      </c>
      <c r="AR25" s="133">
        <v>17</v>
      </c>
      <c r="AS25" s="133">
        <v>0</v>
      </c>
      <c r="AT25" s="133">
        <v>0</v>
      </c>
      <c r="AU25" s="133">
        <v>0</v>
      </c>
      <c r="AV25" s="133">
        <v>196</v>
      </c>
      <c r="AW25" s="133">
        <v>0</v>
      </c>
      <c r="AX25" s="133">
        <v>0</v>
      </c>
      <c r="AY25" s="133">
        <v>34</v>
      </c>
      <c r="AZ25" s="133">
        <v>0</v>
      </c>
      <c r="BA25" s="133">
        <v>0</v>
      </c>
      <c r="BB25" s="133">
        <v>0</v>
      </c>
      <c r="BC25" s="133">
        <v>684</v>
      </c>
      <c r="BD25" s="133">
        <v>0</v>
      </c>
      <c r="BE25" s="133">
        <v>0</v>
      </c>
      <c r="BF25" s="133">
        <v>0</v>
      </c>
      <c r="BG25" s="133">
        <v>0</v>
      </c>
      <c r="BH25" s="133">
        <v>0</v>
      </c>
      <c r="BI25" s="133">
        <v>0</v>
      </c>
      <c r="BJ25" s="133">
        <v>0</v>
      </c>
      <c r="BK25" s="133">
        <v>73</v>
      </c>
      <c r="BL25" s="133">
        <v>0</v>
      </c>
      <c r="BM25" s="133">
        <v>0</v>
      </c>
      <c r="BN25" s="133">
        <v>0</v>
      </c>
      <c r="BO25" s="133">
        <v>5010</v>
      </c>
      <c r="BP25" s="133">
        <v>1676</v>
      </c>
      <c r="BQ25" s="133">
        <v>2469</v>
      </c>
      <c r="BR25" s="133">
        <v>415</v>
      </c>
      <c r="BS25" s="133">
        <v>0</v>
      </c>
      <c r="BT25" s="133">
        <v>0</v>
      </c>
      <c r="BU25" s="133">
        <v>0</v>
      </c>
      <c r="BV25" s="133">
        <v>0</v>
      </c>
      <c r="BW25" s="133">
        <v>79</v>
      </c>
      <c r="BX25" s="133">
        <v>0</v>
      </c>
      <c r="BY25" s="133">
        <v>0</v>
      </c>
      <c r="BZ25" s="133">
        <v>0</v>
      </c>
      <c r="CA25" s="133">
        <v>0</v>
      </c>
      <c r="CB25" s="133">
        <v>0</v>
      </c>
      <c r="CC25" s="133">
        <v>0</v>
      </c>
      <c r="CD25" s="133">
        <v>0</v>
      </c>
      <c r="CE25" s="133">
        <v>0</v>
      </c>
      <c r="CF25" s="133">
        <v>20</v>
      </c>
      <c r="CG25" s="133">
        <v>0</v>
      </c>
      <c r="CH25" s="133">
        <v>0</v>
      </c>
      <c r="CI25" s="133">
        <v>0</v>
      </c>
      <c r="CJ25" s="133">
        <v>0</v>
      </c>
      <c r="CK25" s="133">
        <v>0</v>
      </c>
      <c r="CL25" s="133">
        <v>0</v>
      </c>
      <c r="CM25" s="133">
        <v>0</v>
      </c>
      <c r="CN25" s="133">
        <v>128</v>
      </c>
      <c r="CO25" s="133">
        <v>0</v>
      </c>
      <c r="CP25" s="133">
        <v>0</v>
      </c>
      <c r="CQ25" s="133">
        <v>0</v>
      </c>
      <c r="CR25" s="133">
        <v>0</v>
      </c>
      <c r="CS25" s="133">
        <v>0</v>
      </c>
      <c r="CT25" s="133">
        <v>0</v>
      </c>
      <c r="CU25" s="133">
        <v>0</v>
      </c>
      <c r="CV25" s="133">
        <v>0</v>
      </c>
      <c r="CW25" s="133">
        <v>0</v>
      </c>
      <c r="CX25" s="133">
        <v>0</v>
      </c>
      <c r="CY25" s="133">
        <v>0</v>
      </c>
      <c r="CZ25" s="133">
        <v>0</v>
      </c>
      <c r="DA25" s="133">
        <v>0</v>
      </c>
      <c r="DB25" s="133">
        <v>0</v>
      </c>
      <c r="DC25" s="133">
        <v>1393</v>
      </c>
      <c r="DD25" s="133">
        <v>4340</v>
      </c>
      <c r="DE25" s="133">
        <v>0</v>
      </c>
      <c r="DF25" s="133">
        <v>6049</v>
      </c>
      <c r="DG25" s="133">
        <v>488558</v>
      </c>
      <c r="DH25" s="133">
        <v>0</v>
      </c>
      <c r="DI25" s="133">
        <v>7071</v>
      </c>
      <c r="DJ25" s="133">
        <v>0</v>
      </c>
      <c r="DK25" s="133">
        <v>0</v>
      </c>
      <c r="DL25" s="133">
        <v>0</v>
      </c>
      <c r="DM25" s="133">
        <v>0</v>
      </c>
      <c r="DN25" s="133">
        <v>-349</v>
      </c>
      <c r="DO25" s="133">
        <v>6722</v>
      </c>
      <c r="DP25" s="133">
        <v>495280</v>
      </c>
      <c r="DQ25" s="133">
        <v>13576</v>
      </c>
      <c r="DR25" s="133">
        <v>13576</v>
      </c>
      <c r="DS25" s="133">
        <v>20298</v>
      </c>
      <c r="DT25" s="133">
        <v>508856</v>
      </c>
      <c r="DU25" s="133">
        <v>-110939</v>
      </c>
      <c r="DV25" s="133">
        <v>-41</v>
      </c>
      <c r="DW25" s="133">
        <v>-8879</v>
      </c>
      <c r="DX25" s="133">
        <v>-119859</v>
      </c>
      <c r="DY25" s="133">
        <v>-99561</v>
      </c>
      <c r="DZ25" s="133">
        <v>388997</v>
      </c>
    </row>
    <row r="26" spans="1:130" ht="18" customHeight="1" x14ac:dyDescent="0.55000000000000004">
      <c r="A26" s="128">
        <v>20</v>
      </c>
      <c r="B26" s="130" t="s">
        <v>39</v>
      </c>
      <c r="C26" s="132" t="s">
        <v>40</v>
      </c>
      <c r="D26" s="133">
        <v>6790</v>
      </c>
      <c r="E26" s="133">
        <v>2049</v>
      </c>
      <c r="F26" s="133">
        <v>1724</v>
      </c>
      <c r="G26" s="133">
        <v>30</v>
      </c>
      <c r="H26" s="133">
        <v>1990</v>
      </c>
      <c r="I26" s="133">
        <v>0</v>
      </c>
      <c r="J26" s="133">
        <v>106</v>
      </c>
      <c r="K26" s="133">
        <v>113953</v>
      </c>
      <c r="L26" s="133">
        <v>30268</v>
      </c>
      <c r="M26" s="133">
        <v>3493</v>
      </c>
      <c r="N26" s="133">
        <v>28</v>
      </c>
      <c r="O26" s="133">
        <v>20074</v>
      </c>
      <c r="P26" s="133">
        <v>1274</v>
      </c>
      <c r="Q26" s="133">
        <v>666</v>
      </c>
      <c r="R26" s="133">
        <v>790</v>
      </c>
      <c r="S26" s="133">
        <v>47869</v>
      </c>
      <c r="T26" s="133">
        <v>3315</v>
      </c>
      <c r="U26" s="133">
        <v>30</v>
      </c>
      <c r="V26" s="133">
        <v>33993</v>
      </c>
      <c r="W26" s="133">
        <v>327943</v>
      </c>
      <c r="X26" s="133">
        <v>17478</v>
      </c>
      <c r="Y26" s="133">
        <v>171594</v>
      </c>
      <c r="Z26" s="133">
        <v>39963</v>
      </c>
      <c r="AA26" s="133">
        <v>6089</v>
      </c>
      <c r="AB26" s="133">
        <v>193292</v>
      </c>
      <c r="AC26" s="133">
        <v>325073</v>
      </c>
      <c r="AD26" s="133">
        <v>584</v>
      </c>
      <c r="AE26" s="133">
        <v>345</v>
      </c>
      <c r="AF26" s="133">
        <v>42903</v>
      </c>
      <c r="AG26" s="133">
        <v>113604</v>
      </c>
      <c r="AH26" s="133">
        <v>430</v>
      </c>
      <c r="AI26" s="133">
        <v>42945</v>
      </c>
      <c r="AJ26" s="133">
        <v>2853</v>
      </c>
      <c r="AK26" s="133">
        <v>11617</v>
      </c>
      <c r="AL26" s="133">
        <v>5376</v>
      </c>
      <c r="AM26" s="133">
        <v>52080</v>
      </c>
      <c r="AN26" s="133">
        <v>33529</v>
      </c>
      <c r="AO26" s="133">
        <v>2712</v>
      </c>
      <c r="AP26" s="133">
        <v>534</v>
      </c>
      <c r="AQ26" s="133">
        <v>9725</v>
      </c>
      <c r="AR26" s="133">
        <v>13480</v>
      </c>
      <c r="AS26" s="133">
        <v>18200</v>
      </c>
      <c r="AT26" s="133">
        <v>6848</v>
      </c>
      <c r="AU26" s="133">
        <v>13391</v>
      </c>
      <c r="AV26" s="133">
        <v>10458</v>
      </c>
      <c r="AW26" s="133">
        <v>3773</v>
      </c>
      <c r="AX26" s="133">
        <v>60524</v>
      </c>
      <c r="AY26" s="133">
        <v>18161</v>
      </c>
      <c r="AZ26" s="133">
        <v>7188</v>
      </c>
      <c r="BA26" s="133">
        <v>12851</v>
      </c>
      <c r="BB26" s="133">
        <v>2663</v>
      </c>
      <c r="BC26" s="133">
        <v>41569</v>
      </c>
      <c r="BD26" s="133">
        <v>11095</v>
      </c>
      <c r="BE26" s="133">
        <v>3759</v>
      </c>
      <c r="BF26" s="133">
        <v>1921</v>
      </c>
      <c r="BG26" s="133">
        <v>76</v>
      </c>
      <c r="BH26" s="133">
        <v>4240</v>
      </c>
      <c r="BI26" s="133">
        <v>4779</v>
      </c>
      <c r="BJ26" s="133">
        <v>3409</v>
      </c>
      <c r="BK26" s="133">
        <v>10927</v>
      </c>
      <c r="BL26" s="133">
        <v>540</v>
      </c>
      <c r="BM26" s="133">
        <v>4848</v>
      </c>
      <c r="BN26" s="133">
        <v>3740</v>
      </c>
      <c r="BO26" s="133">
        <v>7935</v>
      </c>
      <c r="BP26" s="133">
        <v>7214</v>
      </c>
      <c r="BQ26" s="133">
        <v>84</v>
      </c>
      <c r="BR26" s="133">
        <v>54</v>
      </c>
      <c r="BS26" s="133">
        <v>34404</v>
      </c>
      <c r="BT26" s="133">
        <v>32247</v>
      </c>
      <c r="BU26" s="133">
        <v>0</v>
      </c>
      <c r="BV26" s="133">
        <v>0</v>
      </c>
      <c r="BW26" s="133">
        <v>0</v>
      </c>
      <c r="BX26" s="133">
        <v>0</v>
      </c>
      <c r="BY26" s="133">
        <v>0</v>
      </c>
      <c r="BZ26" s="133">
        <v>206</v>
      </c>
      <c r="CA26" s="133">
        <v>752</v>
      </c>
      <c r="CB26" s="133">
        <v>0</v>
      </c>
      <c r="CC26" s="133">
        <v>0</v>
      </c>
      <c r="CD26" s="133">
        <v>0</v>
      </c>
      <c r="CE26" s="133">
        <v>0</v>
      </c>
      <c r="CF26" s="133">
        <v>1351</v>
      </c>
      <c r="CG26" s="133">
        <v>2456</v>
      </c>
      <c r="CH26" s="133">
        <v>0</v>
      </c>
      <c r="CI26" s="133">
        <v>0</v>
      </c>
      <c r="CJ26" s="133">
        <v>0</v>
      </c>
      <c r="CK26" s="133">
        <v>0</v>
      </c>
      <c r="CL26" s="133">
        <v>0</v>
      </c>
      <c r="CM26" s="133">
        <v>1662</v>
      </c>
      <c r="CN26" s="133">
        <v>5710</v>
      </c>
      <c r="CO26" s="133">
        <v>400</v>
      </c>
      <c r="CP26" s="133">
        <v>90086</v>
      </c>
      <c r="CQ26" s="133">
        <v>15085</v>
      </c>
      <c r="CR26" s="133">
        <v>22379</v>
      </c>
      <c r="CS26" s="133">
        <v>3310</v>
      </c>
      <c r="CT26" s="133">
        <v>2917</v>
      </c>
      <c r="CU26" s="133">
        <v>0</v>
      </c>
      <c r="CV26" s="133">
        <v>0</v>
      </c>
      <c r="CW26" s="133">
        <v>1906</v>
      </c>
      <c r="CX26" s="133">
        <v>4461</v>
      </c>
      <c r="CY26" s="133">
        <v>0</v>
      </c>
      <c r="CZ26" s="133">
        <v>391</v>
      </c>
      <c r="DA26" s="133">
        <v>8607</v>
      </c>
      <c r="DB26" s="133">
        <v>10949</v>
      </c>
      <c r="DC26" s="133">
        <v>6377</v>
      </c>
      <c r="DD26" s="133">
        <v>288</v>
      </c>
      <c r="DE26" s="133">
        <v>0</v>
      </c>
      <c r="DF26" s="133">
        <v>4680</v>
      </c>
      <c r="DG26" s="133">
        <v>2193462</v>
      </c>
      <c r="DH26" s="133">
        <v>13</v>
      </c>
      <c r="DI26" s="133">
        <v>11151</v>
      </c>
      <c r="DJ26" s="133">
        <v>0</v>
      </c>
      <c r="DK26" s="133">
        <v>0</v>
      </c>
      <c r="DL26" s="133">
        <v>0</v>
      </c>
      <c r="DM26" s="133">
        <v>0</v>
      </c>
      <c r="DN26" s="133">
        <v>-20627</v>
      </c>
      <c r="DO26" s="133">
        <v>-9463</v>
      </c>
      <c r="DP26" s="133">
        <v>2183999</v>
      </c>
      <c r="DQ26" s="133">
        <v>366592</v>
      </c>
      <c r="DR26" s="133">
        <v>366592</v>
      </c>
      <c r="DS26" s="133">
        <v>357129</v>
      </c>
      <c r="DT26" s="133">
        <v>2550591</v>
      </c>
      <c r="DU26" s="133">
        <v>-500466</v>
      </c>
      <c r="DV26" s="133">
        <v>-7169</v>
      </c>
      <c r="DW26" s="133">
        <v>-40607</v>
      </c>
      <c r="DX26" s="133">
        <v>-548242</v>
      </c>
      <c r="DY26" s="133">
        <v>-191113</v>
      </c>
      <c r="DZ26" s="133">
        <v>2002349</v>
      </c>
    </row>
    <row r="27" spans="1:130" ht="18" customHeight="1" x14ac:dyDescent="0.55000000000000004">
      <c r="A27" s="128">
        <v>21</v>
      </c>
      <c r="B27" s="130" t="s">
        <v>41</v>
      </c>
      <c r="C27" s="132" t="s">
        <v>384</v>
      </c>
      <c r="D27" s="133">
        <v>0</v>
      </c>
      <c r="E27" s="133">
        <v>0</v>
      </c>
      <c r="F27" s="133">
        <v>0</v>
      </c>
      <c r="G27" s="133">
        <v>0</v>
      </c>
      <c r="H27" s="133">
        <v>0</v>
      </c>
      <c r="I27" s="133">
        <v>0</v>
      </c>
      <c r="J27" s="133">
        <v>0</v>
      </c>
      <c r="K27" s="133">
        <v>0</v>
      </c>
      <c r="L27" s="133">
        <v>0</v>
      </c>
      <c r="M27" s="133">
        <v>0</v>
      </c>
      <c r="N27" s="133">
        <v>131</v>
      </c>
      <c r="O27" s="133">
        <v>86</v>
      </c>
      <c r="P27" s="133">
        <v>0</v>
      </c>
      <c r="Q27" s="133">
        <v>0</v>
      </c>
      <c r="R27" s="133">
        <v>0</v>
      </c>
      <c r="S27" s="133">
        <v>1419</v>
      </c>
      <c r="T27" s="133">
        <v>55</v>
      </c>
      <c r="U27" s="133">
        <v>85</v>
      </c>
      <c r="V27" s="133">
        <v>6402</v>
      </c>
      <c r="W27" s="133">
        <v>10882</v>
      </c>
      <c r="X27" s="133">
        <v>540667</v>
      </c>
      <c r="Y27" s="133">
        <v>1264502</v>
      </c>
      <c r="Z27" s="133">
        <v>532115</v>
      </c>
      <c r="AA27" s="133">
        <v>917</v>
      </c>
      <c r="AB27" s="133">
        <v>2850</v>
      </c>
      <c r="AC27" s="133">
        <v>135075</v>
      </c>
      <c r="AD27" s="133">
        <v>1941</v>
      </c>
      <c r="AE27" s="133">
        <v>0</v>
      </c>
      <c r="AF27" s="133">
        <v>194</v>
      </c>
      <c r="AG27" s="133">
        <v>966</v>
      </c>
      <c r="AH27" s="133">
        <v>0</v>
      </c>
      <c r="AI27" s="133">
        <v>1249</v>
      </c>
      <c r="AJ27" s="133">
        <v>0</v>
      </c>
      <c r="AK27" s="133">
        <v>0</v>
      </c>
      <c r="AL27" s="133">
        <v>492</v>
      </c>
      <c r="AM27" s="133">
        <v>0</v>
      </c>
      <c r="AN27" s="133">
        <v>0</v>
      </c>
      <c r="AO27" s="133">
        <v>41</v>
      </c>
      <c r="AP27" s="133">
        <v>0</v>
      </c>
      <c r="AQ27" s="133">
        <v>0</v>
      </c>
      <c r="AR27" s="133">
        <v>0</v>
      </c>
      <c r="AS27" s="133">
        <v>0</v>
      </c>
      <c r="AT27" s="133">
        <v>2</v>
      </c>
      <c r="AU27" s="133">
        <v>191</v>
      </c>
      <c r="AV27" s="133">
        <v>41</v>
      </c>
      <c r="AW27" s="133">
        <v>0</v>
      </c>
      <c r="AX27" s="133">
        <v>163</v>
      </c>
      <c r="AY27" s="133">
        <v>985</v>
      </c>
      <c r="AZ27" s="133">
        <v>0</v>
      </c>
      <c r="BA27" s="133">
        <v>0</v>
      </c>
      <c r="BB27" s="133">
        <v>0</v>
      </c>
      <c r="BC27" s="133">
        <v>0</v>
      </c>
      <c r="BD27" s="133">
        <v>0</v>
      </c>
      <c r="BE27" s="133">
        <v>0</v>
      </c>
      <c r="BF27" s="133">
        <v>0</v>
      </c>
      <c r="BG27" s="133">
        <v>0</v>
      </c>
      <c r="BH27" s="133">
        <v>0</v>
      </c>
      <c r="BI27" s="133">
        <v>34</v>
      </c>
      <c r="BJ27" s="133">
        <v>0</v>
      </c>
      <c r="BK27" s="133">
        <v>1149</v>
      </c>
      <c r="BL27" s="133">
        <v>0</v>
      </c>
      <c r="BM27" s="133">
        <v>0</v>
      </c>
      <c r="BN27" s="133">
        <v>0</v>
      </c>
      <c r="BO27" s="133">
        <v>0</v>
      </c>
      <c r="BP27" s="133">
        <v>0</v>
      </c>
      <c r="BQ27" s="133">
        <v>0</v>
      </c>
      <c r="BR27" s="133">
        <v>1058</v>
      </c>
      <c r="BS27" s="133">
        <v>0</v>
      </c>
      <c r="BT27" s="133">
        <v>0</v>
      </c>
      <c r="BU27" s="133">
        <v>0</v>
      </c>
      <c r="BV27" s="133">
        <v>0</v>
      </c>
      <c r="BW27" s="133">
        <v>0</v>
      </c>
      <c r="BX27" s="133">
        <v>0</v>
      </c>
      <c r="BY27" s="133">
        <v>0</v>
      </c>
      <c r="BZ27" s="133">
        <v>0</v>
      </c>
      <c r="CA27" s="133">
        <v>0</v>
      </c>
      <c r="CB27" s="133">
        <v>0</v>
      </c>
      <c r="CC27" s="133">
        <v>0</v>
      </c>
      <c r="CD27" s="133">
        <v>0</v>
      </c>
      <c r="CE27" s="133">
        <v>0</v>
      </c>
      <c r="CF27" s="133">
        <v>0</v>
      </c>
      <c r="CG27" s="133">
        <v>0</v>
      </c>
      <c r="CH27" s="133">
        <v>0</v>
      </c>
      <c r="CI27" s="133">
        <v>0</v>
      </c>
      <c r="CJ27" s="133">
        <v>0</v>
      </c>
      <c r="CK27" s="133">
        <v>0</v>
      </c>
      <c r="CL27" s="133">
        <v>0</v>
      </c>
      <c r="CM27" s="133">
        <v>102</v>
      </c>
      <c r="CN27" s="133">
        <v>0</v>
      </c>
      <c r="CO27" s="133">
        <v>0</v>
      </c>
      <c r="CP27" s="133">
        <v>22366</v>
      </c>
      <c r="CQ27" s="133">
        <v>3045</v>
      </c>
      <c r="CR27" s="133">
        <v>111</v>
      </c>
      <c r="CS27" s="133">
        <v>0</v>
      </c>
      <c r="CT27" s="133">
        <v>0</v>
      </c>
      <c r="CU27" s="133">
        <v>0</v>
      </c>
      <c r="CV27" s="133">
        <v>0</v>
      </c>
      <c r="CW27" s="133">
        <v>0</v>
      </c>
      <c r="CX27" s="133">
        <v>0</v>
      </c>
      <c r="CY27" s="133">
        <v>0</v>
      </c>
      <c r="CZ27" s="133">
        <v>0</v>
      </c>
      <c r="DA27" s="133">
        <v>0</v>
      </c>
      <c r="DB27" s="133">
        <v>0</v>
      </c>
      <c r="DC27" s="133">
        <v>0</v>
      </c>
      <c r="DD27" s="133">
        <v>0</v>
      </c>
      <c r="DE27" s="133">
        <v>0</v>
      </c>
      <c r="DF27" s="133">
        <v>0</v>
      </c>
      <c r="DG27" s="133">
        <v>2529316</v>
      </c>
      <c r="DH27" s="133">
        <v>0</v>
      </c>
      <c r="DI27" s="133">
        <v>0</v>
      </c>
      <c r="DJ27" s="133">
        <v>0</v>
      </c>
      <c r="DK27" s="133">
        <v>0</v>
      </c>
      <c r="DL27" s="133">
        <v>0</v>
      </c>
      <c r="DM27" s="133">
        <v>0</v>
      </c>
      <c r="DN27" s="133">
        <v>-57139</v>
      </c>
      <c r="DO27" s="133">
        <v>-57139</v>
      </c>
      <c r="DP27" s="133">
        <v>2472177</v>
      </c>
      <c r="DQ27" s="133">
        <v>615654</v>
      </c>
      <c r="DR27" s="133">
        <v>615654</v>
      </c>
      <c r="DS27" s="133">
        <v>558515</v>
      </c>
      <c r="DT27" s="133">
        <v>3087831</v>
      </c>
      <c r="DU27" s="133">
        <v>-42821</v>
      </c>
      <c r="DV27" s="133">
        <v>0</v>
      </c>
      <c r="DW27" s="133">
        <v>-3425</v>
      </c>
      <c r="DX27" s="133">
        <v>-46246</v>
      </c>
      <c r="DY27" s="133">
        <v>512269</v>
      </c>
      <c r="DZ27" s="133">
        <v>3041585</v>
      </c>
    </row>
    <row r="28" spans="1:130" ht="18" customHeight="1" x14ac:dyDescent="0.55000000000000004">
      <c r="A28" s="128">
        <v>22</v>
      </c>
      <c r="B28" s="130" t="s">
        <v>42</v>
      </c>
      <c r="C28" s="132" t="s">
        <v>385</v>
      </c>
      <c r="D28" s="133">
        <v>0</v>
      </c>
      <c r="E28" s="133">
        <v>2</v>
      </c>
      <c r="F28" s="133">
        <v>465</v>
      </c>
      <c r="G28" s="133">
        <v>52</v>
      </c>
      <c r="H28" s="133">
        <v>0</v>
      </c>
      <c r="I28" s="133">
        <v>0</v>
      </c>
      <c r="J28" s="133">
        <v>645</v>
      </c>
      <c r="K28" s="133">
        <v>89292</v>
      </c>
      <c r="L28" s="133">
        <v>31481</v>
      </c>
      <c r="M28" s="133">
        <v>2220</v>
      </c>
      <c r="N28" s="133">
        <v>1626</v>
      </c>
      <c r="O28" s="133">
        <v>24044</v>
      </c>
      <c r="P28" s="133">
        <v>1214</v>
      </c>
      <c r="Q28" s="133">
        <v>4420</v>
      </c>
      <c r="R28" s="133">
        <v>2623</v>
      </c>
      <c r="S28" s="133">
        <v>62836</v>
      </c>
      <c r="T28" s="133">
        <v>27098</v>
      </c>
      <c r="U28" s="133">
        <v>2649</v>
      </c>
      <c r="V28" s="133">
        <v>2371</v>
      </c>
      <c r="W28" s="133">
        <v>48375</v>
      </c>
      <c r="X28" s="133">
        <v>53041</v>
      </c>
      <c r="Y28" s="133">
        <v>1694259</v>
      </c>
      <c r="Z28" s="133">
        <v>956460</v>
      </c>
      <c r="AA28" s="133">
        <v>130223</v>
      </c>
      <c r="AB28" s="133">
        <v>476371</v>
      </c>
      <c r="AC28" s="133">
        <v>989872</v>
      </c>
      <c r="AD28" s="133">
        <v>3681</v>
      </c>
      <c r="AE28" s="133">
        <v>2150</v>
      </c>
      <c r="AF28" s="133">
        <v>401193</v>
      </c>
      <c r="AG28" s="133">
        <v>388362</v>
      </c>
      <c r="AH28" s="133">
        <v>915</v>
      </c>
      <c r="AI28" s="133">
        <v>16741</v>
      </c>
      <c r="AJ28" s="133">
        <v>455</v>
      </c>
      <c r="AK28" s="133">
        <v>532</v>
      </c>
      <c r="AL28" s="133">
        <v>51551</v>
      </c>
      <c r="AM28" s="133">
        <v>517</v>
      </c>
      <c r="AN28" s="133">
        <v>0</v>
      </c>
      <c r="AO28" s="133">
        <v>45</v>
      </c>
      <c r="AP28" s="133">
        <v>0</v>
      </c>
      <c r="AQ28" s="133">
        <v>1016</v>
      </c>
      <c r="AR28" s="133">
        <v>13466</v>
      </c>
      <c r="AS28" s="133">
        <v>380</v>
      </c>
      <c r="AT28" s="133">
        <v>1524</v>
      </c>
      <c r="AU28" s="133">
        <v>7125</v>
      </c>
      <c r="AV28" s="133">
        <v>360</v>
      </c>
      <c r="AW28" s="133">
        <v>8235</v>
      </c>
      <c r="AX28" s="133">
        <v>45409</v>
      </c>
      <c r="AY28" s="133">
        <v>14182</v>
      </c>
      <c r="AZ28" s="133">
        <v>9020</v>
      </c>
      <c r="BA28" s="133">
        <v>10382</v>
      </c>
      <c r="BB28" s="133">
        <v>1937</v>
      </c>
      <c r="BC28" s="133">
        <v>6132</v>
      </c>
      <c r="BD28" s="133">
        <v>1406</v>
      </c>
      <c r="BE28" s="133">
        <v>41</v>
      </c>
      <c r="BF28" s="133">
        <v>471</v>
      </c>
      <c r="BG28" s="133">
        <v>301</v>
      </c>
      <c r="BH28" s="133">
        <v>8312</v>
      </c>
      <c r="BI28" s="133">
        <v>340</v>
      </c>
      <c r="BJ28" s="133">
        <v>55</v>
      </c>
      <c r="BK28" s="133">
        <v>4289</v>
      </c>
      <c r="BL28" s="133">
        <v>0</v>
      </c>
      <c r="BM28" s="133">
        <v>1682</v>
      </c>
      <c r="BN28" s="133">
        <v>2463</v>
      </c>
      <c r="BO28" s="133">
        <v>3</v>
      </c>
      <c r="BP28" s="133">
        <v>0</v>
      </c>
      <c r="BQ28" s="133">
        <v>0</v>
      </c>
      <c r="BR28" s="133">
        <v>13</v>
      </c>
      <c r="BS28" s="133">
        <v>306</v>
      </c>
      <c r="BT28" s="133">
        <v>0</v>
      </c>
      <c r="BU28" s="133">
        <v>0</v>
      </c>
      <c r="BV28" s="133">
        <v>0</v>
      </c>
      <c r="BW28" s="133">
        <v>0</v>
      </c>
      <c r="BX28" s="133">
        <v>0</v>
      </c>
      <c r="BY28" s="133">
        <v>0</v>
      </c>
      <c r="BZ28" s="133">
        <v>0</v>
      </c>
      <c r="CA28" s="133">
        <v>6</v>
      </c>
      <c r="CB28" s="133">
        <v>0</v>
      </c>
      <c r="CC28" s="133">
        <v>0</v>
      </c>
      <c r="CD28" s="133">
        <v>0</v>
      </c>
      <c r="CE28" s="133">
        <v>0</v>
      </c>
      <c r="CF28" s="133">
        <v>11</v>
      </c>
      <c r="CG28" s="133">
        <v>4343</v>
      </c>
      <c r="CH28" s="133">
        <v>4</v>
      </c>
      <c r="CI28" s="133">
        <v>0</v>
      </c>
      <c r="CJ28" s="133">
        <v>0</v>
      </c>
      <c r="CK28" s="133">
        <v>0</v>
      </c>
      <c r="CL28" s="133">
        <v>0</v>
      </c>
      <c r="CM28" s="133">
        <v>2094</v>
      </c>
      <c r="CN28" s="133">
        <v>165</v>
      </c>
      <c r="CO28" s="133">
        <v>10996</v>
      </c>
      <c r="CP28" s="133">
        <v>79561</v>
      </c>
      <c r="CQ28" s="133">
        <v>17818</v>
      </c>
      <c r="CR28" s="133">
        <v>1647</v>
      </c>
      <c r="CS28" s="133">
        <v>131</v>
      </c>
      <c r="CT28" s="133">
        <v>644</v>
      </c>
      <c r="CU28" s="133">
        <v>0</v>
      </c>
      <c r="CV28" s="133">
        <v>11</v>
      </c>
      <c r="CW28" s="133">
        <v>0</v>
      </c>
      <c r="CX28" s="133">
        <v>4159</v>
      </c>
      <c r="CY28" s="133">
        <v>0</v>
      </c>
      <c r="CZ28" s="133">
        <v>0</v>
      </c>
      <c r="DA28" s="133">
        <v>0</v>
      </c>
      <c r="DB28" s="133">
        <v>3802</v>
      </c>
      <c r="DC28" s="133">
        <v>0</v>
      </c>
      <c r="DD28" s="133">
        <v>600</v>
      </c>
      <c r="DE28" s="133">
        <v>0</v>
      </c>
      <c r="DF28" s="133">
        <v>1298</v>
      </c>
      <c r="DG28" s="133">
        <v>5733921</v>
      </c>
      <c r="DH28" s="133">
        <v>0</v>
      </c>
      <c r="DI28" s="133">
        <v>141</v>
      </c>
      <c r="DJ28" s="133">
        <v>0</v>
      </c>
      <c r="DK28" s="133">
        <v>0</v>
      </c>
      <c r="DL28" s="133">
        <v>0</v>
      </c>
      <c r="DM28" s="133">
        <v>0</v>
      </c>
      <c r="DN28" s="133">
        <v>-12623</v>
      </c>
      <c r="DO28" s="133">
        <v>-12482</v>
      </c>
      <c r="DP28" s="133">
        <v>5721439</v>
      </c>
      <c r="DQ28" s="133">
        <v>1747193</v>
      </c>
      <c r="DR28" s="133">
        <v>1747193</v>
      </c>
      <c r="DS28" s="133">
        <v>1734711</v>
      </c>
      <c r="DT28" s="133">
        <v>7468632</v>
      </c>
      <c r="DU28" s="133">
        <v>-1693541</v>
      </c>
      <c r="DV28" s="133">
        <v>-14234</v>
      </c>
      <c r="DW28" s="133">
        <v>-136622</v>
      </c>
      <c r="DX28" s="133">
        <v>-1844397</v>
      </c>
      <c r="DY28" s="133">
        <v>-109686</v>
      </c>
      <c r="DZ28" s="133">
        <v>5624235</v>
      </c>
    </row>
    <row r="29" spans="1:130" ht="18" customHeight="1" x14ac:dyDescent="0.55000000000000004">
      <c r="A29" s="128">
        <v>23</v>
      </c>
      <c r="B29" s="130" t="s">
        <v>43</v>
      </c>
      <c r="C29" s="132" t="s">
        <v>44</v>
      </c>
      <c r="D29" s="133">
        <v>0</v>
      </c>
      <c r="E29" s="133">
        <v>0</v>
      </c>
      <c r="F29" s="133">
        <v>0</v>
      </c>
      <c r="G29" s="133">
        <v>0</v>
      </c>
      <c r="H29" s="133">
        <v>0</v>
      </c>
      <c r="I29" s="133">
        <v>0</v>
      </c>
      <c r="J29" s="133">
        <v>0</v>
      </c>
      <c r="K29" s="133">
        <v>1531</v>
      </c>
      <c r="L29" s="133">
        <v>0</v>
      </c>
      <c r="M29" s="133">
        <v>26</v>
      </c>
      <c r="N29" s="133">
        <v>0</v>
      </c>
      <c r="O29" s="133">
        <v>2659</v>
      </c>
      <c r="P29" s="133">
        <v>83</v>
      </c>
      <c r="Q29" s="133">
        <v>6249</v>
      </c>
      <c r="R29" s="133">
        <v>1379</v>
      </c>
      <c r="S29" s="133">
        <v>12050</v>
      </c>
      <c r="T29" s="133">
        <v>11137</v>
      </c>
      <c r="U29" s="133">
        <v>2602</v>
      </c>
      <c r="V29" s="133">
        <v>0</v>
      </c>
      <c r="W29" s="133">
        <v>0</v>
      </c>
      <c r="X29" s="133">
        <v>0</v>
      </c>
      <c r="Y29" s="133">
        <v>0</v>
      </c>
      <c r="Z29" s="133">
        <v>7975</v>
      </c>
      <c r="AA29" s="133">
        <v>32256</v>
      </c>
      <c r="AB29" s="133">
        <v>0</v>
      </c>
      <c r="AC29" s="133">
        <v>143697</v>
      </c>
      <c r="AD29" s="133">
        <v>0</v>
      </c>
      <c r="AE29" s="133">
        <v>1</v>
      </c>
      <c r="AF29" s="133">
        <v>1669123</v>
      </c>
      <c r="AG29" s="133">
        <v>1703</v>
      </c>
      <c r="AH29" s="133">
        <v>2573</v>
      </c>
      <c r="AI29" s="133">
        <v>1212</v>
      </c>
      <c r="AJ29" s="133">
        <v>0</v>
      </c>
      <c r="AK29" s="133">
        <v>0</v>
      </c>
      <c r="AL29" s="133">
        <v>4052</v>
      </c>
      <c r="AM29" s="133">
        <v>0</v>
      </c>
      <c r="AN29" s="133">
        <v>144</v>
      </c>
      <c r="AO29" s="133">
        <v>0</v>
      </c>
      <c r="AP29" s="133">
        <v>0</v>
      </c>
      <c r="AQ29" s="133">
        <v>0</v>
      </c>
      <c r="AR29" s="133">
        <v>23793</v>
      </c>
      <c r="AS29" s="133">
        <v>128</v>
      </c>
      <c r="AT29" s="133">
        <v>1387</v>
      </c>
      <c r="AU29" s="133">
        <v>26</v>
      </c>
      <c r="AV29" s="133">
        <v>1167</v>
      </c>
      <c r="AW29" s="133">
        <v>18078</v>
      </c>
      <c r="AX29" s="133">
        <v>24569</v>
      </c>
      <c r="AY29" s="133">
        <v>21661</v>
      </c>
      <c r="AZ29" s="133">
        <v>26391</v>
      </c>
      <c r="BA29" s="133">
        <v>13993</v>
      </c>
      <c r="BB29" s="133">
        <v>0</v>
      </c>
      <c r="BC29" s="133">
        <v>13661</v>
      </c>
      <c r="BD29" s="133">
        <v>6992</v>
      </c>
      <c r="BE29" s="133">
        <v>2171</v>
      </c>
      <c r="BF29" s="133">
        <v>0</v>
      </c>
      <c r="BG29" s="133">
        <v>0</v>
      </c>
      <c r="BH29" s="133">
        <v>83082</v>
      </c>
      <c r="BI29" s="133">
        <v>1127</v>
      </c>
      <c r="BJ29" s="133">
        <v>208</v>
      </c>
      <c r="BK29" s="133">
        <v>15620</v>
      </c>
      <c r="BL29" s="133">
        <v>0</v>
      </c>
      <c r="BM29" s="133">
        <v>1</v>
      </c>
      <c r="BN29" s="133">
        <v>0</v>
      </c>
      <c r="BO29" s="133">
        <v>0</v>
      </c>
      <c r="BP29" s="133">
        <v>0</v>
      </c>
      <c r="BQ29" s="133">
        <v>0</v>
      </c>
      <c r="BR29" s="133">
        <v>0</v>
      </c>
      <c r="BS29" s="133">
        <v>0</v>
      </c>
      <c r="BT29" s="133">
        <v>0</v>
      </c>
      <c r="BU29" s="133">
        <v>0</v>
      </c>
      <c r="BV29" s="133">
        <v>0</v>
      </c>
      <c r="BW29" s="133">
        <v>0</v>
      </c>
      <c r="BX29" s="133">
        <v>0</v>
      </c>
      <c r="BY29" s="133">
        <v>0</v>
      </c>
      <c r="BZ29" s="133">
        <v>0</v>
      </c>
      <c r="CA29" s="133">
        <v>0</v>
      </c>
      <c r="CB29" s="133">
        <v>0</v>
      </c>
      <c r="CC29" s="133">
        <v>0</v>
      </c>
      <c r="CD29" s="133">
        <v>0</v>
      </c>
      <c r="CE29" s="133">
        <v>0</v>
      </c>
      <c r="CF29" s="133">
        <v>0</v>
      </c>
      <c r="CG29" s="133">
        <v>0</v>
      </c>
      <c r="CH29" s="133">
        <v>0</v>
      </c>
      <c r="CI29" s="133">
        <v>0</v>
      </c>
      <c r="CJ29" s="133">
        <v>0</v>
      </c>
      <c r="CK29" s="133">
        <v>0</v>
      </c>
      <c r="CL29" s="133">
        <v>0</v>
      </c>
      <c r="CM29" s="133">
        <v>210</v>
      </c>
      <c r="CN29" s="133">
        <v>0</v>
      </c>
      <c r="CO29" s="133">
        <v>0</v>
      </c>
      <c r="CP29" s="133">
        <v>0</v>
      </c>
      <c r="CQ29" s="133">
        <v>6930</v>
      </c>
      <c r="CR29" s="133">
        <v>394</v>
      </c>
      <c r="CS29" s="133">
        <v>0</v>
      </c>
      <c r="CT29" s="133">
        <v>143</v>
      </c>
      <c r="CU29" s="133">
        <v>0</v>
      </c>
      <c r="CV29" s="133">
        <v>0</v>
      </c>
      <c r="CW29" s="133">
        <v>0</v>
      </c>
      <c r="CX29" s="133">
        <v>0</v>
      </c>
      <c r="CY29" s="133">
        <v>0</v>
      </c>
      <c r="CZ29" s="133">
        <v>0</v>
      </c>
      <c r="DA29" s="133">
        <v>0</v>
      </c>
      <c r="DB29" s="133">
        <v>0</v>
      </c>
      <c r="DC29" s="133">
        <v>0</v>
      </c>
      <c r="DD29" s="133">
        <v>0</v>
      </c>
      <c r="DE29" s="133">
        <v>0</v>
      </c>
      <c r="DF29" s="133">
        <v>7156</v>
      </c>
      <c r="DG29" s="133">
        <v>2169340</v>
      </c>
      <c r="DH29" s="133">
        <v>0</v>
      </c>
      <c r="DI29" s="133">
        <v>0</v>
      </c>
      <c r="DJ29" s="133">
        <v>0</v>
      </c>
      <c r="DK29" s="133">
        <v>0</v>
      </c>
      <c r="DL29" s="133">
        <v>0</v>
      </c>
      <c r="DM29" s="133">
        <v>0</v>
      </c>
      <c r="DN29" s="133">
        <v>-14627</v>
      </c>
      <c r="DO29" s="133">
        <v>-14627</v>
      </c>
      <c r="DP29" s="133">
        <v>2154713</v>
      </c>
      <c r="DQ29" s="133">
        <v>1031641</v>
      </c>
      <c r="DR29" s="133">
        <v>1031641</v>
      </c>
      <c r="DS29" s="133">
        <v>1017014</v>
      </c>
      <c r="DT29" s="133">
        <v>3186354</v>
      </c>
      <c r="DU29" s="133">
        <v>-611820</v>
      </c>
      <c r="DV29" s="133">
        <v>-12882</v>
      </c>
      <c r="DW29" s="133">
        <v>-49976</v>
      </c>
      <c r="DX29" s="133">
        <v>-674678</v>
      </c>
      <c r="DY29" s="133">
        <v>342336</v>
      </c>
      <c r="DZ29" s="133">
        <v>2511676</v>
      </c>
    </row>
    <row r="30" spans="1:130" ht="18" customHeight="1" x14ac:dyDescent="0.55000000000000004">
      <c r="A30" s="128">
        <v>24</v>
      </c>
      <c r="B30" s="130" t="s">
        <v>45</v>
      </c>
      <c r="C30" s="132" t="s">
        <v>46</v>
      </c>
      <c r="D30" s="133">
        <v>0</v>
      </c>
      <c r="E30" s="133">
        <v>0</v>
      </c>
      <c r="F30" s="133">
        <v>0</v>
      </c>
      <c r="G30" s="133">
        <v>0</v>
      </c>
      <c r="H30" s="133">
        <v>0</v>
      </c>
      <c r="I30" s="133">
        <v>0</v>
      </c>
      <c r="J30" s="133">
        <v>0</v>
      </c>
      <c r="K30" s="133">
        <v>0</v>
      </c>
      <c r="L30" s="133">
        <v>0</v>
      </c>
      <c r="M30" s="133">
        <v>0</v>
      </c>
      <c r="N30" s="133">
        <v>24259</v>
      </c>
      <c r="O30" s="133">
        <v>177728</v>
      </c>
      <c r="P30" s="133">
        <v>122608</v>
      </c>
      <c r="Q30" s="133">
        <v>231</v>
      </c>
      <c r="R30" s="133">
        <v>1641</v>
      </c>
      <c r="S30" s="133">
        <v>4941</v>
      </c>
      <c r="T30" s="133">
        <v>74</v>
      </c>
      <c r="U30" s="133">
        <v>0</v>
      </c>
      <c r="V30" s="133">
        <v>0</v>
      </c>
      <c r="W30" s="133">
        <v>0</v>
      </c>
      <c r="X30" s="133">
        <v>0</v>
      </c>
      <c r="Y30" s="133">
        <v>0</v>
      </c>
      <c r="Z30" s="133">
        <v>0</v>
      </c>
      <c r="AA30" s="133">
        <v>39</v>
      </c>
      <c r="AB30" s="133">
        <v>0</v>
      </c>
      <c r="AC30" s="133">
        <v>0</v>
      </c>
      <c r="AD30" s="133">
        <v>0</v>
      </c>
      <c r="AE30" s="133">
        <v>350</v>
      </c>
      <c r="AF30" s="133">
        <v>3480</v>
      </c>
      <c r="AG30" s="133">
        <v>416</v>
      </c>
      <c r="AH30" s="133">
        <v>556</v>
      </c>
      <c r="AI30" s="133">
        <v>1093</v>
      </c>
      <c r="AJ30" s="133">
        <v>0</v>
      </c>
      <c r="AK30" s="133">
        <v>0</v>
      </c>
      <c r="AL30" s="133">
        <v>15238</v>
      </c>
      <c r="AM30" s="133">
        <v>0</v>
      </c>
      <c r="AN30" s="133">
        <v>0</v>
      </c>
      <c r="AO30" s="133">
        <v>0</v>
      </c>
      <c r="AP30" s="133">
        <v>0</v>
      </c>
      <c r="AQ30" s="133">
        <v>0</v>
      </c>
      <c r="AR30" s="133">
        <v>0</v>
      </c>
      <c r="AS30" s="133">
        <v>0</v>
      </c>
      <c r="AT30" s="133">
        <v>0</v>
      </c>
      <c r="AU30" s="133">
        <v>0</v>
      </c>
      <c r="AV30" s="133">
        <v>0</v>
      </c>
      <c r="AW30" s="133">
        <v>3337</v>
      </c>
      <c r="AX30" s="133">
        <v>0</v>
      </c>
      <c r="AY30" s="133">
        <v>0</v>
      </c>
      <c r="AZ30" s="133">
        <v>0</v>
      </c>
      <c r="BA30" s="133">
        <v>0</v>
      </c>
      <c r="BB30" s="133">
        <v>0</v>
      </c>
      <c r="BC30" s="133">
        <v>0</v>
      </c>
      <c r="BD30" s="133">
        <v>0</v>
      </c>
      <c r="BE30" s="133">
        <v>0</v>
      </c>
      <c r="BF30" s="133">
        <v>0</v>
      </c>
      <c r="BG30" s="133">
        <v>0</v>
      </c>
      <c r="BH30" s="133">
        <v>0</v>
      </c>
      <c r="BI30" s="133">
        <v>0</v>
      </c>
      <c r="BJ30" s="133">
        <v>0</v>
      </c>
      <c r="BK30" s="133">
        <v>37422</v>
      </c>
      <c r="BL30" s="133">
        <v>0</v>
      </c>
      <c r="BM30" s="133">
        <v>0</v>
      </c>
      <c r="BN30" s="133">
        <v>0</v>
      </c>
      <c r="BO30" s="133">
        <v>0</v>
      </c>
      <c r="BP30" s="133">
        <v>0</v>
      </c>
      <c r="BQ30" s="133">
        <v>0</v>
      </c>
      <c r="BR30" s="133">
        <v>0</v>
      </c>
      <c r="BS30" s="133">
        <v>0</v>
      </c>
      <c r="BT30" s="133">
        <v>0</v>
      </c>
      <c r="BU30" s="133">
        <v>0</v>
      </c>
      <c r="BV30" s="133">
        <v>0</v>
      </c>
      <c r="BW30" s="133">
        <v>0</v>
      </c>
      <c r="BX30" s="133">
        <v>0</v>
      </c>
      <c r="BY30" s="133">
        <v>0</v>
      </c>
      <c r="BZ30" s="133">
        <v>0</v>
      </c>
      <c r="CA30" s="133">
        <v>0</v>
      </c>
      <c r="CB30" s="133">
        <v>0</v>
      </c>
      <c r="CC30" s="133">
        <v>0</v>
      </c>
      <c r="CD30" s="133">
        <v>0</v>
      </c>
      <c r="CE30" s="133">
        <v>0</v>
      </c>
      <c r="CF30" s="133">
        <v>0</v>
      </c>
      <c r="CG30" s="133">
        <v>0</v>
      </c>
      <c r="CH30" s="133">
        <v>0</v>
      </c>
      <c r="CI30" s="133">
        <v>0</v>
      </c>
      <c r="CJ30" s="133">
        <v>0</v>
      </c>
      <c r="CK30" s="133">
        <v>0</v>
      </c>
      <c r="CL30" s="133">
        <v>0</v>
      </c>
      <c r="CM30" s="133">
        <v>0</v>
      </c>
      <c r="CN30" s="133">
        <v>44</v>
      </c>
      <c r="CO30" s="133">
        <v>0</v>
      </c>
      <c r="CP30" s="133">
        <v>0</v>
      </c>
      <c r="CQ30" s="133">
        <v>0</v>
      </c>
      <c r="CR30" s="133">
        <v>0</v>
      </c>
      <c r="CS30" s="133">
        <v>0</v>
      </c>
      <c r="CT30" s="133">
        <v>0</v>
      </c>
      <c r="CU30" s="133">
        <v>0</v>
      </c>
      <c r="CV30" s="133">
        <v>0</v>
      </c>
      <c r="CW30" s="133">
        <v>0</v>
      </c>
      <c r="CX30" s="133">
        <v>0</v>
      </c>
      <c r="CY30" s="133">
        <v>0</v>
      </c>
      <c r="CZ30" s="133">
        <v>0</v>
      </c>
      <c r="DA30" s="133">
        <v>0</v>
      </c>
      <c r="DB30" s="133">
        <v>0</v>
      </c>
      <c r="DC30" s="133">
        <v>0</v>
      </c>
      <c r="DD30" s="133">
        <v>0</v>
      </c>
      <c r="DE30" s="133">
        <v>0</v>
      </c>
      <c r="DF30" s="133">
        <v>610</v>
      </c>
      <c r="DG30" s="133">
        <v>394067</v>
      </c>
      <c r="DH30" s="133">
        <v>0</v>
      </c>
      <c r="DI30" s="133">
        <v>0</v>
      </c>
      <c r="DJ30" s="133">
        <v>0</v>
      </c>
      <c r="DK30" s="133">
        <v>0</v>
      </c>
      <c r="DL30" s="133">
        <v>0</v>
      </c>
      <c r="DM30" s="133">
        <v>0</v>
      </c>
      <c r="DN30" s="133">
        <v>-35047</v>
      </c>
      <c r="DO30" s="133">
        <v>-35047</v>
      </c>
      <c r="DP30" s="133">
        <v>359020</v>
      </c>
      <c r="DQ30" s="133">
        <v>238950</v>
      </c>
      <c r="DR30" s="133">
        <v>238950</v>
      </c>
      <c r="DS30" s="133">
        <v>203903</v>
      </c>
      <c r="DT30" s="133">
        <v>597970</v>
      </c>
      <c r="DU30" s="133">
        <v>-92617</v>
      </c>
      <c r="DV30" s="133">
        <v>-3913</v>
      </c>
      <c r="DW30" s="133">
        <v>-7722</v>
      </c>
      <c r="DX30" s="133">
        <v>-104252</v>
      </c>
      <c r="DY30" s="133">
        <v>99651</v>
      </c>
      <c r="DZ30" s="133">
        <v>493718</v>
      </c>
    </row>
    <row r="31" spans="1:130" ht="18" customHeight="1" x14ac:dyDescent="0.55000000000000004">
      <c r="A31" s="128">
        <v>25</v>
      </c>
      <c r="B31" s="130" t="s">
        <v>47</v>
      </c>
      <c r="C31" s="132" t="s">
        <v>48</v>
      </c>
      <c r="D31" s="133">
        <v>0</v>
      </c>
      <c r="E31" s="133">
        <v>30775</v>
      </c>
      <c r="F31" s="133">
        <v>39665</v>
      </c>
      <c r="G31" s="133">
        <v>0</v>
      </c>
      <c r="H31" s="133">
        <v>8815</v>
      </c>
      <c r="I31" s="133">
        <v>0</v>
      </c>
      <c r="J31" s="133">
        <v>0</v>
      </c>
      <c r="K31" s="133">
        <v>5361</v>
      </c>
      <c r="L31" s="133">
        <v>0</v>
      </c>
      <c r="M31" s="133">
        <v>3114</v>
      </c>
      <c r="N31" s="133">
        <v>76</v>
      </c>
      <c r="O31" s="133">
        <v>0</v>
      </c>
      <c r="P31" s="133">
        <v>99</v>
      </c>
      <c r="Q31" s="133">
        <v>0</v>
      </c>
      <c r="R31" s="133">
        <v>0</v>
      </c>
      <c r="S31" s="133">
        <v>0</v>
      </c>
      <c r="T31" s="133">
        <v>0</v>
      </c>
      <c r="U31" s="133">
        <v>0</v>
      </c>
      <c r="V31" s="133">
        <v>0</v>
      </c>
      <c r="W31" s="133">
        <v>0</v>
      </c>
      <c r="X31" s="133">
        <v>0</v>
      </c>
      <c r="Y31" s="133">
        <v>0</v>
      </c>
      <c r="Z31" s="133">
        <v>0</v>
      </c>
      <c r="AA31" s="133">
        <v>0</v>
      </c>
      <c r="AB31" s="133">
        <v>269135</v>
      </c>
      <c r="AC31" s="133">
        <v>8765</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c r="BF31" s="133">
        <v>0</v>
      </c>
      <c r="BG31" s="133">
        <v>0</v>
      </c>
      <c r="BH31" s="133">
        <v>0</v>
      </c>
      <c r="BI31" s="133">
        <v>0</v>
      </c>
      <c r="BJ31" s="133">
        <v>0</v>
      </c>
      <c r="BK31" s="133">
        <v>0</v>
      </c>
      <c r="BL31" s="133">
        <v>32</v>
      </c>
      <c r="BM31" s="133">
        <v>0</v>
      </c>
      <c r="BN31" s="133">
        <v>0</v>
      </c>
      <c r="BO31" s="133">
        <v>0</v>
      </c>
      <c r="BP31" s="133">
        <v>0</v>
      </c>
      <c r="BQ31" s="133">
        <v>0</v>
      </c>
      <c r="BR31" s="133">
        <v>0</v>
      </c>
      <c r="BS31" s="133">
        <v>135</v>
      </c>
      <c r="BT31" s="133">
        <v>24545</v>
      </c>
      <c r="BU31" s="133">
        <v>0</v>
      </c>
      <c r="BV31" s="133">
        <v>0</v>
      </c>
      <c r="BW31" s="133">
        <v>0</v>
      </c>
      <c r="BX31" s="133">
        <v>0</v>
      </c>
      <c r="BY31" s="133">
        <v>0</v>
      </c>
      <c r="BZ31" s="133">
        <v>0</v>
      </c>
      <c r="CA31" s="133">
        <v>235</v>
      </c>
      <c r="CB31" s="133">
        <v>0</v>
      </c>
      <c r="CC31" s="133">
        <v>102</v>
      </c>
      <c r="CD31" s="133">
        <v>6</v>
      </c>
      <c r="CE31" s="133">
        <v>0</v>
      </c>
      <c r="CF31" s="133">
        <v>0</v>
      </c>
      <c r="CG31" s="133">
        <v>0</v>
      </c>
      <c r="CH31" s="133">
        <v>1217</v>
      </c>
      <c r="CI31" s="133">
        <v>0</v>
      </c>
      <c r="CJ31" s="133">
        <v>0</v>
      </c>
      <c r="CK31" s="133">
        <v>0</v>
      </c>
      <c r="CL31" s="133">
        <v>0</v>
      </c>
      <c r="CM31" s="133">
        <v>26</v>
      </c>
      <c r="CN31" s="133">
        <v>12841</v>
      </c>
      <c r="CO31" s="133">
        <v>123</v>
      </c>
      <c r="CP31" s="133">
        <v>15048</v>
      </c>
      <c r="CQ31" s="133">
        <v>8412836</v>
      </c>
      <c r="CR31" s="133">
        <v>31415</v>
      </c>
      <c r="CS31" s="133">
        <v>78690</v>
      </c>
      <c r="CT31" s="133">
        <v>37791</v>
      </c>
      <c r="CU31" s="133">
        <v>0</v>
      </c>
      <c r="CV31" s="133">
        <v>0</v>
      </c>
      <c r="CW31" s="133">
        <v>0</v>
      </c>
      <c r="CX31" s="133">
        <v>0</v>
      </c>
      <c r="CY31" s="133">
        <v>0</v>
      </c>
      <c r="CZ31" s="133">
        <v>95</v>
      </c>
      <c r="DA31" s="133">
        <v>0</v>
      </c>
      <c r="DB31" s="133">
        <v>0</v>
      </c>
      <c r="DC31" s="133">
        <v>247</v>
      </c>
      <c r="DD31" s="133">
        <v>21</v>
      </c>
      <c r="DE31" s="133">
        <v>0</v>
      </c>
      <c r="DF31" s="133">
        <v>8861</v>
      </c>
      <c r="DG31" s="133">
        <v>8990071</v>
      </c>
      <c r="DH31" s="133">
        <v>91652</v>
      </c>
      <c r="DI31" s="133">
        <v>609977</v>
      </c>
      <c r="DJ31" s="133">
        <v>0</v>
      </c>
      <c r="DK31" s="133">
        <v>0</v>
      </c>
      <c r="DL31" s="133">
        <v>0</v>
      </c>
      <c r="DM31" s="133">
        <v>0</v>
      </c>
      <c r="DN31" s="133">
        <v>14452</v>
      </c>
      <c r="DO31" s="133">
        <v>716081</v>
      </c>
      <c r="DP31" s="133">
        <v>9706152</v>
      </c>
      <c r="DQ31" s="133">
        <v>498015</v>
      </c>
      <c r="DR31" s="133">
        <v>498015</v>
      </c>
      <c r="DS31" s="133">
        <v>1214096</v>
      </c>
      <c r="DT31" s="133">
        <v>10204167</v>
      </c>
      <c r="DU31" s="133">
        <v>-2914771</v>
      </c>
      <c r="DV31" s="133">
        <v>-806</v>
      </c>
      <c r="DW31" s="133">
        <v>-233156</v>
      </c>
      <c r="DX31" s="133">
        <v>-3148733</v>
      </c>
      <c r="DY31" s="133">
        <v>-1934637</v>
      </c>
      <c r="DZ31" s="133">
        <v>7055434</v>
      </c>
    </row>
    <row r="32" spans="1:130" ht="18" customHeight="1" x14ac:dyDescent="0.55000000000000004">
      <c r="A32" s="128">
        <v>26</v>
      </c>
      <c r="B32" s="130" t="s">
        <v>49</v>
      </c>
      <c r="C32" s="132" t="s">
        <v>50</v>
      </c>
      <c r="D32" s="133">
        <v>256225</v>
      </c>
      <c r="E32" s="133">
        <v>6449</v>
      </c>
      <c r="F32" s="133">
        <v>4156</v>
      </c>
      <c r="G32" s="133">
        <v>437</v>
      </c>
      <c r="H32" s="133">
        <v>6026</v>
      </c>
      <c r="I32" s="133">
        <v>358</v>
      </c>
      <c r="J32" s="133">
        <v>11372</v>
      </c>
      <c r="K32" s="133">
        <v>60178</v>
      </c>
      <c r="L32" s="133">
        <v>22572</v>
      </c>
      <c r="M32" s="133">
        <v>25</v>
      </c>
      <c r="N32" s="133">
        <v>4235</v>
      </c>
      <c r="O32" s="133">
        <v>26700</v>
      </c>
      <c r="P32" s="133">
        <v>15941</v>
      </c>
      <c r="Q32" s="133">
        <v>77071</v>
      </c>
      <c r="R32" s="133">
        <v>45096</v>
      </c>
      <c r="S32" s="133">
        <v>43848</v>
      </c>
      <c r="T32" s="133">
        <v>63020</v>
      </c>
      <c r="U32" s="133">
        <v>150987</v>
      </c>
      <c r="V32" s="133">
        <v>1483</v>
      </c>
      <c r="W32" s="133">
        <v>26700</v>
      </c>
      <c r="X32" s="133">
        <v>15317</v>
      </c>
      <c r="Y32" s="133">
        <v>61633</v>
      </c>
      <c r="Z32" s="133">
        <v>20943</v>
      </c>
      <c r="AA32" s="133">
        <v>6756</v>
      </c>
      <c r="AB32" s="133">
        <v>108911</v>
      </c>
      <c r="AC32" s="133">
        <v>812688</v>
      </c>
      <c r="AD32" s="133">
        <v>10858</v>
      </c>
      <c r="AE32" s="133">
        <v>15375</v>
      </c>
      <c r="AF32" s="133">
        <v>59589</v>
      </c>
      <c r="AG32" s="133">
        <v>32353</v>
      </c>
      <c r="AH32" s="133">
        <v>617</v>
      </c>
      <c r="AI32" s="133">
        <v>3933</v>
      </c>
      <c r="AJ32" s="133">
        <v>19031</v>
      </c>
      <c r="AK32" s="133">
        <v>540</v>
      </c>
      <c r="AL32" s="133">
        <v>27757</v>
      </c>
      <c r="AM32" s="133">
        <v>1511</v>
      </c>
      <c r="AN32" s="133">
        <v>12162</v>
      </c>
      <c r="AO32" s="133">
        <v>8951</v>
      </c>
      <c r="AP32" s="133">
        <v>392</v>
      </c>
      <c r="AQ32" s="133">
        <v>78</v>
      </c>
      <c r="AR32" s="133">
        <v>12639</v>
      </c>
      <c r="AS32" s="133">
        <v>28642</v>
      </c>
      <c r="AT32" s="133">
        <v>45356</v>
      </c>
      <c r="AU32" s="133">
        <v>24426</v>
      </c>
      <c r="AV32" s="133">
        <v>54144</v>
      </c>
      <c r="AW32" s="133">
        <v>80296</v>
      </c>
      <c r="AX32" s="133">
        <v>16814</v>
      </c>
      <c r="AY32" s="133">
        <v>30810</v>
      </c>
      <c r="AZ32" s="133">
        <v>33159</v>
      </c>
      <c r="BA32" s="133">
        <v>8340</v>
      </c>
      <c r="BB32" s="133">
        <v>6389</v>
      </c>
      <c r="BC32" s="133">
        <v>19221</v>
      </c>
      <c r="BD32" s="133">
        <v>17146</v>
      </c>
      <c r="BE32" s="133">
        <v>12530</v>
      </c>
      <c r="BF32" s="133">
        <v>81097</v>
      </c>
      <c r="BG32" s="133">
        <v>40852</v>
      </c>
      <c r="BH32" s="133">
        <v>246919</v>
      </c>
      <c r="BI32" s="133">
        <v>41177</v>
      </c>
      <c r="BJ32" s="133">
        <v>18579</v>
      </c>
      <c r="BK32" s="133">
        <v>100173</v>
      </c>
      <c r="BL32" s="133">
        <v>215</v>
      </c>
      <c r="BM32" s="133">
        <v>173021</v>
      </c>
      <c r="BN32" s="133">
        <v>80971</v>
      </c>
      <c r="BO32" s="133">
        <v>21605</v>
      </c>
      <c r="BP32" s="133">
        <v>18722</v>
      </c>
      <c r="BQ32" s="133">
        <v>3763</v>
      </c>
      <c r="BR32" s="133">
        <v>10633</v>
      </c>
      <c r="BS32" s="133">
        <v>5014</v>
      </c>
      <c r="BT32" s="133">
        <v>12539</v>
      </c>
      <c r="BU32" s="133">
        <v>848</v>
      </c>
      <c r="BV32" s="133">
        <v>807</v>
      </c>
      <c r="BW32" s="133">
        <v>215</v>
      </c>
      <c r="BX32" s="133">
        <v>303</v>
      </c>
      <c r="BY32" s="133">
        <v>2213</v>
      </c>
      <c r="BZ32" s="133">
        <v>647</v>
      </c>
      <c r="CA32" s="133">
        <v>6371</v>
      </c>
      <c r="CB32" s="133">
        <v>814</v>
      </c>
      <c r="CC32" s="133">
        <v>934</v>
      </c>
      <c r="CD32" s="133">
        <v>629</v>
      </c>
      <c r="CE32" s="133">
        <v>19</v>
      </c>
      <c r="CF32" s="133">
        <v>472</v>
      </c>
      <c r="CG32" s="133">
        <v>3416</v>
      </c>
      <c r="CH32" s="133">
        <v>9</v>
      </c>
      <c r="CI32" s="133">
        <v>5</v>
      </c>
      <c r="CJ32" s="133">
        <v>2218</v>
      </c>
      <c r="CK32" s="133">
        <v>15044</v>
      </c>
      <c r="CL32" s="133">
        <v>3</v>
      </c>
      <c r="CM32" s="133">
        <v>42802</v>
      </c>
      <c r="CN32" s="133">
        <v>17152</v>
      </c>
      <c r="CO32" s="133">
        <v>863</v>
      </c>
      <c r="CP32" s="133">
        <v>125599</v>
      </c>
      <c r="CQ32" s="133">
        <v>75393</v>
      </c>
      <c r="CR32" s="133">
        <v>17383</v>
      </c>
      <c r="CS32" s="133">
        <v>32335</v>
      </c>
      <c r="CT32" s="133">
        <v>29320</v>
      </c>
      <c r="CU32" s="133">
        <v>10480</v>
      </c>
      <c r="CV32" s="133">
        <v>31636</v>
      </c>
      <c r="CW32" s="133">
        <v>34999</v>
      </c>
      <c r="CX32" s="133">
        <v>64626</v>
      </c>
      <c r="CY32" s="133">
        <v>167309</v>
      </c>
      <c r="CZ32" s="133">
        <v>15501</v>
      </c>
      <c r="DA32" s="133">
        <v>61431</v>
      </c>
      <c r="DB32" s="133">
        <v>141705</v>
      </c>
      <c r="DC32" s="133">
        <v>29225</v>
      </c>
      <c r="DD32" s="133">
        <v>53110</v>
      </c>
      <c r="DE32" s="133">
        <v>13665</v>
      </c>
      <c r="DF32" s="133">
        <v>5637</v>
      </c>
      <c r="DG32" s="133">
        <v>4292604</v>
      </c>
      <c r="DH32" s="133">
        <v>81517</v>
      </c>
      <c r="DI32" s="133">
        <v>1911356</v>
      </c>
      <c r="DJ32" s="133">
        <v>0</v>
      </c>
      <c r="DK32" s="133">
        <v>0</v>
      </c>
      <c r="DL32" s="133">
        <v>0</v>
      </c>
      <c r="DM32" s="133">
        <v>0</v>
      </c>
      <c r="DN32" s="133">
        <v>5263</v>
      </c>
      <c r="DO32" s="133">
        <v>1998136</v>
      </c>
      <c r="DP32" s="133">
        <v>6290740</v>
      </c>
      <c r="DQ32" s="133">
        <v>1837879</v>
      </c>
      <c r="DR32" s="133">
        <v>1837879</v>
      </c>
      <c r="DS32" s="133">
        <v>3836015</v>
      </c>
      <c r="DT32" s="133">
        <v>8128619</v>
      </c>
      <c r="DU32" s="133">
        <v>-1137730</v>
      </c>
      <c r="DV32" s="133">
        <v>-12690</v>
      </c>
      <c r="DW32" s="133">
        <v>-89261</v>
      </c>
      <c r="DX32" s="133">
        <v>-1239681</v>
      </c>
      <c r="DY32" s="133">
        <v>2596334</v>
      </c>
      <c r="DZ32" s="133">
        <v>6888938</v>
      </c>
    </row>
    <row r="33" spans="1:130" ht="18" customHeight="1" x14ac:dyDescent="0.55000000000000004">
      <c r="A33" s="128">
        <v>27</v>
      </c>
      <c r="B33" s="130" t="s">
        <v>51</v>
      </c>
      <c r="C33" s="132" t="s">
        <v>52</v>
      </c>
      <c r="D33" s="133">
        <v>62646</v>
      </c>
      <c r="E33" s="133">
        <v>4806</v>
      </c>
      <c r="F33" s="133">
        <v>3600</v>
      </c>
      <c r="G33" s="133">
        <v>7887</v>
      </c>
      <c r="H33" s="133">
        <v>80086</v>
      </c>
      <c r="I33" s="133">
        <v>677</v>
      </c>
      <c r="J33" s="133">
        <v>18087</v>
      </c>
      <c r="K33" s="133">
        <v>124709</v>
      </c>
      <c r="L33" s="133">
        <v>21090</v>
      </c>
      <c r="M33" s="133">
        <v>8342</v>
      </c>
      <c r="N33" s="133">
        <v>630</v>
      </c>
      <c r="O33" s="133">
        <v>16423</v>
      </c>
      <c r="P33" s="133">
        <v>4758</v>
      </c>
      <c r="Q33" s="133">
        <v>4891</v>
      </c>
      <c r="R33" s="133">
        <v>3328</v>
      </c>
      <c r="S33" s="133">
        <v>24456</v>
      </c>
      <c r="T33" s="133">
        <v>13054</v>
      </c>
      <c r="U33" s="133">
        <v>8431</v>
      </c>
      <c r="V33" s="133">
        <v>22045</v>
      </c>
      <c r="W33" s="133">
        <v>36062</v>
      </c>
      <c r="X33" s="133">
        <v>1958332</v>
      </c>
      <c r="Y33" s="133">
        <v>76769</v>
      </c>
      <c r="Z33" s="133">
        <v>3644</v>
      </c>
      <c r="AA33" s="133">
        <v>4257</v>
      </c>
      <c r="AB33" s="133">
        <v>13735</v>
      </c>
      <c r="AC33" s="133">
        <v>35843</v>
      </c>
      <c r="AD33" s="133">
        <v>828873</v>
      </c>
      <c r="AE33" s="133">
        <v>152068</v>
      </c>
      <c r="AF33" s="133">
        <v>10246</v>
      </c>
      <c r="AG33" s="133">
        <v>16159</v>
      </c>
      <c r="AH33" s="133">
        <v>612</v>
      </c>
      <c r="AI33" s="133">
        <v>31675</v>
      </c>
      <c r="AJ33" s="133">
        <v>24390</v>
      </c>
      <c r="AK33" s="133">
        <v>30129</v>
      </c>
      <c r="AL33" s="133">
        <v>32831</v>
      </c>
      <c r="AM33" s="133">
        <v>18429</v>
      </c>
      <c r="AN33" s="133">
        <v>33403</v>
      </c>
      <c r="AO33" s="133">
        <v>6048</v>
      </c>
      <c r="AP33" s="133">
        <v>3552</v>
      </c>
      <c r="AQ33" s="133">
        <v>9972</v>
      </c>
      <c r="AR33" s="133">
        <v>9401</v>
      </c>
      <c r="AS33" s="133">
        <v>12087</v>
      </c>
      <c r="AT33" s="133">
        <v>22148</v>
      </c>
      <c r="AU33" s="133">
        <v>13242</v>
      </c>
      <c r="AV33" s="133">
        <v>17798</v>
      </c>
      <c r="AW33" s="133">
        <v>6113</v>
      </c>
      <c r="AX33" s="133">
        <v>10312</v>
      </c>
      <c r="AY33" s="133">
        <v>8023</v>
      </c>
      <c r="AZ33" s="133">
        <v>9408</v>
      </c>
      <c r="BA33" s="133">
        <v>2224</v>
      </c>
      <c r="BB33" s="133">
        <v>471</v>
      </c>
      <c r="BC33" s="133">
        <v>4708</v>
      </c>
      <c r="BD33" s="133">
        <v>1791</v>
      </c>
      <c r="BE33" s="133">
        <v>602</v>
      </c>
      <c r="BF33" s="133">
        <v>9074</v>
      </c>
      <c r="BG33" s="133">
        <v>3108</v>
      </c>
      <c r="BH33" s="133">
        <v>60619</v>
      </c>
      <c r="BI33" s="133">
        <v>9976</v>
      </c>
      <c r="BJ33" s="133">
        <v>22013</v>
      </c>
      <c r="BK33" s="133">
        <v>2840</v>
      </c>
      <c r="BL33" s="133">
        <v>6810</v>
      </c>
      <c r="BM33" s="133">
        <v>68573</v>
      </c>
      <c r="BN33" s="133">
        <v>37266</v>
      </c>
      <c r="BO33" s="133">
        <v>132948</v>
      </c>
      <c r="BP33" s="133">
        <v>39185</v>
      </c>
      <c r="BQ33" s="133">
        <v>701207</v>
      </c>
      <c r="BR33" s="133">
        <v>122807</v>
      </c>
      <c r="BS33" s="133">
        <v>52126</v>
      </c>
      <c r="BT33" s="133">
        <v>55473</v>
      </c>
      <c r="BU33" s="133">
        <v>150537</v>
      </c>
      <c r="BV33" s="133">
        <v>15618</v>
      </c>
      <c r="BW33" s="133">
        <v>21334</v>
      </c>
      <c r="BX33" s="133">
        <v>10926</v>
      </c>
      <c r="BY33" s="133">
        <v>57</v>
      </c>
      <c r="BZ33" s="133">
        <v>24071</v>
      </c>
      <c r="CA33" s="133">
        <v>1008568</v>
      </c>
      <c r="CB33" s="133">
        <v>3232764</v>
      </c>
      <c r="CC33" s="133">
        <v>413566</v>
      </c>
      <c r="CD33" s="133">
        <v>719510</v>
      </c>
      <c r="CE33" s="133">
        <v>24915</v>
      </c>
      <c r="CF33" s="133">
        <v>2724</v>
      </c>
      <c r="CG33" s="133">
        <v>14975</v>
      </c>
      <c r="CH33" s="133">
        <v>6884</v>
      </c>
      <c r="CI33" s="133">
        <v>11261</v>
      </c>
      <c r="CJ33" s="133">
        <v>4687</v>
      </c>
      <c r="CK33" s="133">
        <v>12441</v>
      </c>
      <c r="CL33" s="133">
        <v>897</v>
      </c>
      <c r="CM33" s="133">
        <v>9715</v>
      </c>
      <c r="CN33" s="133">
        <v>426913</v>
      </c>
      <c r="CO33" s="133">
        <v>39404</v>
      </c>
      <c r="CP33" s="133">
        <v>112411</v>
      </c>
      <c r="CQ33" s="133">
        <v>95658</v>
      </c>
      <c r="CR33" s="133">
        <v>6882</v>
      </c>
      <c r="CS33" s="133">
        <v>18062</v>
      </c>
      <c r="CT33" s="133">
        <v>30739</v>
      </c>
      <c r="CU33" s="133">
        <v>14528</v>
      </c>
      <c r="CV33" s="133">
        <v>18427</v>
      </c>
      <c r="CW33" s="133">
        <v>8204</v>
      </c>
      <c r="CX33" s="133">
        <v>51726</v>
      </c>
      <c r="CY33" s="133">
        <v>75492</v>
      </c>
      <c r="CZ33" s="133">
        <v>12493</v>
      </c>
      <c r="DA33" s="133">
        <v>104606</v>
      </c>
      <c r="DB33" s="133">
        <v>41816</v>
      </c>
      <c r="DC33" s="133">
        <v>73979</v>
      </c>
      <c r="DD33" s="133">
        <v>24016</v>
      </c>
      <c r="DE33" s="133">
        <v>0</v>
      </c>
      <c r="DF33" s="133">
        <v>90805</v>
      </c>
      <c r="DG33" s="133">
        <v>12130939</v>
      </c>
      <c r="DH33" s="133">
        <v>15755</v>
      </c>
      <c r="DI33" s="133">
        <v>5088280</v>
      </c>
      <c r="DJ33" s="133">
        <v>0</v>
      </c>
      <c r="DK33" s="133">
        <v>0</v>
      </c>
      <c r="DL33" s="133">
        <v>0</v>
      </c>
      <c r="DM33" s="133">
        <v>0</v>
      </c>
      <c r="DN33" s="133">
        <v>-12988</v>
      </c>
      <c r="DO33" s="133">
        <v>5091047</v>
      </c>
      <c r="DP33" s="133">
        <v>17221986</v>
      </c>
      <c r="DQ33" s="133">
        <v>1426197</v>
      </c>
      <c r="DR33" s="133">
        <v>1426197</v>
      </c>
      <c r="DS33" s="133">
        <v>6517244</v>
      </c>
      <c r="DT33" s="133">
        <v>18648183</v>
      </c>
      <c r="DU33" s="133">
        <v>-2983378</v>
      </c>
      <c r="DV33" s="133">
        <v>-5869</v>
      </c>
      <c r="DW33" s="133">
        <v>-276324</v>
      </c>
      <c r="DX33" s="133">
        <v>-3265571</v>
      </c>
      <c r="DY33" s="133">
        <v>3251673</v>
      </c>
      <c r="DZ33" s="133">
        <v>15382612</v>
      </c>
    </row>
    <row r="34" spans="1:130" ht="18" customHeight="1" x14ac:dyDescent="0.55000000000000004">
      <c r="A34" s="128">
        <v>28</v>
      </c>
      <c r="B34" s="130" t="s">
        <v>53</v>
      </c>
      <c r="C34" s="132" t="s">
        <v>54</v>
      </c>
      <c r="D34" s="133">
        <v>0</v>
      </c>
      <c r="E34" s="133">
        <v>0</v>
      </c>
      <c r="F34" s="133">
        <v>0</v>
      </c>
      <c r="G34" s="133">
        <v>0</v>
      </c>
      <c r="H34" s="133">
        <v>0</v>
      </c>
      <c r="I34" s="133">
        <v>0</v>
      </c>
      <c r="J34" s="133">
        <v>166</v>
      </c>
      <c r="K34" s="133">
        <v>163</v>
      </c>
      <c r="L34" s="133">
        <v>0</v>
      </c>
      <c r="M34" s="133">
        <v>0</v>
      </c>
      <c r="N34" s="133">
        <v>0</v>
      </c>
      <c r="O34" s="133">
        <v>1</v>
      </c>
      <c r="P34" s="133">
        <v>0</v>
      </c>
      <c r="Q34" s="133">
        <v>1</v>
      </c>
      <c r="R34" s="133">
        <v>0</v>
      </c>
      <c r="S34" s="133">
        <v>206</v>
      </c>
      <c r="T34" s="133">
        <v>0</v>
      </c>
      <c r="U34" s="133">
        <v>0</v>
      </c>
      <c r="V34" s="133">
        <v>1776</v>
      </c>
      <c r="W34" s="133">
        <v>1041</v>
      </c>
      <c r="X34" s="133">
        <v>677</v>
      </c>
      <c r="Y34" s="133">
        <v>18291</v>
      </c>
      <c r="Z34" s="133">
        <v>0</v>
      </c>
      <c r="AA34" s="133">
        <v>0</v>
      </c>
      <c r="AB34" s="133">
        <v>0</v>
      </c>
      <c r="AC34" s="133">
        <v>701</v>
      </c>
      <c r="AD34" s="133">
        <v>0</v>
      </c>
      <c r="AE34" s="133">
        <v>57884</v>
      </c>
      <c r="AF34" s="133">
        <v>567</v>
      </c>
      <c r="AG34" s="133">
        <v>0</v>
      </c>
      <c r="AH34" s="133">
        <v>0</v>
      </c>
      <c r="AI34" s="133">
        <v>0</v>
      </c>
      <c r="AJ34" s="133">
        <v>348</v>
      </c>
      <c r="AK34" s="133">
        <v>0</v>
      </c>
      <c r="AL34" s="133">
        <v>15063</v>
      </c>
      <c r="AM34" s="133">
        <v>419823</v>
      </c>
      <c r="AN34" s="133">
        <v>109910</v>
      </c>
      <c r="AO34" s="133">
        <v>19950</v>
      </c>
      <c r="AP34" s="133">
        <v>140</v>
      </c>
      <c r="AQ34" s="133">
        <v>4049</v>
      </c>
      <c r="AR34" s="133">
        <v>346</v>
      </c>
      <c r="AS34" s="133">
        <v>68</v>
      </c>
      <c r="AT34" s="133">
        <v>366</v>
      </c>
      <c r="AU34" s="133">
        <v>153</v>
      </c>
      <c r="AV34" s="133">
        <v>242</v>
      </c>
      <c r="AW34" s="133">
        <v>153</v>
      </c>
      <c r="AX34" s="133">
        <v>0</v>
      </c>
      <c r="AY34" s="133">
        <v>0</v>
      </c>
      <c r="AZ34" s="133">
        <v>44</v>
      </c>
      <c r="BA34" s="133">
        <v>0</v>
      </c>
      <c r="BB34" s="133">
        <v>2</v>
      </c>
      <c r="BC34" s="133">
        <v>0</v>
      </c>
      <c r="BD34" s="133">
        <v>27</v>
      </c>
      <c r="BE34" s="133">
        <v>0</v>
      </c>
      <c r="BF34" s="133">
        <v>0</v>
      </c>
      <c r="BG34" s="133">
        <v>0</v>
      </c>
      <c r="BH34" s="133">
        <v>1319</v>
      </c>
      <c r="BI34" s="133">
        <v>20</v>
      </c>
      <c r="BJ34" s="133">
        <v>1409</v>
      </c>
      <c r="BK34" s="133">
        <v>42</v>
      </c>
      <c r="BL34" s="133">
        <v>186</v>
      </c>
      <c r="BM34" s="133">
        <v>21863</v>
      </c>
      <c r="BN34" s="133">
        <v>335</v>
      </c>
      <c r="BO34" s="133">
        <v>337479</v>
      </c>
      <c r="BP34" s="133">
        <v>104950</v>
      </c>
      <c r="BQ34" s="133">
        <v>401756</v>
      </c>
      <c r="BR34" s="133">
        <v>0</v>
      </c>
      <c r="BS34" s="133">
        <v>1</v>
      </c>
      <c r="BT34" s="133">
        <v>896</v>
      </c>
      <c r="BU34" s="133">
        <v>-484</v>
      </c>
      <c r="BV34" s="133">
        <v>0</v>
      </c>
      <c r="BW34" s="133">
        <v>0</v>
      </c>
      <c r="BX34" s="133">
        <v>0</v>
      </c>
      <c r="BY34" s="133">
        <v>0</v>
      </c>
      <c r="BZ34" s="133">
        <v>131</v>
      </c>
      <c r="CA34" s="133">
        <v>0</v>
      </c>
      <c r="CB34" s="133">
        <v>0</v>
      </c>
      <c r="CC34" s="133">
        <v>0</v>
      </c>
      <c r="CD34" s="133">
        <v>0</v>
      </c>
      <c r="CE34" s="133">
        <v>0</v>
      </c>
      <c r="CF34" s="133">
        <v>0</v>
      </c>
      <c r="CG34" s="133">
        <v>0</v>
      </c>
      <c r="CH34" s="133">
        <v>0</v>
      </c>
      <c r="CI34" s="133">
        <v>0</v>
      </c>
      <c r="CJ34" s="133">
        <v>0</v>
      </c>
      <c r="CK34" s="133">
        <v>0</v>
      </c>
      <c r="CL34" s="133">
        <v>0</v>
      </c>
      <c r="CM34" s="133">
        <v>117</v>
      </c>
      <c r="CN34" s="133">
        <v>0</v>
      </c>
      <c r="CO34" s="133">
        <v>0</v>
      </c>
      <c r="CP34" s="133">
        <v>0</v>
      </c>
      <c r="CQ34" s="133">
        <v>0</v>
      </c>
      <c r="CR34" s="133">
        <v>0</v>
      </c>
      <c r="CS34" s="133">
        <v>180</v>
      </c>
      <c r="CT34" s="133">
        <v>213</v>
      </c>
      <c r="CU34" s="133">
        <v>945</v>
      </c>
      <c r="CV34" s="133">
        <v>141</v>
      </c>
      <c r="CW34" s="133">
        <v>0</v>
      </c>
      <c r="CX34" s="133">
        <v>0</v>
      </c>
      <c r="CY34" s="133">
        <v>147</v>
      </c>
      <c r="CZ34" s="133">
        <v>10</v>
      </c>
      <c r="DA34" s="133">
        <v>13768</v>
      </c>
      <c r="DB34" s="133">
        <v>0</v>
      </c>
      <c r="DC34" s="133">
        <v>0</v>
      </c>
      <c r="DD34" s="133">
        <v>464</v>
      </c>
      <c r="DE34" s="133">
        <v>0</v>
      </c>
      <c r="DF34" s="133">
        <v>57</v>
      </c>
      <c r="DG34" s="133">
        <v>1538103</v>
      </c>
      <c r="DH34" s="133">
        <v>136</v>
      </c>
      <c r="DI34" s="133">
        <v>-1491</v>
      </c>
      <c r="DJ34" s="133">
        <v>0</v>
      </c>
      <c r="DK34" s="133">
        <v>0</v>
      </c>
      <c r="DL34" s="133">
        <v>0</v>
      </c>
      <c r="DM34" s="133">
        <v>0</v>
      </c>
      <c r="DN34" s="133">
        <v>-16605</v>
      </c>
      <c r="DO34" s="133">
        <v>-17960</v>
      </c>
      <c r="DP34" s="133">
        <v>1520143</v>
      </c>
      <c r="DQ34" s="133">
        <v>17988</v>
      </c>
      <c r="DR34" s="133">
        <v>17988</v>
      </c>
      <c r="DS34" s="133">
        <v>28</v>
      </c>
      <c r="DT34" s="133">
        <v>1538131</v>
      </c>
      <c r="DU34" s="133">
        <v>-77478</v>
      </c>
      <c r="DV34" s="133">
        <v>-2273</v>
      </c>
      <c r="DW34" s="133">
        <v>-6380</v>
      </c>
      <c r="DX34" s="133">
        <v>-86131</v>
      </c>
      <c r="DY34" s="133">
        <v>-86103</v>
      </c>
      <c r="DZ34" s="133">
        <v>1452000</v>
      </c>
    </row>
    <row r="35" spans="1:130" ht="18" customHeight="1" x14ac:dyDescent="0.55000000000000004">
      <c r="A35" s="128">
        <v>29</v>
      </c>
      <c r="B35" s="130" t="s">
        <v>55</v>
      </c>
      <c r="C35" s="132" t="s">
        <v>56</v>
      </c>
      <c r="D35" s="133">
        <v>50125</v>
      </c>
      <c r="E35" s="133">
        <v>7937</v>
      </c>
      <c r="F35" s="133">
        <v>2721</v>
      </c>
      <c r="G35" s="133">
        <v>10981</v>
      </c>
      <c r="H35" s="133">
        <v>23642</v>
      </c>
      <c r="I35" s="133">
        <v>287</v>
      </c>
      <c r="J35" s="133">
        <v>260</v>
      </c>
      <c r="K35" s="133">
        <v>446475</v>
      </c>
      <c r="L35" s="133">
        <v>250681</v>
      </c>
      <c r="M35" s="133">
        <v>1112</v>
      </c>
      <c r="N35" s="133">
        <v>3141</v>
      </c>
      <c r="O35" s="133">
        <v>5202</v>
      </c>
      <c r="P35" s="133">
        <v>23802</v>
      </c>
      <c r="Q35" s="133">
        <v>20673</v>
      </c>
      <c r="R35" s="133">
        <v>61539</v>
      </c>
      <c r="S35" s="133">
        <v>19156</v>
      </c>
      <c r="T35" s="133">
        <v>142543</v>
      </c>
      <c r="U35" s="133">
        <v>237946</v>
      </c>
      <c r="V35" s="133">
        <v>3938</v>
      </c>
      <c r="W35" s="133">
        <v>15660</v>
      </c>
      <c r="X35" s="133">
        <v>0</v>
      </c>
      <c r="Y35" s="133">
        <v>11419</v>
      </c>
      <c r="Z35" s="133">
        <v>2396</v>
      </c>
      <c r="AA35" s="133">
        <v>3157</v>
      </c>
      <c r="AB35" s="133">
        <v>252039</v>
      </c>
      <c r="AC35" s="133">
        <v>194418</v>
      </c>
      <c r="AD35" s="133">
        <v>1912</v>
      </c>
      <c r="AE35" s="133">
        <v>0</v>
      </c>
      <c r="AF35" s="133">
        <v>2700566</v>
      </c>
      <c r="AG35" s="133">
        <v>127945</v>
      </c>
      <c r="AH35" s="133">
        <v>18291</v>
      </c>
      <c r="AI35" s="133">
        <v>28458</v>
      </c>
      <c r="AJ35" s="133">
        <v>2364</v>
      </c>
      <c r="AK35" s="133">
        <v>1299</v>
      </c>
      <c r="AL35" s="133">
        <v>5435</v>
      </c>
      <c r="AM35" s="133">
        <v>0</v>
      </c>
      <c r="AN35" s="133">
        <v>331</v>
      </c>
      <c r="AO35" s="133">
        <v>560</v>
      </c>
      <c r="AP35" s="133">
        <v>156</v>
      </c>
      <c r="AQ35" s="133">
        <v>1775</v>
      </c>
      <c r="AR35" s="133">
        <v>44545</v>
      </c>
      <c r="AS35" s="133">
        <v>11307</v>
      </c>
      <c r="AT35" s="133">
        <v>24924</v>
      </c>
      <c r="AU35" s="133">
        <v>53782</v>
      </c>
      <c r="AV35" s="133">
        <v>106962</v>
      </c>
      <c r="AW35" s="133">
        <v>196500</v>
      </c>
      <c r="AX35" s="133">
        <v>120021</v>
      </c>
      <c r="AY35" s="133">
        <v>108719</v>
      </c>
      <c r="AZ35" s="133">
        <v>156941</v>
      </c>
      <c r="BA35" s="133">
        <v>114760</v>
      </c>
      <c r="BB35" s="133">
        <v>15040</v>
      </c>
      <c r="BC35" s="133">
        <v>234761</v>
      </c>
      <c r="BD35" s="133">
        <v>129828</v>
      </c>
      <c r="BE35" s="133">
        <v>61760</v>
      </c>
      <c r="BF35" s="133">
        <v>371978</v>
      </c>
      <c r="BG35" s="133">
        <v>28678</v>
      </c>
      <c r="BH35" s="133">
        <v>746225</v>
      </c>
      <c r="BI35" s="133">
        <v>14111</v>
      </c>
      <c r="BJ35" s="133">
        <v>52377</v>
      </c>
      <c r="BK35" s="133">
        <v>258350</v>
      </c>
      <c r="BL35" s="133">
        <v>2278</v>
      </c>
      <c r="BM35" s="133">
        <v>338332</v>
      </c>
      <c r="BN35" s="133">
        <v>189041</v>
      </c>
      <c r="BO35" s="133">
        <v>110857</v>
      </c>
      <c r="BP35" s="133">
        <v>93480</v>
      </c>
      <c r="BQ35" s="133">
        <v>0</v>
      </c>
      <c r="BR35" s="133">
        <v>0</v>
      </c>
      <c r="BS35" s="133">
        <v>165949</v>
      </c>
      <c r="BT35" s="133">
        <v>8221</v>
      </c>
      <c r="BU35" s="133">
        <v>474270</v>
      </c>
      <c r="BV35" s="133">
        <v>98815</v>
      </c>
      <c r="BW35" s="133">
        <v>7950</v>
      </c>
      <c r="BX35" s="133">
        <v>18197</v>
      </c>
      <c r="BY35" s="133">
        <v>20774</v>
      </c>
      <c r="BZ35" s="133">
        <v>0</v>
      </c>
      <c r="CA35" s="133">
        <v>5759</v>
      </c>
      <c r="CB35" s="133">
        <v>366</v>
      </c>
      <c r="CC35" s="133">
        <v>865</v>
      </c>
      <c r="CD35" s="133">
        <v>2262</v>
      </c>
      <c r="CE35" s="133">
        <v>1672</v>
      </c>
      <c r="CF35" s="133">
        <v>7450</v>
      </c>
      <c r="CG35" s="133">
        <v>31330</v>
      </c>
      <c r="CH35" s="133">
        <v>0</v>
      </c>
      <c r="CI35" s="133">
        <v>471</v>
      </c>
      <c r="CJ35" s="133">
        <v>3354</v>
      </c>
      <c r="CK35" s="133">
        <v>170495</v>
      </c>
      <c r="CL35" s="133">
        <v>280</v>
      </c>
      <c r="CM35" s="133">
        <v>19598</v>
      </c>
      <c r="CN35" s="133">
        <v>27763</v>
      </c>
      <c r="CO35" s="133">
        <v>5637</v>
      </c>
      <c r="CP35" s="133">
        <v>149996</v>
      </c>
      <c r="CQ35" s="133">
        <v>54154</v>
      </c>
      <c r="CR35" s="133">
        <v>82</v>
      </c>
      <c r="CS35" s="133">
        <v>1601</v>
      </c>
      <c r="CT35" s="133">
        <v>2873</v>
      </c>
      <c r="CU35" s="133">
        <v>11362</v>
      </c>
      <c r="CV35" s="133">
        <v>4135</v>
      </c>
      <c r="CW35" s="133">
        <v>33888</v>
      </c>
      <c r="CX35" s="133">
        <v>74850</v>
      </c>
      <c r="CY35" s="133">
        <v>71350</v>
      </c>
      <c r="CZ35" s="133">
        <v>9000</v>
      </c>
      <c r="DA35" s="133">
        <v>31737</v>
      </c>
      <c r="DB35" s="133">
        <v>16794</v>
      </c>
      <c r="DC35" s="133">
        <v>47216</v>
      </c>
      <c r="DD35" s="133">
        <v>7077</v>
      </c>
      <c r="DE35" s="133">
        <v>54196</v>
      </c>
      <c r="DF35" s="133">
        <v>17103</v>
      </c>
      <c r="DG35" s="133">
        <v>9924791</v>
      </c>
      <c r="DH35" s="133">
        <v>17186</v>
      </c>
      <c r="DI35" s="133">
        <v>373606</v>
      </c>
      <c r="DJ35" s="133">
        <v>3896</v>
      </c>
      <c r="DK35" s="133">
        <v>0</v>
      </c>
      <c r="DL35" s="133">
        <v>0</v>
      </c>
      <c r="DM35" s="133">
        <v>-680</v>
      </c>
      <c r="DN35" s="133">
        <v>-20742</v>
      </c>
      <c r="DO35" s="133">
        <v>373266</v>
      </c>
      <c r="DP35" s="133">
        <v>10298057</v>
      </c>
      <c r="DQ35" s="133">
        <v>1591457</v>
      </c>
      <c r="DR35" s="133">
        <v>1591457</v>
      </c>
      <c r="DS35" s="133">
        <v>1964723</v>
      </c>
      <c r="DT35" s="133">
        <v>11889514</v>
      </c>
      <c r="DU35" s="133">
        <v>-959465</v>
      </c>
      <c r="DV35" s="133">
        <v>-24563</v>
      </c>
      <c r="DW35" s="133">
        <v>-78720</v>
      </c>
      <c r="DX35" s="133">
        <v>-1062748</v>
      </c>
      <c r="DY35" s="133">
        <v>901975</v>
      </c>
      <c r="DZ35" s="133">
        <v>10826766</v>
      </c>
    </row>
    <row r="36" spans="1:130" ht="18" customHeight="1" x14ac:dyDescent="0.55000000000000004">
      <c r="A36" s="128">
        <v>30</v>
      </c>
      <c r="B36" s="130" t="s">
        <v>57</v>
      </c>
      <c r="C36" s="132" t="s">
        <v>58</v>
      </c>
      <c r="D36" s="133">
        <v>11218</v>
      </c>
      <c r="E36" s="133">
        <v>1722</v>
      </c>
      <c r="F36" s="133">
        <v>6429</v>
      </c>
      <c r="G36" s="133">
        <v>465</v>
      </c>
      <c r="H36" s="133">
        <v>1674</v>
      </c>
      <c r="I36" s="133">
        <v>1032</v>
      </c>
      <c r="J36" s="133">
        <v>2400</v>
      </c>
      <c r="K36" s="133">
        <v>8102</v>
      </c>
      <c r="L36" s="133">
        <v>1076</v>
      </c>
      <c r="M36" s="133">
        <v>8</v>
      </c>
      <c r="N36" s="133">
        <v>3</v>
      </c>
      <c r="O36" s="133">
        <v>389</v>
      </c>
      <c r="P36" s="133">
        <v>7614</v>
      </c>
      <c r="Q36" s="133">
        <v>783</v>
      </c>
      <c r="R36" s="133">
        <v>2235</v>
      </c>
      <c r="S36" s="133">
        <v>676</v>
      </c>
      <c r="T36" s="133">
        <v>4382</v>
      </c>
      <c r="U36" s="133">
        <v>2857</v>
      </c>
      <c r="V36" s="133">
        <v>463</v>
      </c>
      <c r="W36" s="133">
        <v>395</v>
      </c>
      <c r="X36" s="133">
        <v>1358</v>
      </c>
      <c r="Y36" s="133">
        <v>5548</v>
      </c>
      <c r="Z36" s="133">
        <v>1584</v>
      </c>
      <c r="AA36" s="133">
        <v>0</v>
      </c>
      <c r="AB36" s="133">
        <v>10141</v>
      </c>
      <c r="AC36" s="133">
        <v>2734</v>
      </c>
      <c r="AD36" s="133">
        <v>0</v>
      </c>
      <c r="AE36" s="133">
        <v>354</v>
      </c>
      <c r="AF36" s="133">
        <v>7874</v>
      </c>
      <c r="AG36" s="133">
        <v>138764</v>
      </c>
      <c r="AH36" s="133">
        <v>12832</v>
      </c>
      <c r="AI36" s="133">
        <v>329</v>
      </c>
      <c r="AJ36" s="133">
        <v>5193</v>
      </c>
      <c r="AK36" s="133">
        <v>374</v>
      </c>
      <c r="AL36" s="133">
        <v>3225</v>
      </c>
      <c r="AM36" s="133">
        <v>4915</v>
      </c>
      <c r="AN36" s="133">
        <v>10794</v>
      </c>
      <c r="AO36" s="133">
        <v>1909</v>
      </c>
      <c r="AP36" s="133">
        <v>292</v>
      </c>
      <c r="AQ36" s="133">
        <v>70</v>
      </c>
      <c r="AR36" s="133">
        <v>925</v>
      </c>
      <c r="AS36" s="133">
        <v>13343</v>
      </c>
      <c r="AT36" s="133">
        <v>6883</v>
      </c>
      <c r="AU36" s="133">
        <v>81968</v>
      </c>
      <c r="AV36" s="133">
        <v>233606</v>
      </c>
      <c r="AW36" s="133">
        <v>74908</v>
      </c>
      <c r="AX36" s="133">
        <v>29602</v>
      </c>
      <c r="AY36" s="133">
        <v>6603</v>
      </c>
      <c r="AZ36" s="133">
        <v>72080</v>
      </c>
      <c r="BA36" s="133">
        <v>20620</v>
      </c>
      <c r="BB36" s="133">
        <v>2793</v>
      </c>
      <c r="BC36" s="133">
        <v>9927</v>
      </c>
      <c r="BD36" s="133">
        <v>25761</v>
      </c>
      <c r="BE36" s="133">
        <v>4493</v>
      </c>
      <c r="BF36" s="133">
        <v>217456</v>
      </c>
      <c r="BG36" s="133">
        <v>109465</v>
      </c>
      <c r="BH36" s="133">
        <v>421037</v>
      </c>
      <c r="BI36" s="133">
        <v>27507</v>
      </c>
      <c r="BJ36" s="133">
        <v>38899</v>
      </c>
      <c r="BK36" s="133">
        <v>22070</v>
      </c>
      <c r="BL36" s="133">
        <v>5209</v>
      </c>
      <c r="BM36" s="133">
        <v>8737</v>
      </c>
      <c r="BN36" s="133">
        <v>3045</v>
      </c>
      <c r="BO36" s="133">
        <v>41516</v>
      </c>
      <c r="BP36" s="133">
        <v>36079</v>
      </c>
      <c r="BQ36" s="133">
        <v>0</v>
      </c>
      <c r="BR36" s="133">
        <v>0</v>
      </c>
      <c r="BS36" s="133">
        <v>5965</v>
      </c>
      <c r="BT36" s="133">
        <v>58286</v>
      </c>
      <c r="BU36" s="133">
        <v>10882</v>
      </c>
      <c r="BV36" s="133">
        <v>363</v>
      </c>
      <c r="BW36" s="133">
        <v>0</v>
      </c>
      <c r="BX36" s="133">
        <v>0</v>
      </c>
      <c r="BY36" s="133">
        <v>0</v>
      </c>
      <c r="BZ36" s="133">
        <v>1146</v>
      </c>
      <c r="CA36" s="133">
        <v>27866</v>
      </c>
      <c r="CB36" s="133">
        <v>63459</v>
      </c>
      <c r="CC36" s="133">
        <v>9507</v>
      </c>
      <c r="CD36" s="133">
        <v>0</v>
      </c>
      <c r="CE36" s="133">
        <v>844</v>
      </c>
      <c r="CF36" s="133">
        <v>1296</v>
      </c>
      <c r="CG36" s="133">
        <v>756</v>
      </c>
      <c r="CH36" s="133">
        <v>484</v>
      </c>
      <c r="CI36" s="133">
        <v>3560</v>
      </c>
      <c r="CJ36" s="133">
        <v>216</v>
      </c>
      <c r="CK36" s="133">
        <v>0</v>
      </c>
      <c r="CL36" s="133">
        <v>1328</v>
      </c>
      <c r="CM36" s="133">
        <v>197</v>
      </c>
      <c r="CN36" s="133">
        <v>47750</v>
      </c>
      <c r="CO36" s="133">
        <v>1789</v>
      </c>
      <c r="CP36" s="133">
        <v>7876</v>
      </c>
      <c r="CQ36" s="133">
        <v>49790</v>
      </c>
      <c r="CR36" s="133">
        <v>1617</v>
      </c>
      <c r="CS36" s="133">
        <v>15383</v>
      </c>
      <c r="CT36" s="133">
        <v>15492</v>
      </c>
      <c r="CU36" s="133">
        <v>23211</v>
      </c>
      <c r="CV36" s="133">
        <v>5241</v>
      </c>
      <c r="CW36" s="133">
        <v>99</v>
      </c>
      <c r="CX36" s="133">
        <v>482114</v>
      </c>
      <c r="CY36" s="133">
        <v>1739</v>
      </c>
      <c r="CZ36" s="133">
        <v>6556</v>
      </c>
      <c r="DA36" s="133">
        <v>4045</v>
      </c>
      <c r="DB36" s="133">
        <v>2588</v>
      </c>
      <c r="DC36" s="133">
        <v>20710</v>
      </c>
      <c r="DD36" s="133">
        <v>4854</v>
      </c>
      <c r="DE36" s="133">
        <v>15008</v>
      </c>
      <c r="DF36" s="133">
        <v>1334</v>
      </c>
      <c r="DG36" s="133">
        <v>2670096</v>
      </c>
      <c r="DH36" s="133">
        <v>8185</v>
      </c>
      <c r="DI36" s="133">
        <v>523387</v>
      </c>
      <c r="DJ36" s="133">
        <v>0</v>
      </c>
      <c r="DK36" s="133">
        <v>0</v>
      </c>
      <c r="DL36" s="133">
        <v>0</v>
      </c>
      <c r="DM36" s="133">
        <v>0</v>
      </c>
      <c r="DN36" s="133">
        <v>-11415</v>
      </c>
      <c r="DO36" s="133">
        <v>520157</v>
      </c>
      <c r="DP36" s="133">
        <v>3190253</v>
      </c>
      <c r="DQ36" s="133">
        <v>871221</v>
      </c>
      <c r="DR36" s="133">
        <v>871221</v>
      </c>
      <c r="DS36" s="133">
        <v>1391378</v>
      </c>
      <c r="DT36" s="133">
        <v>4061474</v>
      </c>
      <c r="DU36" s="133">
        <v>-793077</v>
      </c>
      <c r="DV36" s="133">
        <v>-31260</v>
      </c>
      <c r="DW36" s="133">
        <v>-65916</v>
      </c>
      <c r="DX36" s="133">
        <v>-890253</v>
      </c>
      <c r="DY36" s="133">
        <v>501125</v>
      </c>
      <c r="DZ36" s="133">
        <v>3171221</v>
      </c>
    </row>
    <row r="37" spans="1:130" ht="18" customHeight="1" x14ac:dyDescent="0.55000000000000004">
      <c r="A37" s="128">
        <v>31</v>
      </c>
      <c r="B37" s="130" t="s">
        <v>59</v>
      </c>
      <c r="C37" s="132" t="s">
        <v>386</v>
      </c>
      <c r="D37" s="133">
        <v>521</v>
      </c>
      <c r="E37" s="133">
        <v>24</v>
      </c>
      <c r="F37" s="133">
        <v>20</v>
      </c>
      <c r="G37" s="133">
        <v>82</v>
      </c>
      <c r="H37" s="133">
        <v>592</v>
      </c>
      <c r="I37" s="133">
        <v>0</v>
      </c>
      <c r="J37" s="133">
        <v>1716</v>
      </c>
      <c r="K37" s="133">
        <v>831</v>
      </c>
      <c r="L37" s="133">
        <v>107</v>
      </c>
      <c r="M37" s="133">
        <v>1</v>
      </c>
      <c r="N37" s="133">
        <v>0</v>
      </c>
      <c r="O37" s="133">
        <v>183</v>
      </c>
      <c r="P37" s="133">
        <v>6092</v>
      </c>
      <c r="Q37" s="133">
        <v>547</v>
      </c>
      <c r="R37" s="133">
        <v>1756</v>
      </c>
      <c r="S37" s="133">
        <v>247</v>
      </c>
      <c r="T37" s="133">
        <v>404</v>
      </c>
      <c r="U37" s="133">
        <v>438</v>
      </c>
      <c r="V37" s="133">
        <v>45</v>
      </c>
      <c r="W37" s="133">
        <v>41</v>
      </c>
      <c r="X37" s="133">
        <v>99</v>
      </c>
      <c r="Y37" s="133">
        <v>59</v>
      </c>
      <c r="Z37" s="133">
        <v>37</v>
      </c>
      <c r="AA37" s="133">
        <v>41</v>
      </c>
      <c r="AB37" s="133">
        <v>60</v>
      </c>
      <c r="AC37" s="133">
        <v>1982</v>
      </c>
      <c r="AD37" s="133">
        <v>7</v>
      </c>
      <c r="AE37" s="133">
        <v>328</v>
      </c>
      <c r="AF37" s="133">
        <v>1171</v>
      </c>
      <c r="AG37" s="133">
        <v>481</v>
      </c>
      <c r="AH37" s="133">
        <v>57660</v>
      </c>
      <c r="AI37" s="133">
        <v>25</v>
      </c>
      <c r="AJ37" s="133">
        <v>320</v>
      </c>
      <c r="AK37" s="133">
        <v>551</v>
      </c>
      <c r="AL37" s="133">
        <v>252</v>
      </c>
      <c r="AM37" s="133">
        <v>175</v>
      </c>
      <c r="AN37" s="133">
        <v>550</v>
      </c>
      <c r="AO37" s="133">
        <v>649</v>
      </c>
      <c r="AP37" s="133">
        <v>39</v>
      </c>
      <c r="AQ37" s="133">
        <v>35</v>
      </c>
      <c r="AR37" s="133">
        <v>249</v>
      </c>
      <c r="AS37" s="133">
        <v>1414</v>
      </c>
      <c r="AT37" s="133">
        <v>300</v>
      </c>
      <c r="AU37" s="133">
        <v>275</v>
      </c>
      <c r="AV37" s="133">
        <v>4080</v>
      </c>
      <c r="AW37" s="133">
        <v>11407</v>
      </c>
      <c r="AX37" s="133">
        <v>1887</v>
      </c>
      <c r="AY37" s="133">
        <v>1772</v>
      </c>
      <c r="AZ37" s="133">
        <v>519</v>
      </c>
      <c r="BA37" s="133">
        <v>44</v>
      </c>
      <c r="BB37" s="133">
        <v>587</v>
      </c>
      <c r="BC37" s="133">
        <v>75</v>
      </c>
      <c r="BD37" s="133">
        <v>1234</v>
      </c>
      <c r="BE37" s="133">
        <v>91</v>
      </c>
      <c r="BF37" s="133">
        <v>1584</v>
      </c>
      <c r="BG37" s="133">
        <v>338</v>
      </c>
      <c r="BH37" s="133">
        <v>2910</v>
      </c>
      <c r="BI37" s="133">
        <v>115</v>
      </c>
      <c r="BJ37" s="133">
        <v>370</v>
      </c>
      <c r="BK37" s="133">
        <v>10846</v>
      </c>
      <c r="BL37" s="133">
        <v>71</v>
      </c>
      <c r="BM37" s="133">
        <v>86</v>
      </c>
      <c r="BN37" s="133">
        <v>171</v>
      </c>
      <c r="BO37" s="133">
        <v>137</v>
      </c>
      <c r="BP37" s="133">
        <v>478</v>
      </c>
      <c r="BQ37" s="133">
        <v>1062</v>
      </c>
      <c r="BR37" s="133">
        <v>15103</v>
      </c>
      <c r="BS37" s="133">
        <v>591</v>
      </c>
      <c r="BT37" s="133">
        <v>867</v>
      </c>
      <c r="BU37" s="133">
        <v>8732</v>
      </c>
      <c r="BV37" s="133">
        <v>4062</v>
      </c>
      <c r="BW37" s="133">
        <v>19</v>
      </c>
      <c r="BX37" s="133">
        <v>4</v>
      </c>
      <c r="BY37" s="133">
        <v>0</v>
      </c>
      <c r="BZ37" s="133">
        <v>1648</v>
      </c>
      <c r="CA37" s="133">
        <v>587</v>
      </c>
      <c r="CB37" s="133">
        <v>0</v>
      </c>
      <c r="CC37" s="133">
        <v>71</v>
      </c>
      <c r="CD37" s="133">
        <v>11</v>
      </c>
      <c r="CE37" s="133">
        <v>5</v>
      </c>
      <c r="CF37" s="133">
        <v>37</v>
      </c>
      <c r="CG37" s="133">
        <v>476</v>
      </c>
      <c r="CH37" s="133">
        <v>851</v>
      </c>
      <c r="CI37" s="133">
        <v>50914</v>
      </c>
      <c r="CJ37" s="133">
        <v>1094</v>
      </c>
      <c r="CK37" s="133">
        <v>84</v>
      </c>
      <c r="CL37" s="133">
        <v>5955</v>
      </c>
      <c r="CM37" s="133">
        <v>215</v>
      </c>
      <c r="CN37" s="133">
        <v>10691</v>
      </c>
      <c r="CO37" s="133">
        <v>1556</v>
      </c>
      <c r="CP37" s="133">
        <v>11264</v>
      </c>
      <c r="CQ37" s="133">
        <v>1370</v>
      </c>
      <c r="CR37" s="133">
        <v>452</v>
      </c>
      <c r="CS37" s="133">
        <v>753</v>
      </c>
      <c r="CT37" s="133">
        <v>467</v>
      </c>
      <c r="CU37" s="133">
        <v>7073</v>
      </c>
      <c r="CV37" s="133">
        <v>7285</v>
      </c>
      <c r="CW37" s="133">
        <v>200</v>
      </c>
      <c r="CX37" s="133">
        <v>123</v>
      </c>
      <c r="CY37" s="133">
        <v>5059</v>
      </c>
      <c r="CZ37" s="133">
        <v>2335</v>
      </c>
      <c r="DA37" s="133">
        <v>381</v>
      </c>
      <c r="DB37" s="133">
        <v>2193</v>
      </c>
      <c r="DC37" s="133">
        <v>2655</v>
      </c>
      <c r="DD37" s="133">
        <v>8805</v>
      </c>
      <c r="DE37" s="133">
        <v>0</v>
      </c>
      <c r="DF37" s="133">
        <v>5107</v>
      </c>
      <c r="DG37" s="133">
        <v>279365</v>
      </c>
      <c r="DH37" s="133">
        <v>38115</v>
      </c>
      <c r="DI37" s="133">
        <v>1112253</v>
      </c>
      <c r="DJ37" s="133">
        <v>0</v>
      </c>
      <c r="DK37" s="133">
        <v>0</v>
      </c>
      <c r="DL37" s="133">
        <v>0</v>
      </c>
      <c r="DM37" s="133">
        <v>0</v>
      </c>
      <c r="DN37" s="133">
        <v>-1313</v>
      </c>
      <c r="DO37" s="133">
        <v>1149055</v>
      </c>
      <c r="DP37" s="133">
        <v>1428420</v>
      </c>
      <c r="DQ37" s="133">
        <v>25911</v>
      </c>
      <c r="DR37" s="133">
        <v>25911</v>
      </c>
      <c r="DS37" s="133">
        <v>1174966</v>
      </c>
      <c r="DT37" s="133">
        <v>1454331</v>
      </c>
      <c r="DU37" s="133">
        <v>-957210</v>
      </c>
      <c r="DV37" s="133">
        <v>-80408</v>
      </c>
      <c r="DW37" s="133">
        <v>-73381</v>
      </c>
      <c r="DX37" s="133">
        <v>-1110999</v>
      </c>
      <c r="DY37" s="133">
        <v>63967</v>
      </c>
      <c r="DZ37" s="133">
        <v>343332</v>
      </c>
    </row>
    <row r="38" spans="1:130" ht="18" customHeight="1" x14ac:dyDescent="0.55000000000000004">
      <c r="A38" s="128">
        <v>32</v>
      </c>
      <c r="B38" s="130" t="s">
        <v>60</v>
      </c>
      <c r="C38" s="132" t="s">
        <v>61</v>
      </c>
      <c r="D38" s="133">
        <v>0</v>
      </c>
      <c r="E38" s="133">
        <v>0</v>
      </c>
      <c r="F38" s="133">
        <v>0</v>
      </c>
      <c r="G38" s="133">
        <v>553</v>
      </c>
      <c r="H38" s="133">
        <v>0</v>
      </c>
      <c r="I38" s="133">
        <v>0</v>
      </c>
      <c r="J38" s="133">
        <v>0</v>
      </c>
      <c r="K38" s="133">
        <v>21908</v>
      </c>
      <c r="L38" s="133">
        <v>76634</v>
      </c>
      <c r="M38" s="133">
        <v>0</v>
      </c>
      <c r="N38" s="133">
        <v>1</v>
      </c>
      <c r="O38" s="133">
        <v>547</v>
      </c>
      <c r="P38" s="133">
        <v>1719</v>
      </c>
      <c r="Q38" s="133">
        <v>141</v>
      </c>
      <c r="R38" s="133">
        <v>26257</v>
      </c>
      <c r="S38" s="133">
        <v>317</v>
      </c>
      <c r="T38" s="133">
        <v>0</v>
      </c>
      <c r="U38" s="133">
        <v>36</v>
      </c>
      <c r="V38" s="133">
        <v>23</v>
      </c>
      <c r="W38" s="133">
        <v>3209</v>
      </c>
      <c r="X38" s="133">
        <v>111</v>
      </c>
      <c r="Y38" s="133">
        <v>3250</v>
      </c>
      <c r="Z38" s="133">
        <v>71</v>
      </c>
      <c r="AA38" s="133">
        <v>0</v>
      </c>
      <c r="AB38" s="133">
        <v>69308</v>
      </c>
      <c r="AC38" s="133">
        <v>52333</v>
      </c>
      <c r="AD38" s="133">
        <v>0</v>
      </c>
      <c r="AE38" s="133">
        <v>0</v>
      </c>
      <c r="AF38" s="133">
        <v>37267</v>
      </c>
      <c r="AG38" s="133">
        <v>2004</v>
      </c>
      <c r="AH38" s="133">
        <v>1</v>
      </c>
      <c r="AI38" s="133">
        <v>55370</v>
      </c>
      <c r="AJ38" s="133">
        <v>66</v>
      </c>
      <c r="AK38" s="133">
        <v>0</v>
      </c>
      <c r="AL38" s="133">
        <v>3410</v>
      </c>
      <c r="AM38" s="133">
        <v>0</v>
      </c>
      <c r="AN38" s="133">
        <v>0</v>
      </c>
      <c r="AO38" s="133">
        <v>0</v>
      </c>
      <c r="AP38" s="133">
        <v>0</v>
      </c>
      <c r="AQ38" s="133">
        <v>0</v>
      </c>
      <c r="AR38" s="133">
        <v>32176</v>
      </c>
      <c r="AS38" s="133">
        <v>1799</v>
      </c>
      <c r="AT38" s="133">
        <v>5684</v>
      </c>
      <c r="AU38" s="133">
        <v>4161</v>
      </c>
      <c r="AV38" s="133">
        <v>2356</v>
      </c>
      <c r="AW38" s="133">
        <v>114488</v>
      </c>
      <c r="AX38" s="133">
        <v>38568</v>
      </c>
      <c r="AY38" s="133">
        <v>50446</v>
      </c>
      <c r="AZ38" s="133">
        <v>1527</v>
      </c>
      <c r="BA38" s="133">
        <v>6170</v>
      </c>
      <c r="BB38" s="133">
        <v>1399</v>
      </c>
      <c r="BC38" s="133">
        <v>38762</v>
      </c>
      <c r="BD38" s="133">
        <v>2462</v>
      </c>
      <c r="BE38" s="133">
        <v>253</v>
      </c>
      <c r="BF38" s="133">
        <v>176126</v>
      </c>
      <c r="BG38" s="133">
        <v>18241</v>
      </c>
      <c r="BH38" s="133">
        <v>571</v>
      </c>
      <c r="BI38" s="133">
        <v>1488</v>
      </c>
      <c r="BJ38" s="133">
        <v>29947</v>
      </c>
      <c r="BK38" s="133">
        <v>31528</v>
      </c>
      <c r="BL38" s="133">
        <v>24</v>
      </c>
      <c r="BM38" s="133">
        <v>106810</v>
      </c>
      <c r="BN38" s="133">
        <v>22272</v>
      </c>
      <c r="BO38" s="133">
        <v>614</v>
      </c>
      <c r="BP38" s="133">
        <v>615</v>
      </c>
      <c r="BQ38" s="133">
        <v>0</v>
      </c>
      <c r="BR38" s="133">
        <v>0</v>
      </c>
      <c r="BS38" s="133">
        <v>6</v>
      </c>
      <c r="BT38" s="133">
        <v>542</v>
      </c>
      <c r="BU38" s="133">
        <v>7271</v>
      </c>
      <c r="BV38" s="133">
        <v>172</v>
      </c>
      <c r="BW38" s="133">
        <v>0</v>
      </c>
      <c r="BX38" s="133">
        <v>0</v>
      </c>
      <c r="BY38" s="133">
        <v>0</v>
      </c>
      <c r="BZ38" s="133">
        <v>17</v>
      </c>
      <c r="CA38" s="133">
        <v>320</v>
      </c>
      <c r="CB38" s="133">
        <v>0</v>
      </c>
      <c r="CC38" s="133">
        <v>285</v>
      </c>
      <c r="CD38" s="133">
        <v>130</v>
      </c>
      <c r="CE38" s="133">
        <v>1</v>
      </c>
      <c r="CF38" s="133">
        <v>0</v>
      </c>
      <c r="CG38" s="133">
        <v>3</v>
      </c>
      <c r="CH38" s="133">
        <v>0</v>
      </c>
      <c r="CI38" s="133">
        <v>0</v>
      </c>
      <c r="CJ38" s="133">
        <v>0</v>
      </c>
      <c r="CK38" s="133">
        <v>0</v>
      </c>
      <c r="CL38" s="133">
        <v>0</v>
      </c>
      <c r="CM38" s="133">
        <v>65</v>
      </c>
      <c r="CN38" s="133">
        <v>3096</v>
      </c>
      <c r="CO38" s="133">
        <v>9381</v>
      </c>
      <c r="CP38" s="133">
        <v>38109</v>
      </c>
      <c r="CQ38" s="133">
        <v>14910</v>
      </c>
      <c r="CR38" s="133">
        <v>7708</v>
      </c>
      <c r="CS38" s="133">
        <v>2403</v>
      </c>
      <c r="CT38" s="133">
        <v>2517</v>
      </c>
      <c r="CU38" s="133">
        <v>1238</v>
      </c>
      <c r="CV38" s="133">
        <v>0</v>
      </c>
      <c r="CW38" s="133">
        <v>213</v>
      </c>
      <c r="CX38" s="133">
        <v>44018</v>
      </c>
      <c r="CY38" s="133">
        <v>423</v>
      </c>
      <c r="CZ38" s="133">
        <v>3840</v>
      </c>
      <c r="DA38" s="133">
        <v>12017</v>
      </c>
      <c r="DB38" s="133">
        <v>582</v>
      </c>
      <c r="DC38" s="133">
        <v>5490</v>
      </c>
      <c r="DD38" s="133">
        <v>466</v>
      </c>
      <c r="DE38" s="133">
        <v>0</v>
      </c>
      <c r="DF38" s="133">
        <v>6042</v>
      </c>
      <c r="DG38" s="133">
        <v>1204288</v>
      </c>
      <c r="DH38" s="133">
        <v>5949</v>
      </c>
      <c r="DI38" s="133">
        <v>18096</v>
      </c>
      <c r="DJ38" s="133">
        <v>0</v>
      </c>
      <c r="DK38" s="133">
        <v>0</v>
      </c>
      <c r="DL38" s="133">
        <v>0</v>
      </c>
      <c r="DM38" s="133">
        <v>0</v>
      </c>
      <c r="DN38" s="133">
        <v>-20360</v>
      </c>
      <c r="DO38" s="133">
        <v>3685</v>
      </c>
      <c r="DP38" s="133">
        <v>1207973</v>
      </c>
      <c r="DQ38" s="133">
        <v>294898</v>
      </c>
      <c r="DR38" s="133">
        <v>294898</v>
      </c>
      <c r="DS38" s="133">
        <v>298583</v>
      </c>
      <c r="DT38" s="133">
        <v>1502871</v>
      </c>
      <c r="DU38" s="133">
        <v>-243697</v>
      </c>
      <c r="DV38" s="133">
        <v>-1572</v>
      </c>
      <c r="DW38" s="133">
        <v>-19565</v>
      </c>
      <c r="DX38" s="133">
        <v>-264834</v>
      </c>
      <c r="DY38" s="133">
        <v>33749</v>
      </c>
      <c r="DZ38" s="133">
        <v>1238037</v>
      </c>
    </row>
    <row r="39" spans="1:130" ht="18" customHeight="1" x14ac:dyDescent="0.55000000000000004">
      <c r="A39" s="128">
        <v>33</v>
      </c>
      <c r="B39" s="130" t="s">
        <v>62</v>
      </c>
      <c r="C39" s="132" t="s">
        <v>63</v>
      </c>
      <c r="D39" s="133">
        <v>0</v>
      </c>
      <c r="E39" s="133">
        <v>0</v>
      </c>
      <c r="F39" s="133">
        <v>0</v>
      </c>
      <c r="G39" s="133">
        <v>58</v>
      </c>
      <c r="H39" s="133">
        <v>0</v>
      </c>
      <c r="I39" s="133">
        <v>142</v>
      </c>
      <c r="J39" s="133">
        <v>57</v>
      </c>
      <c r="K39" s="133">
        <v>0</v>
      </c>
      <c r="L39" s="133">
        <v>0</v>
      </c>
      <c r="M39" s="133">
        <v>0</v>
      </c>
      <c r="N39" s="133">
        <v>0</v>
      </c>
      <c r="O39" s="133">
        <v>0</v>
      </c>
      <c r="P39" s="133">
        <v>0</v>
      </c>
      <c r="Q39" s="133">
        <v>17</v>
      </c>
      <c r="R39" s="133">
        <v>0</v>
      </c>
      <c r="S39" s="133">
        <v>0</v>
      </c>
      <c r="T39" s="133">
        <v>0</v>
      </c>
      <c r="U39" s="133">
        <v>0</v>
      </c>
      <c r="V39" s="133">
        <v>0</v>
      </c>
      <c r="W39" s="133">
        <v>0</v>
      </c>
      <c r="X39" s="133">
        <v>0</v>
      </c>
      <c r="Y39" s="133">
        <v>0</v>
      </c>
      <c r="Z39" s="133">
        <v>0</v>
      </c>
      <c r="AA39" s="133">
        <v>0</v>
      </c>
      <c r="AB39" s="133">
        <v>0</v>
      </c>
      <c r="AC39" s="133">
        <v>104</v>
      </c>
      <c r="AD39" s="133">
        <v>19</v>
      </c>
      <c r="AE39" s="133">
        <v>93</v>
      </c>
      <c r="AF39" s="133">
        <v>0</v>
      </c>
      <c r="AG39" s="133">
        <v>0</v>
      </c>
      <c r="AH39" s="133">
        <v>0</v>
      </c>
      <c r="AI39" s="133">
        <v>0</v>
      </c>
      <c r="AJ39" s="133">
        <v>282430</v>
      </c>
      <c r="AK39" s="133">
        <v>0</v>
      </c>
      <c r="AL39" s="133">
        <v>1825</v>
      </c>
      <c r="AM39" s="133">
        <v>0</v>
      </c>
      <c r="AN39" s="133">
        <v>0</v>
      </c>
      <c r="AO39" s="133">
        <v>167</v>
      </c>
      <c r="AP39" s="133">
        <v>0</v>
      </c>
      <c r="AQ39" s="133">
        <v>0</v>
      </c>
      <c r="AR39" s="133">
        <v>0</v>
      </c>
      <c r="AS39" s="133">
        <v>15</v>
      </c>
      <c r="AT39" s="133">
        <v>517</v>
      </c>
      <c r="AU39" s="133">
        <v>46</v>
      </c>
      <c r="AV39" s="133">
        <v>0</v>
      </c>
      <c r="AW39" s="133">
        <v>0</v>
      </c>
      <c r="AX39" s="133">
        <v>0</v>
      </c>
      <c r="AY39" s="133">
        <v>0</v>
      </c>
      <c r="AZ39" s="133">
        <v>0</v>
      </c>
      <c r="BA39" s="133">
        <v>0</v>
      </c>
      <c r="BB39" s="133">
        <v>0</v>
      </c>
      <c r="BC39" s="133">
        <v>22</v>
      </c>
      <c r="BD39" s="133">
        <v>0</v>
      </c>
      <c r="BE39" s="133">
        <v>0</v>
      </c>
      <c r="BF39" s="133">
        <v>0</v>
      </c>
      <c r="BG39" s="133">
        <v>0</v>
      </c>
      <c r="BH39" s="133">
        <v>0</v>
      </c>
      <c r="BI39" s="133">
        <v>0</v>
      </c>
      <c r="BJ39" s="133">
        <v>10</v>
      </c>
      <c r="BK39" s="133">
        <v>1534</v>
      </c>
      <c r="BL39" s="133">
        <v>0</v>
      </c>
      <c r="BM39" s="133">
        <v>902869</v>
      </c>
      <c r="BN39" s="133">
        <v>400953</v>
      </c>
      <c r="BO39" s="133">
        <v>728523</v>
      </c>
      <c r="BP39" s="133">
        <v>311302</v>
      </c>
      <c r="BQ39" s="133">
        <v>0</v>
      </c>
      <c r="BR39" s="133">
        <v>35</v>
      </c>
      <c r="BS39" s="133">
        <v>0</v>
      </c>
      <c r="BT39" s="133">
        <v>934</v>
      </c>
      <c r="BU39" s="133">
        <v>0</v>
      </c>
      <c r="BV39" s="133">
        <v>0</v>
      </c>
      <c r="BW39" s="133">
        <v>3</v>
      </c>
      <c r="BX39" s="133">
        <v>492</v>
      </c>
      <c r="BY39" s="133">
        <v>5210</v>
      </c>
      <c r="BZ39" s="133">
        <v>0</v>
      </c>
      <c r="CA39" s="133">
        <v>0</v>
      </c>
      <c r="CB39" s="133">
        <v>0</v>
      </c>
      <c r="CC39" s="133">
        <v>0</v>
      </c>
      <c r="CD39" s="133">
        <v>0</v>
      </c>
      <c r="CE39" s="133">
        <v>0</v>
      </c>
      <c r="CF39" s="133">
        <v>0</v>
      </c>
      <c r="CG39" s="133">
        <v>0</v>
      </c>
      <c r="CH39" s="133">
        <v>0</v>
      </c>
      <c r="CI39" s="133">
        <v>0</v>
      </c>
      <c r="CJ39" s="133">
        <v>0</v>
      </c>
      <c r="CK39" s="133">
        <v>0</v>
      </c>
      <c r="CL39" s="133">
        <v>0</v>
      </c>
      <c r="CM39" s="133">
        <v>0</v>
      </c>
      <c r="CN39" s="133">
        <v>184</v>
      </c>
      <c r="CO39" s="133">
        <v>0</v>
      </c>
      <c r="CP39" s="133">
        <v>460</v>
      </c>
      <c r="CQ39" s="133">
        <v>0</v>
      </c>
      <c r="CR39" s="133">
        <v>0</v>
      </c>
      <c r="CS39" s="133">
        <v>0</v>
      </c>
      <c r="CT39" s="133">
        <v>0</v>
      </c>
      <c r="CU39" s="133">
        <v>0</v>
      </c>
      <c r="CV39" s="133">
        <v>0</v>
      </c>
      <c r="CW39" s="133">
        <v>0</v>
      </c>
      <c r="CX39" s="133">
        <v>0</v>
      </c>
      <c r="CY39" s="133">
        <v>0</v>
      </c>
      <c r="CZ39" s="133">
        <v>0</v>
      </c>
      <c r="DA39" s="133">
        <v>0</v>
      </c>
      <c r="DB39" s="133">
        <v>0</v>
      </c>
      <c r="DC39" s="133">
        <v>0</v>
      </c>
      <c r="DD39" s="133">
        <v>0</v>
      </c>
      <c r="DE39" s="133">
        <v>0</v>
      </c>
      <c r="DF39" s="133">
        <v>3250</v>
      </c>
      <c r="DG39" s="133">
        <v>2641271</v>
      </c>
      <c r="DH39" s="133">
        <v>0</v>
      </c>
      <c r="DI39" s="133">
        <v>1525</v>
      </c>
      <c r="DJ39" s="133">
        <v>0</v>
      </c>
      <c r="DK39" s="133">
        <v>0</v>
      </c>
      <c r="DL39" s="133">
        <v>0</v>
      </c>
      <c r="DM39" s="133">
        <v>0</v>
      </c>
      <c r="DN39" s="133">
        <v>-1408</v>
      </c>
      <c r="DO39" s="133">
        <v>117</v>
      </c>
      <c r="DP39" s="133">
        <v>2641388</v>
      </c>
      <c r="DQ39" s="133">
        <v>43630</v>
      </c>
      <c r="DR39" s="133">
        <v>43630</v>
      </c>
      <c r="DS39" s="133">
        <v>43747</v>
      </c>
      <c r="DT39" s="133">
        <v>2685018</v>
      </c>
      <c r="DU39" s="133">
        <v>-16814</v>
      </c>
      <c r="DV39" s="133">
        <v>-91</v>
      </c>
      <c r="DW39" s="133">
        <v>-1352</v>
      </c>
      <c r="DX39" s="133">
        <v>-18257</v>
      </c>
      <c r="DY39" s="133">
        <v>25490</v>
      </c>
      <c r="DZ39" s="133">
        <v>2666761</v>
      </c>
    </row>
    <row r="40" spans="1:130" ht="18" customHeight="1" x14ac:dyDescent="0.55000000000000004">
      <c r="A40" s="128">
        <v>34</v>
      </c>
      <c r="B40" s="130" t="s">
        <v>64</v>
      </c>
      <c r="C40" s="132" t="s">
        <v>65</v>
      </c>
      <c r="D40" s="133">
        <v>697</v>
      </c>
      <c r="E40" s="133">
        <v>0</v>
      </c>
      <c r="F40" s="133">
        <v>0</v>
      </c>
      <c r="G40" s="133">
        <v>0</v>
      </c>
      <c r="H40" s="133">
        <v>0</v>
      </c>
      <c r="I40" s="133">
        <v>0</v>
      </c>
      <c r="J40" s="133">
        <v>0</v>
      </c>
      <c r="K40" s="133">
        <v>0</v>
      </c>
      <c r="L40" s="133">
        <v>1062</v>
      </c>
      <c r="M40" s="133">
        <v>0</v>
      </c>
      <c r="N40" s="133">
        <v>0</v>
      </c>
      <c r="O40" s="133">
        <v>0</v>
      </c>
      <c r="P40" s="133">
        <v>0</v>
      </c>
      <c r="Q40" s="133">
        <v>14</v>
      </c>
      <c r="R40" s="133">
        <v>2808</v>
      </c>
      <c r="S40" s="133">
        <v>0</v>
      </c>
      <c r="T40" s="133">
        <v>0</v>
      </c>
      <c r="U40" s="133">
        <v>0</v>
      </c>
      <c r="V40" s="133">
        <v>0</v>
      </c>
      <c r="W40" s="133">
        <v>445</v>
      </c>
      <c r="X40" s="133">
        <v>0</v>
      </c>
      <c r="Y40" s="133">
        <v>14</v>
      </c>
      <c r="Z40" s="133">
        <v>0</v>
      </c>
      <c r="AA40" s="133">
        <v>0</v>
      </c>
      <c r="AB40" s="133">
        <v>0</v>
      </c>
      <c r="AC40" s="133">
        <v>374</v>
      </c>
      <c r="AD40" s="133">
        <v>0</v>
      </c>
      <c r="AE40" s="133">
        <v>0</v>
      </c>
      <c r="AF40" s="133">
        <v>657</v>
      </c>
      <c r="AG40" s="133">
        <v>0</v>
      </c>
      <c r="AH40" s="133">
        <v>0</v>
      </c>
      <c r="AI40" s="133">
        <v>3</v>
      </c>
      <c r="AJ40" s="133">
        <v>167</v>
      </c>
      <c r="AK40" s="133">
        <v>4162</v>
      </c>
      <c r="AL40" s="133">
        <v>1</v>
      </c>
      <c r="AM40" s="133">
        <v>0</v>
      </c>
      <c r="AN40" s="133">
        <v>0</v>
      </c>
      <c r="AO40" s="133">
        <v>12</v>
      </c>
      <c r="AP40" s="133">
        <v>0</v>
      </c>
      <c r="AQ40" s="133">
        <v>0</v>
      </c>
      <c r="AR40" s="133">
        <v>0</v>
      </c>
      <c r="AS40" s="133">
        <v>3</v>
      </c>
      <c r="AT40" s="133">
        <v>1598</v>
      </c>
      <c r="AU40" s="133">
        <v>356</v>
      </c>
      <c r="AV40" s="133">
        <v>1115</v>
      </c>
      <c r="AW40" s="133">
        <v>3207</v>
      </c>
      <c r="AX40" s="133">
        <v>26765</v>
      </c>
      <c r="AY40" s="133">
        <v>277236</v>
      </c>
      <c r="AZ40" s="133">
        <v>25228</v>
      </c>
      <c r="BA40" s="133">
        <v>66</v>
      </c>
      <c r="BB40" s="133">
        <v>881</v>
      </c>
      <c r="BC40" s="133">
        <v>1668</v>
      </c>
      <c r="BD40" s="133">
        <v>3995</v>
      </c>
      <c r="BE40" s="133">
        <v>0</v>
      </c>
      <c r="BF40" s="133">
        <v>0</v>
      </c>
      <c r="BG40" s="133">
        <v>0</v>
      </c>
      <c r="BH40" s="133">
        <v>3183</v>
      </c>
      <c r="BI40" s="133">
        <v>23</v>
      </c>
      <c r="BJ40" s="133">
        <v>195</v>
      </c>
      <c r="BK40" s="133">
        <v>1048</v>
      </c>
      <c r="BL40" s="133">
        <v>80</v>
      </c>
      <c r="BM40" s="133">
        <v>157854</v>
      </c>
      <c r="BN40" s="133">
        <v>9421</v>
      </c>
      <c r="BO40" s="133">
        <v>3068</v>
      </c>
      <c r="BP40" s="133">
        <v>4526</v>
      </c>
      <c r="BQ40" s="133">
        <v>0</v>
      </c>
      <c r="BR40" s="133">
        <v>0</v>
      </c>
      <c r="BS40" s="133">
        <v>0</v>
      </c>
      <c r="BT40" s="133">
        <v>900</v>
      </c>
      <c r="BU40" s="133">
        <v>5801</v>
      </c>
      <c r="BV40" s="133">
        <v>108</v>
      </c>
      <c r="BW40" s="133">
        <v>0</v>
      </c>
      <c r="BX40" s="133">
        <v>0</v>
      </c>
      <c r="BY40" s="133">
        <v>0</v>
      </c>
      <c r="BZ40" s="133">
        <v>0</v>
      </c>
      <c r="CA40" s="133">
        <v>331</v>
      </c>
      <c r="CB40" s="133">
        <v>0</v>
      </c>
      <c r="CC40" s="133">
        <v>428</v>
      </c>
      <c r="CD40" s="133">
        <v>1</v>
      </c>
      <c r="CE40" s="133">
        <v>10</v>
      </c>
      <c r="CF40" s="133">
        <v>2</v>
      </c>
      <c r="CG40" s="133">
        <v>43</v>
      </c>
      <c r="CH40" s="133">
        <v>0</v>
      </c>
      <c r="CI40" s="133">
        <v>0</v>
      </c>
      <c r="CJ40" s="133">
        <v>0</v>
      </c>
      <c r="CK40" s="133">
        <v>0</v>
      </c>
      <c r="CL40" s="133">
        <v>0</v>
      </c>
      <c r="CM40" s="133">
        <v>0</v>
      </c>
      <c r="CN40" s="133">
        <v>1863</v>
      </c>
      <c r="CO40" s="133">
        <v>2429</v>
      </c>
      <c r="CP40" s="133">
        <v>203</v>
      </c>
      <c r="CQ40" s="133">
        <v>7963</v>
      </c>
      <c r="CR40" s="133">
        <v>448</v>
      </c>
      <c r="CS40" s="133">
        <v>10374</v>
      </c>
      <c r="CT40" s="133">
        <v>7204</v>
      </c>
      <c r="CU40" s="133">
        <v>800</v>
      </c>
      <c r="CV40" s="133">
        <v>1</v>
      </c>
      <c r="CW40" s="133">
        <v>0</v>
      </c>
      <c r="CX40" s="133">
        <v>0</v>
      </c>
      <c r="CY40" s="133">
        <v>185</v>
      </c>
      <c r="CZ40" s="133">
        <v>5360</v>
      </c>
      <c r="DA40" s="133">
        <v>32273</v>
      </c>
      <c r="DB40" s="133">
        <v>0</v>
      </c>
      <c r="DC40" s="133">
        <v>151</v>
      </c>
      <c r="DD40" s="133">
        <v>1364</v>
      </c>
      <c r="DE40" s="133">
        <v>0</v>
      </c>
      <c r="DF40" s="133">
        <v>5412</v>
      </c>
      <c r="DG40" s="133">
        <v>615586</v>
      </c>
      <c r="DH40" s="133">
        <v>2801</v>
      </c>
      <c r="DI40" s="133">
        <v>21998</v>
      </c>
      <c r="DJ40" s="133">
        <v>0</v>
      </c>
      <c r="DK40" s="133">
        <v>0</v>
      </c>
      <c r="DL40" s="133">
        <v>0</v>
      </c>
      <c r="DM40" s="133">
        <v>0</v>
      </c>
      <c r="DN40" s="133">
        <v>680</v>
      </c>
      <c r="DO40" s="133">
        <v>25479</v>
      </c>
      <c r="DP40" s="133">
        <v>641065</v>
      </c>
      <c r="DQ40" s="133">
        <v>166267</v>
      </c>
      <c r="DR40" s="133">
        <v>166267</v>
      </c>
      <c r="DS40" s="133">
        <v>191746</v>
      </c>
      <c r="DT40" s="133">
        <v>807332</v>
      </c>
      <c r="DU40" s="133">
        <v>-127047</v>
      </c>
      <c r="DV40" s="133">
        <v>-1056</v>
      </c>
      <c r="DW40" s="133">
        <v>-10147</v>
      </c>
      <c r="DX40" s="133">
        <v>-138250</v>
      </c>
      <c r="DY40" s="133">
        <v>53496</v>
      </c>
      <c r="DZ40" s="133">
        <v>669082</v>
      </c>
    </row>
    <row r="41" spans="1:130" ht="18" customHeight="1" x14ac:dyDescent="0.55000000000000004">
      <c r="A41" s="128">
        <v>35</v>
      </c>
      <c r="B41" s="130" t="s">
        <v>66</v>
      </c>
      <c r="C41" s="132" t="s">
        <v>67</v>
      </c>
      <c r="D41" s="133">
        <v>18320</v>
      </c>
      <c r="E41" s="133">
        <v>5174</v>
      </c>
      <c r="F41" s="133">
        <v>2389</v>
      </c>
      <c r="G41" s="133">
        <v>33</v>
      </c>
      <c r="H41" s="133">
        <v>77</v>
      </c>
      <c r="I41" s="133">
        <v>229</v>
      </c>
      <c r="J41" s="133">
        <v>0</v>
      </c>
      <c r="K41" s="133">
        <v>4220</v>
      </c>
      <c r="L41" s="133">
        <v>226</v>
      </c>
      <c r="M41" s="133">
        <v>3358</v>
      </c>
      <c r="N41" s="133">
        <v>2</v>
      </c>
      <c r="O41" s="133">
        <v>0</v>
      </c>
      <c r="P41" s="133">
        <v>0</v>
      </c>
      <c r="Q41" s="133">
        <v>353</v>
      </c>
      <c r="R41" s="133">
        <v>1767</v>
      </c>
      <c r="S41" s="133">
        <v>5755</v>
      </c>
      <c r="T41" s="133">
        <v>66</v>
      </c>
      <c r="U41" s="133">
        <v>88</v>
      </c>
      <c r="V41" s="133">
        <v>1640</v>
      </c>
      <c r="W41" s="133">
        <v>36047</v>
      </c>
      <c r="X41" s="133">
        <v>31</v>
      </c>
      <c r="Y41" s="133">
        <v>2950</v>
      </c>
      <c r="Z41" s="133">
        <v>1061</v>
      </c>
      <c r="AA41" s="133">
        <v>58</v>
      </c>
      <c r="AB41" s="133">
        <v>8010</v>
      </c>
      <c r="AC41" s="133">
        <v>3763</v>
      </c>
      <c r="AD41" s="133">
        <v>244</v>
      </c>
      <c r="AE41" s="133">
        <v>4832</v>
      </c>
      <c r="AF41" s="133">
        <v>1395</v>
      </c>
      <c r="AG41" s="133">
        <v>824</v>
      </c>
      <c r="AH41" s="133">
        <v>19</v>
      </c>
      <c r="AI41" s="133">
        <v>18635</v>
      </c>
      <c r="AJ41" s="133">
        <v>39970</v>
      </c>
      <c r="AK41" s="133">
        <v>15966</v>
      </c>
      <c r="AL41" s="133">
        <v>92877</v>
      </c>
      <c r="AM41" s="133">
        <v>100617</v>
      </c>
      <c r="AN41" s="133">
        <v>5714</v>
      </c>
      <c r="AO41" s="133">
        <v>27254</v>
      </c>
      <c r="AP41" s="133">
        <v>0</v>
      </c>
      <c r="AQ41" s="133">
        <v>37447</v>
      </c>
      <c r="AR41" s="133">
        <v>8972</v>
      </c>
      <c r="AS41" s="133">
        <v>13448</v>
      </c>
      <c r="AT41" s="133">
        <v>18415</v>
      </c>
      <c r="AU41" s="133">
        <v>61746</v>
      </c>
      <c r="AV41" s="133">
        <v>69231</v>
      </c>
      <c r="AW41" s="133">
        <v>8828</v>
      </c>
      <c r="AX41" s="133">
        <v>54453</v>
      </c>
      <c r="AY41" s="133">
        <v>20527</v>
      </c>
      <c r="AZ41" s="133">
        <v>38850</v>
      </c>
      <c r="BA41" s="133">
        <v>4315</v>
      </c>
      <c r="BB41" s="133">
        <v>3316</v>
      </c>
      <c r="BC41" s="133">
        <v>21297</v>
      </c>
      <c r="BD41" s="133">
        <v>5736</v>
      </c>
      <c r="BE41" s="133">
        <v>2524</v>
      </c>
      <c r="BF41" s="133">
        <v>26577</v>
      </c>
      <c r="BG41" s="133">
        <v>2638</v>
      </c>
      <c r="BH41" s="133">
        <v>45700</v>
      </c>
      <c r="BI41" s="133">
        <v>3442</v>
      </c>
      <c r="BJ41" s="133">
        <v>3833</v>
      </c>
      <c r="BK41" s="133">
        <v>10828</v>
      </c>
      <c r="BL41" s="133">
        <v>0</v>
      </c>
      <c r="BM41" s="133">
        <v>265526</v>
      </c>
      <c r="BN41" s="133">
        <v>184131</v>
      </c>
      <c r="BO41" s="133">
        <v>68718</v>
      </c>
      <c r="BP41" s="133">
        <v>94559</v>
      </c>
      <c r="BQ41" s="133">
        <v>734</v>
      </c>
      <c r="BR41" s="133">
        <v>295</v>
      </c>
      <c r="BS41" s="133">
        <v>20262</v>
      </c>
      <c r="BT41" s="133">
        <v>0</v>
      </c>
      <c r="BU41" s="133">
        <v>6178</v>
      </c>
      <c r="BV41" s="133">
        <v>67</v>
      </c>
      <c r="BW41" s="133">
        <v>0</v>
      </c>
      <c r="BX41" s="133">
        <v>0</v>
      </c>
      <c r="BY41" s="133">
        <v>0</v>
      </c>
      <c r="BZ41" s="133">
        <v>0</v>
      </c>
      <c r="CA41" s="133">
        <v>0</v>
      </c>
      <c r="CB41" s="133">
        <v>0</v>
      </c>
      <c r="CC41" s="133">
        <v>22</v>
      </c>
      <c r="CD41" s="133">
        <v>0</v>
      </c>
      <c r="CE41" s="133">
        <v>0</v>
      </c>
      <c r="CF41" s="133">
        <v>0</v>
      </c>
      <c r="CG41" s="133">
        <v>5</v>
      </c>
      <c r="CH41" s="133">
        <v>0</v>
      </c>
      <c r="CI41" s="133">
        <v>0</v>
      </c>
      <c r="CJ41" s="133">
        <v>0</v>
      </c>
      <c r="CK41" s="133">
        <v>0</v>
      </c>
      <c r="CL41" s="133">
        <v>0</v>
      </c>
      <c r="CM41" s="133">
        <v>508</v>
      </c>
      <c r="CN41" s="133">
        <v>1927</v>
      </c>
      <c r="CO41" s="133">
        <v>25652</v>
      </c>
      <c r="CP41" s="133">
        <v>3212</v>
      </c>
      <c r="CQ41" s="133">
        <v>1835</v>
      </c>
      <c r="CR41" s="133">
        <v>0</v>
      </c>
      <c r="CS41" s="133">
        <v>0</v>
      </c>
      <c r="CT41" s="133">
        <v>68</v>
      </c>
      <c r="CU41" s="133">
        <v>0</v>
      </c>
      <c r="CV41" s="133">
        <v>0</v>
      </c>
      <c r="CW41" s="133">
        <v>0</v>
      </c>
      <c r="CX41" s="133">
        <v>1936</v>
      </c>
      <c r="CY41" s="133">
        <v>103</v>
      </c>
      <c r="CZ41" s="133">
        <v>201</v>
      </c>
      <c r="DA41" s="133">
        <v>2175</v>
      </c>
      <c r="DB41" s="133">
        <v>203</v>
      </c>
      <c r="DC41" s="133">
        <v>5598</v>
      </c>
      <c r="DD41" s="133">
        <v>4378</v>
      </c>
      <c r="DE41" s="133">
        <v>7297</v>
      </c>
      <c r="DF41" s="133">
        <v>7368</v>
      </c>
      <c r="DG41" s="133">
        <v>1569045</v>
      </c>
      <c r="DH41" s="133">
        <v>3020</v>
      </c>
      <c r="DI41" s="133">
        <v>93849</v>
      </c>
      <c r="DJ41" s="133">
        <v>0</v>
      </c>
      <c r="DK41" s="133">
        <v>0</v>
      </c>
      <c r="DL41" s="133">
        <v>0</v>
      </c>
      <c r="DM41" s="133">
        <v>0</v>
      </c>
      <c r="DN41" s="133">
        <v>-37146</v>
      </c>
      <c r="DO41" s="133">
        <v>59723</v>
      </c>
      <c r="DP41" s="133">
        <v>1628768</v>
      </c>
      <c r="DQ41" s="133">
        <v>426804</v>
      </c>
      <c r="DR41" s="133">
        <v>426804</v>
      </c>
      <c r="DS41" s="133">
        <v>486527</v>
      </c>
      <c r="DT41" s="133">
        <v>2055572</v>
      </c>
      <c r="DU41" s="133">
        <v>-293714</v>
      </c>
      <c r="DV41" s="133">
        <v>-1503</v>
      </c>
      <c r="DW41" s="133">
        <v>-23617</v>
      </c>
      <c r="DX41" s="133">
        <v>-318834</v>
      </c>
      <c r="DY41" s="133">
        <v>167693</v>
      </c>
      <c r="DZ41" s="133">
        <v>1736738</v>
      </c>
    </row>
    <row r="42" spans="1:130" ht="18" customHeight="1" x14ac:dyDescent="0.55000000000000004">
      <c r="A42" s="128">
        <v>36</v>
      </c>
      <c r="B42" s="130" t="s">
        <v>68</v>
      </c>
      <c r="C42" s="132" t="s">
        <v>69</v>
      </c>
      <c r="D42" s="133">
        <v>0</v>
      </c>
      <c r="E42" s="133">
        <v>0</v>
      </c>
      <c r="F42" s="133">
        <v>0</v>
      </c>
      <c r="G42" s="133">
        <v>0</v>
      </c>
      <c r="H42" s="133">
        <v>0</v>
      </c>
      <c r="I42" s="133">
        <v>0</v>
      </c>
      <c r="J42" s="133">
        <v>-1</v>
      </c>
      <c r="K42" s="133">
        <v>0</v>
      </c>
      <c r="L42" s="133">
        <v>0</v>
      </c>
      <c r="M42" s="133">
        <v>0</v>
      </c>
      <c r="N42" s="133">
        <v>0</v>
      </c>
      <c r="O42" s="133">
        <v>0</v>
      </c>
      <c r="P42" s="133">
        <v>0</v>
      </c>
      <c r="Q42" s="133">
        <v>0</v>
      </c>
      <c r="R42" s="133">
        <v>-2</v>
      </c>
      <c r="S42" s="133">
        <v>0</v>
      </c>
      <c r="T42" s="133">
        <v>0</v>
      </c>
      <c r="U42" s="133">
        <v>0</v>
      </c>
      <c r="V42" s="133">
        <v>-1</v>
      </c>
      <c r="W42" s="133">
        <v>137</v>
      </c>
      <c r="X42" s="133">
        <v>0</v>
      </c>
      <c r="Y42" s="133">
        <v>0</v>
      </c>
      <c r="Z42" s="133">
        <v>0</v>
      </c>
      <c r="AA42" s="133">
        <v>0</v>
      </c>
      <c r="AB42" s="133">
        <v>0</v>
      </c>
      <c r="AC42" s="133">
        <v>14</v>
      </c>
      <c r="AD42" s="133">
        <v>0</v>
      </c>
      <c r="AE42" s="133">
        <v>-6</v>
      </c>
      <c r="AF42" s="133">
        <v>-2</v>
      </c>
      <c r="AG42" s="133">
        <v>0</v>
      </c>
      <c r="AH42" s="133">
        <v>0</v>
      </c>
      <c r="AI42" s="133">
        <v>0</v>
      </c>
      <c r="AJ42" s="133">
        <v>-8</v>
      </c>
      <c r="AK42" s="133">
        <v>-3</v>
      </c>
      <c r="AL42" s="133">
        <v>-25</v>
      </c>
      <c r="AM42" s="133">
        <v>3573104</v>
      </c>
      <c r="AN42" s="133">
        <v>5709018</v>
      </c>
      <c r="AO42" s="133">
        <v>273497</v>
      </c>
      <c r="AP42" s="133">
        <v>6646</v>
      </c>
      <c r="AQ42" s="133">
        <v>0</v>
      </c>
      <c r="AR42" s="133">
        <v>24</v>
      </c>
      <c r="AS42" s="133">
        <v>-2030</v>
      </c>
      <c r="AT42" s="133">
        <v>-11904</v>
      </c>
      <c r="AU42" s="133">
        <v>-4532</v>
      </c>
      <c r="AV42" s="133">
        <v>-11010</v>
      </c>
      <c r="AW42" s="133">
        <v>-1607</v>
      </c>
      <c r="AX42" s="133">
        <v>0</v>
      </c>
      <c r="AY42" s="133">
        <v>-25</v>
      </c>
      <c r="AZ42" s="133">
        <v>-1928</v>
      </c>
      <c r="BA42" s="133">
        <v>-1133</v>
      </c>
      <c r="BB42" s="133">
        <v>-5</v>
      </c>
      <c r="BC42" s="133">
        <v>-1275</v>
      </c>
      <c r="BD42" s="133">
        <v>-590</v>
      </c>
      <c r="BE42" s="133">
        <v>-22</v>
      </c>
      <c r="BF42" s="133">
        <v>-1865</v>
      </c>
      <c r="BG42" s="133">
        <v>-2266</v>
      </c>
      <c r="BH42" s="133">
        <v>-4699</v>
      </c>
      <c r="BI42" s="133">
        <v>-6329</v>
      </c>
      <c r="BJ42" s="133">
        <v>-1656</v>
      </c>
      <c r="BK42" s="133">
        <v>-181</v>
      </c>
      <c r="BL42" s="133">
        <v>0</v>
      </c>
      <c r="BM42" s="133">
        <v>0</v>
      </c>
      <c r="BN42" s="133">
        <v>-4574</v>
      </c>
      <c r="BO42" s="133">
        <v>-1129</v>
      </c>
      <c r="BP42" s="133">
        <v>-623</v>
      </c>
      <c r="BQ42" s="133">
        <v>0</v>
      </c>
      <c r="BR42" s="133">
        <v>0</v>
      </c>
      <c r="BS42" s="133">
        <v>0</v>
      </c>
      <c r="BT42" s="133">
        <v>0</v>
      </c>
      <c r="BU42" s="133">
        <v>0</v>
      </c>
      <c r="BV42" s="133">
        <v>0</v>
      </c>
      <c r="BW42" s="133">
        <v>0</v>
      </c>
      <c r="BX42" s="133">
        <v>0</v>
      </c>
      <c r="BY42" s="133">
        <v>0</v>
      </c>
      <c r="BZ42" s="133">
        <v>0</v>
      </c>
      <c r="CA42" s="133">
        <v>0</v>
      </c>
      <c r="CB42" s="133">
        <v>0</v>
      </c>
      <c r="CC42" s="133">
        <v>0</v>
      </c>
      <c r="CD42" s="133">
        <v>0</v>
      </c>
      <c r="CE42" s="133">
        <v>0</v>
      </c>
      <c r="CF42" s="133">
        <v>0</v>
      </c>
      <c r="CG42" s="133">
        <v>0</v>
      </c>
      <c r="CH42" s="133">
        <v>0</v>
      </c>
      <c r="CI42" s="133">
        <v>0</v>
      </c>
      <c r="CJ42" s="133">
        <v>0</v>
      </c>
      <c r="CK42" s="133">
        <v>0</v>
      </c>
      <c r="CL42" s="133">
        <v>0</v>
      </c>
      <c r="CM42" s="133">
        <v>0</v>
      </c>
      <c r="CN42" s="133">
        <v>0</v>
      </c>
      <c r="CO42" s="133">
        <v>0</v>
      </c>
      <c r="CP42" s="133">
        <v>0</v>
      </c>
      <c r="CQ42" s="133">
        <v>0</v>
      </c>
      <c r="CR42" s="133">
        <v>0</v>
      </c>
      <c r="CS42" s="133">
        <v>0</v>
      </c>
      <c r="CT42" s="133">
        <v>0</v>
      </c>
      <c r="CU42" s="133">
        <v>0</v>
      </c>
      <c r="CV42" s="133">
        <v>0</v>
      </c>
      <c r="CW42" s="133">
        <v>0</v>
      </c>
      <c r="CX42" s="133">
        <v>0</v>
      </c>
      <c r="CY42" s="133">
        <v>0</v>
      </c>
      <c r="CZ42" s="133">
        <v>0</v>
      </c>
      <c r="DA42" s="133">
        <v>0</v>
      </c>
      <c r="DB42" s="133">
        <v>0</v>
      </c>
      <c r="DC42" s="133">
        <v>0</v>
      </c>
      <c r="DD42" s="133">
        <v>14</v>
      </c>
      <c r="DE42" s="133">
        <v>0</v>
      </c>
      <c r="DF42" s="133">
        <v>0</v>
      </c>
      <c r="DG42" s="133">
        <v>9503023</v>
      </c>
      <c r="DH42" s="133">
        <v>0</v>
      </c>
      <c r="DI42" s="133">
        <v>-34627</v>
      </c>
      <c r="DJ42" s="133">
        <v>0</v>
      </c>
      <c r="DK42" s="133">
        <v>0</v>
      </c>
      <c r="DL42" s="133">
        <v>-28047</v>
      </c>
      <c r="DM42" s="133">
        <v>-168467</v>
      </c>
      <c r="DN42" s="133">
        <v>-2400</v>
      </c>
      <c r="DO42" s="133">
        <v>-233541</v>
      </c>
      <c r="DP42" s="133">
        <v>9269482</v>
      </c>
      <c r="DQ42" s="133">
        <v>377649</v>
      </c>
      <c r="DR42" s="133">
        <v>377649</v>
      </c>
      <c r="DS42" s="133">
        <v>144108</v>
      </c>
      <c r="DT42" s="133">
        <v>9647131</v>
      </c>
      <c r="DU42" s="133">
        <v>-316641</v>
      </c>
      <c r="DV42" s="133">
        <v>-2303</v>
      </c>
      <c r="DW42" s="133">
        <v>-25516</v>
      </c>
      <c r="DX42" s="133">
        <v>-344460</v>
      </c>
      <c r="DY42" s="133">
        <v>-200352</v>
      </c>
      <c r="DZ42" s="133">
        <v>9302671</v>
      </c>
    </row>
    <row r="43" spans="1:130" ht="18" customHeight="1" x14ac:dyDescent="0.55000000000000004">
      <c r="A43" s="128">
        <v>37</v>
      </c>
      <c r="B43" s="130" t="s">
        <v>70</v>
      </c>
      <c r="C43" s="132" t="s">
        <v>71</v>
      </c>
      <c r="D43" s="133">
        <v>341</v>
      </c>
      <c r="E43" s="133">
        <v>22</v>
      </c>
      <c r="F43" s="133">
        <v>1</v>
      </c>
      <c r="G43" s="133">
        <v>8</v>
      </c>
      <c r="H43" s="133">
        <v>107</v>
      </c>
      <c r="I43" s="133">
        <v>1470</v>
      </c>
      <c r="J43" s="133">
        <v>491</v>
      </c>
      <c r="K43" s="133">
        <v>0</v>
      </c>
      <c r="L43" s="133">
        <v>0</v>
      </c>
      <c r="M43" s="133">
        <v>0</v>
      </c>
      <c r="N43" s="133">
        <v>0</v>
      </c>
      <c r="O43" s="133">
        <v>102</v>
      </c>
      <c r="P43" s="133">
        <v>450</v>
      </c>
      <c r="Q43" s="133">
        <v>1359</v>
      </c>
      <c r="R43" s="133">
        <v>41073</v>
      </c>
      <c r="S43" s="133">
        <v>0</v>
      </c>
      <c r="T43" s="133">
        <v>0</v>
      </c>
      <c r="U43" s="133">
        <v>0</v>
      </c>
      <c r="V43" s="133">
        <v>0</v>
      </c>
      <c r="W43" s="133">
        <v>0</v>
      </c>
      <c r="X43" s="133">
        <v>0</v>
      </c>
      <c r="Y43" s="133">
        <v>0</v>
      </c>
      <c r="Z43" s="133">
        <v>0</v>
      </c>
      <c r="AA43" s="133">
        <v>0</v>
      </c>
      <c r="AB43" s="133">
        <v>0</v>
      </c>
      <c r="AC43" s="133">
        <v>0</v>
      </c>
      <c r="AD43" s="133">
        <v>0</v>
      </c>
      <c r="AE43" s="133">
        <v>0</v>
      </c>
      <c r="AF43" s="133">
        <v>15549</v>
      </c>
      <c r="AG43" s="133">
        <v>11936</v>
      </c>
      <c r="AH43" s="133">
        <v>3</v>
      </c>
      <c r="AI43" s="133">
        <v>0</v>
      </c>
      <c r="AJ43" s="133">
        <v>31880</v>
      </c>
      <c r="AK43" s="133">
        <v>0</v>
      </c>
      <c r="AL43" s="133">
        <v>3536</v>
      </c>
      <c r="AM43" s="133">
        <v>0</v>
      </c>
      <c r="AN43" s="133">
        <v>3298312</v>
      </c>
      <c r="AO43" s="133">
        <v>140872</v>
      </c>
      <c r="AP43" s="133">
        <v>1254996</v>
      </c>
      <c r="AQ43" s="133">
        <v>597</v>
      </c>
      <c r="AR43" s="133">
        <v>6887</v>
      </c>
      <c r="AS43" s="133">
        <v>671404</v>
      </c>
      <c r="AT43" s="133">
        <v>916836</v>
      </c>
      <c r="AU43" s="133">
        <v>644037</v>
      </c>
      <c r="AV43" s="133">
        <v>820814</v>
      </c>
      <c r="AW43" s="133">
        <v>82940</v>
      </c>
      <c r="AX43" s="133">
        <v>4934</v>
      </c>
      <c r="AY43" s="133">
        <v>35707</v>
      </c>
      <c r="AZ43" s="133">
        <v>300144</v>
      </c>
      <c r="BA43" s="133">
        <v>74001</v>
      </c>
      <c r="BB43" s="133">
        <v>8515</v>
      </c>
      <c r="BC43" s="133">
        <v>59668</v>
      </c>
      <c r="BD43" s="133">
        <v>21757</v>
      </c>
      <c r="BE43" s="133">
        <v>5587</v>
      </c>
      <c r="BF43" s="133">
        <v>540755</v>
      </c>
      <c r="BG43" s="133">
        <v>242587</v>
      </c>
      <c r="BH43" s="133">
        <v>528096</v>
      </c>
      <c r="BI43" s="133">
        <v>310714</v>
      </c>
      <c r="BJ43" s="133">
        <v>83388</v>
      </c>
      <c r="BK43" s="133">
        <v>20098</v>
      </c>
      <c r="BL43" s="133">
        <v>0</v>
      </c>
      <c r="BM43" s="133">
        <v>612201</v>
      </c>
      <c r="BN43" s="133">
        <v>158156</v>
      </c>
      <c r="BO43" s="133">
        <v>253064</v>
      </c>
      <c r="BP43" s="133">
        <v>279435</v>
      </c>
      <c r="BQ43" s="133">
        <v>0</v>
      </c>
      <c r="BR43" s="133">
        <v>0</v>
      </c>
      <c r="BS43" s="133">
        <v>10</v>
      </c>
      <c r="BT43" s="133">
        <v>0</v>
      </c>
      <c r="BU43" s="133">
        <v>0</v>
      </c>
      <c r="BV43" s="133">
        <v>0</v>
      </c>
      <c r="BW43" s="133">
        <v>0</v>
      </c>
      <c r="BX43" s="133">
        <v>0</v>
      </c>
      <c r="BY43" s="133">
        <v>0</v>
      </c>
      <c r="BZ43" s="133">
        <v>0</v>
      </c>
      <c r="CA43" s="133">
        <v>0</v>
      </c>
      <c r="CB43" s="133">
        <v>0</v>
      </c>
      <c r="CC43" s="133">
        <v>0</v>
      </c>
      <c r="CD43" s="133">
        <v>0</v>
      </c>
      <c r="CE43" s="133">
        <v>0</v>
      </c>
      <c r="CF43" s="133">
        <v>0</v>
      </c>
      <c r="CG43" s="133">
        <v>13570</v>
      </c>
      <c r="CH43" s="133">
        <v>0</v>
      </c>
      <c r="CI43" s="133">
        <v>0</v>
      </c>
      <c r="CJ43" s="133">
        <v>0</v>
      </c>
      <c r="CK43" s="133">
        <v>0</v>
      </c>
      <c r="CL43" s="133">
        <v>0</v>
      </c>
      <c r="CM43" s="133">
        <v>0</v>
      </c>
      <c r="CN43" s="133">
        <v>115</v>
      </c>
      <c r="CO43" s="133">
        <v>0</v>
      </c>
      <c r="CP43" s="133">
        <v>0</v>
      </c>
      <c r="CQ43" s="133">
        <v>0</v>
      </c>
      <c r="CR43" s="133">
        <v>0</v>
      </c>
      <c r="CS43" s="133">
        <v>0</v>
      </c>
      <c r="CT43" s="133">
        <v>0</v>
      </c>
      <c r="CU43" s="133">
        <v>0</v>
      </c>
      <c r="CV43" s="133">
        <v>0</v>
      </c>
      <c r="CW43" s="133">
        <v>0</v>
      </c>
      <c r="CX43" s="133">
        <v>2923</v>
      </c>
      <c r="CY43" s="133">
        <v>0</v>
      </c>
      <c r="CZ43" s="133">
        <v>0</v>
      </c>
      <c r="DA43" s="133">
        <v>0</v>
      </c>
      <c r="DB43" s="133">
        <v>0</v>
      </c>
      <c r="DC43" s="133">
        <v>0</v>
      </c>
      <c r="DD43" s="133">
        <v>446</v>
      </c>
      <c r="DE43" s="133">
        <v>0</v>
      </c>
      <c r="DF43" s="133">
        <v>16077</v>
      </c>
      <c r="DG43" s="133">
        <v>11517971</v>
      </c>
      <c r="DH43" s="133">
        <v>0</v>
      </c>
      <c r="DI43" s="133">
        <v>0</v>
      </c>
      <c r="DJ43" s="133">
        <v>0</v>
      </c>
      <c r="DK43" s="133">
        <v>0</v>
      </c>
      <c r="DL43" s="133">
        <v>0</v>
      </c>
      <c r="DM43" s="133">
        <v>0</v>
      </c>
      <c r="DN43" s="133">
        <v>-210168</v>
      </c>
      <c r="DO43" s="133">
        <v>-210168</v>
      </c>
      <c r="DP43" s="133">
        <v>11307803</v>
      </c>
      <c r="DQ43" s="133">
        <v>3142381</v>
      </c>
      <c r="DR43" s="133">
        <v>3142381</v>
      </c>
      <c r="DS43" s="133">
        <v>2932213</v>
      </c>
      <c r="DT43" s="133">
        <v>14450184</v>
      </c>
      <c r="DU43" s="133">
        <v>-453221</v>
      </c>
      <c r="DV43" s="133">
        <v>0</v>
      </c>
      <c r="DW43" s="133">
        <v>-36260</v>
      </c>
      <c r="DX43" s="133">
        <v>-489481</v>
      </c>
      <c r="DY43" s="133">
        <v>2442732</v>
      </c>
      <c r="DZ43" s="133">
        <v>13960703</v>
      </c>
    </row>
    <row r="44" spans="1:130" ht="18" customHeight="1" x14ac:dyDescent="0.55000000000000004">
      <c r="A44" s="128">
        <v>38</v>
      </c>
      <c r="B44" s="130" t="s">
        <v>72</v>
      </c>
      <c r="C44" s="132" t="s">
        <v>387</v>
      </c>
      <c r="D44" s="133">
        <v>0</v>
      </c>
      <c r="E44" s="133">
        <v>0</v>
      </c>
      <c r="F44" s="133">
        <v>0</v>
      </c>
      <c r="G44" s="133">
        <v>0</v>
      </c>
      <c r="H44" s="133">
        <v>257</v>
      </c>
      <c r="I44" s="133">
        <v>15</v>
      </c>
      <c r="J44" s="133">
        <v>296</v>
      </c>
      <c r="K44" s="133">
        <v>0</v>
      </c>
      <c r="L44" s="133">
        <v>0</v>
      </c>
      <c r="M44" s="133">
        <v>0</v>
      </c>
      <c r="N44" s="133">
        <v>0</v>
      </c>
      <c r="O44" s="133">
        <v>0</v>
      </c>
      <c r="P44" s="133">
        <v>0</v>
      </c>
      <c r="Q44" s="133">
        <v>4</v>
      </c>
      <c r="R44" s="133">
        <v>1153</v>
      </c>
      <c r="S44" s="133">
        <v>0</v>
      </c>
      <c r="T44" s="133">
        <v>0</v>
      </c>
      <c r="U44" s="133">
        <v>0</v>
      </c>
      <c r="V44" s="133">
        <v>0</v>
      </c>
      <c r="W44" s="133">
        <v>0</v>
      </c>
      <c r="X44" s="133">
        <v>0</v>
      </c>
      <c r="Y44" s="133">
        <v>0</v>
      </c>
      <c r="Z44" s="133">
        <v>0</v>
      </c>
      <c r="AA44" s="133">
        <v>0</v>
      </c>
      <c r="AB44" s="133">
        <v>0</v>
      </c>
      <c r="AC44" s="133">
        <v>0</v>
      </c>
      <c r="AD44" s="133">
        <v>0</v>
      </c>
      <c r="AE44" s="133">
        <v>0</v>
      </c>
      <c r="AF44" s="133">
        <v>0</v>
      </c>
      <c r="AG44" s="133">
        <v>0</v>
      </c>
      <c r="AH44" s="133">
        <v>41</v>
      </c>
      <c r="AI44" s="133">
        <v>0</v>
      </c>
      <c r="AJ44" s="133">
        <v>288</v>
      </c>
      <c r="AK44" s="133">
        <v>1494</v>
      </c>
      <c r="AL44" s="133">
        <v>526</v>
      </c>
      <c r="AM44" s="133">
        <v>0</v>
      </c>
      <c r="AN44" s="133">
        <v>0</v>
      </c>
      <c r="AO44" s="133">
        <v>10746</v>
      </c>
      <c r="AP44" s="133">
        <v>0</v>
      </c>
      <c r="AQ44" s="133">
        <v>0</v>
      </c>
      <c r="AR44" s="133">
        <v>0</v>
      </c>
      <c r="AS44" s="133">
        <v>58498</v>
      </c>
      <c r="AT44" s="133">
        <v>41285</v>
      </c>
      <c r="AU44" s="133">
        <v>325570</v>
      </c>
      <c r="AV44" s="133">
        <v>429001</v>
      </c>
      <c r="AW44" s="133">
        <v>34172</v>
      </c>
      <c r="AX44" s="133">
        <v>0</v>
      </c>
      <c r="AY44" s="133">
        <v>2848</v>
      </c>
      <c r="AZ44" s="133">
        <v>86495</v>
      </c>
      <c r="BA44" s="133">
        <v>2685</v>
      </c>
      <c r="BB44" s="133">
        <v>4223</v>
      </c>
      <c r="BC44" s="133">
        <v>4471</v>
      </c>
      <c r="BD44" s="133">
        <v>2499</v>
      </c>
      <c r="BE44" s="133">
        <v>2758</v>
      </c>
      <c r="BF44" s="133">
        <v>6980</v>
      </c>
      <c r="BG44" s="133">
        <v>1922</v>
      </c>
      <c r="BH44" s="133">
        <v>577430</v>
      </c>
      <c r="BI44" s="133">
        <v>67936</v>
      </c>
      <c r="BJ44" s="133">
        <v>54407</v>
      </c>
      <c r="BK44" s="133">
        <v>5506</v>
      </c>
      <c r="BL44" s="133">
        <v>0</v>
      </c>
      <c r="BM44" s="133">
        <v>8230</v>
      </c>
      <c r="BN44" s="133">
        <v>2916</v>
      </c>
      <c r="BO44" s="133">
        <v>14553</v>
      </c>
      <c r="BP44" s="133">
        <v>76432</v>
      </c>
      <c r="BQ44" s="133">
        <v>0</v>
      </c>
      <c r="BR44" s="133">
        <v>0</v>
      </c>
      <c r="BS44" s="133">
        <v>106</v>
      </c>
      <c r="BT44" s="133">
        <v>0</v>
      </c>
      <c r="BU44" s="133">
        <v>0</v>
      </c>
      <c r="BV44" s="133">
        <v>0</v>
      </c>
      <c r="BW44" s="133">
        <v>0</v>
      </c>
      <c r="BX44" s="133">
        <v>0</v>
      </c>
      <c r="BY44" s="133">
        <v>0</v>
      </c>
      <c r="BZ44" s="133">
        <v>0</v>
      </c>
      <c r="CA44" s="133">
        <v>0</v>
      </c>
      <c r="CB44" s="133">
        <v>0</v>
      </c>
      <c r="CC44" s="133">
        <v>14</v>
      </c>
      <c r="CD44" s="133">
        <v>0</v>
      </c>
      <c r="CE44" s="133">
        <v>0</v>
      </c>
      <c r="CF44" s="133">
        <v>0</v>
      </c>
      <c r="CG44" s="133">
        <v>0</v>
      </c>
      <c r="CH44" s="133">
        <v>0</v>
      </c>
      <c r="CI44" s="133">
        <v>0</v>
      </c>
      <c r="CJ44" s="133">
        <v>0</v>
      </c>
      <c r="CK44" s="133">
        <v>0</v>
      </c>
      <c r="CL44" s="133">
        <v>0</v>
      </c>
      <c r="CM44" s="133">
        <v>0</v>
      </c>
      <c r="CN44" s="133">
        <v>117</v>
      </c>
      <c r="CO44" s="133">
        <v>0</v>
      </c>
      <c r="CP44" s="133">
        <v>0</v>
      </c>
      <c r="CQ44" s="133">
        <v>25</v>
      </c>
      <c r="CR44" s="133">
        <v>0</v>
      </c>
      <c r="CS44" s="133">
        <v>73</v>
      </c>
      <c r="CT44" s="133">
        <v>84</v>
      </c>
      <c r="CU44" s="133">
        <v>20</v>
      </c>
      <c r="CV44" s="133">
        <v>0</v>
      </c>
      <c r="CW44" s="133">
        <v>0</v>
      </c>
      <c r="CX44" s="133">
        <v>0</v>
      </c>
      <c r="CY44" s="133">
        <v>0</v>
      </c>
      <c r="CZ44" s="133">
        <v>108</v>
      </c>
      <c r="DA44" s="133">
        <v>675</v>
      </c>
      <c r="DB44" s="133">
        <v>0</v>
      </c>
      <c r="DC44" s="133">
        <v>30</v>
      </c>
      <c r="DD44" s="133">
        <v>145</v>
      </c>
      <c r="DE44" s="133">
        <v>34</v>
      </c>
      <c r="DF44" s="133">
        <v>3937</v>
      </c>
      <c r="DG44" s="133">
        <v>1831005</v>
      </c>
      <c r="DH44" s="133">
        <v>0</v>
      </c>
      <c r="DI44" s="133">
        <v>37</v>
      </c>
      <c r="DJ44" s="133">
        <v>0</v>
      </c>
      <c r="DK44" s="133">
        <v>0</v>
      </c>
      <c r="DL44" s="133">
        <v>0</v>
      </c>
      <c r="DM44" s="133">
        <v>0</v>
      </c>
      <c r="DN44" s="133">
        <v>-24790</v>
      </c>
      <c r="DO44" s="133">
        <v>-24753</v>
      </c>
      <c r="DP44" s="133">
        <v>1806252</v>
      </c>
      <c r="DQ44" s="133">
        <v>44621</v>
      </c>
      <c r="DR44" s="133">
        <v>44621</v>
      </c>
      <c r="DS44" s="133">
        <v>19868</v>
      </c>
      <c r="DT44" s="133">
        <v>1850873</v>
      </c>
      <c r="DU44" s="133">
        <v>-28318</v>
      </c>
      <c r="DV44" s="133">
        <v>-3</v>
      </c>
      <c r="DW44" s="133">
        <v>-2263</v>
      </c>
      <c r="DX44" s="133">
        <v>-30584</v>
      </c>
      <c r="DY44" s="133">
        <v>-10716</v>
      </c>
      <c r="DZ44" s="133">
        <v>1820289</v>
      </c>
    </row>
    <row r="45" spans="1:130" ht="18" customHeight="1" x14ac:dyDescent="0.55000000000000004">
      <c r="A45" s="128">
        <v>39</v>
      </c>
      <c r="B45" s="130" t="s">
        <v>73</v>
      </c>
      <c r="C45" s="132" t="s">
        <v>74</v>
      </c>
      <c r="D45" s="133">
        <v>0</v>
      </c>
      <c r="E45" s="133">
        <v>0</v>
      </c>
      <c r="F45" s="133">
        <v>0</v>
      </c>
      <c r="G45" s="133">
        <v>0</v>
      </c>
      <c r="H45" s="133">
        <v>0</v>
      </c>
      <c r="I45" s="133">
        <v>0</v>
      </c>
      <c r="J45" s="133">
        <v>0</v>
      </c>
      <c r="K45" s="133">
        <v>0</v>
      </c>
      <c r="L45" s="133">
        <v>0</v>
      </c>
      <c r="M45" s="133">
        <v>0</v>
      </c>
      <c r="N45" s="133">
        <v>0</v>
      </c>
      <c r="O45" s="133">
        <v>0</v>
      </c>
      <c r="P45" s="133">
        <v>0</v>
      </c>
      <c r="Q45" s="133">
        <v>104</v>
      </c>
      <c r="R45" s="133">
        <v>71611</v>
      </c>
      <c r="S45" s="133">
        <v>0</v>
      </c>
      <c r="T45" s="133">
        <v>0</v>
      </c>
      <c r="U45" s="133">
        <v>0</v>
      </c>
      <c r="V45" s="133">
        <v>0</v>
      </c>
      <c r="W45" s="133">
        <v>592</v>
      </c>
      <c r="X45" s="133">
        <v>0</v>
      </c>
      <c r="Y45" s="133">
        <v>12</v>
      </c>
      <c r="Z45" s="133">
        <v>0</v>
      </c>
      <c r="AA45" s="133">
        <v>0</v>
      </c>
      <c r="AB45" s="133">
        <v>0</v>
      </c>
      <c r="AC45" s="133">
        <v>183</v>
      </c>
      <c r="AD45" s="133">
        <v>0</v>
      </c>
      <c r="AE45" s="133">
        <v>0</v>
      </c>
      <c r="AF45" s="133">
        <v>652</v>
      </c>
      <c r="AG45" s="133">
        <v>0</v>
      </c>
      <c r="AH45" s="133">
        <v>0</v>
      </c>
      <c r="AI45" s="133">
        <v>51</v>
      </c>
      <c r="AJ45" s="133">
        <v>7784</v>
      </c>
      <c r="AK45" s="133">
        <v>771</v>
      </c>
      <c r="AL45" s="133">
        <v>3630</v>
      </c>
      <c r="AM45" s="133">
        <v>849</v>
      </c>
      <c r="AN45" s="133">
        <v>0</v>
      </c>
      <c r="AO45" s="133">
        <v>1228</v>
      </c>
      <c r="AP45" s="133">
        <v>0</v>
      </c>
      <c r="AQ45" s="133">
        <v>0</v>
      </c>
      <c r="AR45" s="133">
        <v>2893</v>
      </c>
      <c r="AS45" s="133">
        <v>426138</v>
      </c>
      <c r="AT45" s="133">
        <v>550224</v>
      </c>
      <c r="AU45" s="133">
        <v>226907</v>
      </c>
      <c r="AV45" s="133">
        <v>293617</v>
      </c>
      <c r="AW45" s="133">
        <v>38619</v>
      </c>
      <c r="AX45" s="133">
        <v>992</v>
      </c>
      <c r="AY45" s="133">
        <v>31878</v>
      </c>
      <c r="AZ45" s="133">
        <v>88441</v>
      </c>
      <c r="BA45" s="133">
        <v>64528</v>
      </c>
      <c r="BB45" s="133">
        <v>90</v>
      </c>
      <c r="BC45" s="133">
        <v>24762</v>
      </c>
      <c r="BD45" s="133">
        <v>15289</v>
      </c>
      <c r="BE45" s="133">
        <v>1476</v>
      </c>
      <c r="BF45" s="133">
        <v>79528</v>
      </c>
      <c r="BG45" s="133">
        <v>21390</v>
      </c>
      <c r="BH45" s="133">
        <v>232641</v>
      </c>
      <c r="BI45" s="133">
        <v>123121</v>
      </c>
      <c r="BJ45" s="133">
        <v>74357</v>
      </c>
      <c r="BK45" s="133">
        <v>6986</v>
      </c>
      <c r="BL45" s="133">
        <v>0</v>
      </c>
      <c r="BM45" s="133">
        <v>7676</v>
      </c>
      <c r="BN45" s="133">
        <v>7671</v>
      </c>
      <c r="BO45" s="133">
        <v>4885</v>
      </c>
      <c r="BP45" s="133">
        <v>775</v>
      </c>
      <c r="BQ45" s="133">
        <v>0</v>
      </c>
      <c r="BR45" s="133">
        <v>0</v>
      </c>
      <c r="BS45" s="133">
        <v>0</v>
      </c>
      <c r="BT45" s="133">
        <v>0</v>
      </c>
      <c r="BU45" s="133">
        <v>0</v>
      </c>
      <c r="BV45" s="133">
        <v>0</v>
      </c>
      <c r="BW45" s="133">
        <v>0</v>
      </c>
      <c r="BX45" s="133">
        <v>0</v>
      </c>
      <c r="BY45" s="133">
        <v>0</v>
      </c>
      <c r="BZ45" s="133">
        <v>0</v>
      </c>
      <c r="CA45" s="133">
        <v>0</v>
      </c>
      <c r="CB45" s="133">
        <v>0</v>
      </c>
      <c r="CC45" s="133">
        <v>0</v>
      </c>
      <c r="CD45" s="133">
        <v>0</v>
      </c>
      <c r="CE45" s="133">
        <v>0</v>
      </c>
      <c r="CF45" s="133">
        <v>0</v>
      </c>
      <c r="CG45" s="133">
        <v>0</v>
      </c>
      <c r="CH45" s="133">
        <v>0</v>
      </c>
      <c r="CI45" s="133">
        <v>0</v>
      </c>
      <c r="CJ45" s="133">
        <v>0</v>
      </c>
      <c r="CK45" s="133">
        <v>0</v>
      </c>
      <c r="CL45" s="133">
        <v>0</v>
      </c>
      <c r="CM45" s="133">
        <v>0</v>
      </c>
      <c r="CN45" s="133">
        <v>1138</v>
      </c>
      <c r="CO45" s="133">
        <v>0</v>
      </c>
      <c r="CP45" s="133">
        <v>0</v>
      </c>
      <c r="CQ45" s="133">
        <v>0</v>
      </c>
      <c r="CR45" s="133">
        <v>0</v>
      </c>
      <c r="CS45" s="133">
        <v>0</v>
      </c>
      <c r="CT45" s="133">
        <v>0</v>
      </c>
      <c r="CU45" s="133">
        <v>0</v>
      </c>
      <c r="CV45" s="133">
        <v>0</v>
      </c>
      <c r="CW45" s="133">
        <v>0</v>
      </c>
      <c r="CX45" s="133">
        <v>5231</v>
      </c>
      <c r="CY45" s="133">
        <v>0</v>
      </c>
      <c r="CZ45" s="133">
        <v>0</v>
      </c>
      <c r="DA45" s="133">
        <v>0</v>
      </c>
      <c r="DB45" s="133">
        <v>0</v>
      </c>
      <c r="DC45" s="133">
        <v>0</v>
      </c>
      <c r="DD45" s="133">
        <v>0</v>
      </c>
      <c r="DE45" s="133">
        <v>0</v>
      </c>
      <c r="DF45" s="133">
        <v>3050</v>
      </c>
      <c r="DG45" s="133">
        <v>2421770</v>
      </c>
      <c r="DH45" s="133">
        <v>0</v>
      </c>
      <c r="DI45" s="133">
        <v>0</v>
      </c>
      <c r="DJ45" s="133">
        <v>0</v>
      </c>
      <c r="DK45" s="133">
        <v>0</v>
      </c>
      <c r="DL45" s="133">
        <v>0</v>
      </c>
      <c r="DM45" s="133">
        <v>0</v>
      </c>
      <c r="DN45" s="133">
        <v>-1990</v>
      </c>
      <c r="DO45" s="133">
        <v>-1990</v>
      </c>
      <c r="DP45" s="133">
        <v>2419780</v>
      </c>
      <c r="DQ45" s="133">
        <v>19923</v>
      </c>
      <c r="DR45" s="133">
        <v>19923</v>
      </c>
      <c r="DS45" s="133">
        <v>17933</v>
      </c>
      <c r="DT45" s="133">
        <v>2439703</v>
      </c>
      <c r="DU45" s="133">
        <v>-167263</v>
      </c>
      <c r="DV45" s="133">
        <v>0</v>
      </c>
      <c r="DW45" s="133">
        <v>-13381</v>
      </c>
      <c r="DX45" s="133">
        <v>-180644</v>
      </c>
      <c r="DY45" s="133">
        <v>-162711</v>
      </c>
      <c r="DZ45" s="133">
        <v>2259059</v>
      </c>
    </row>
    <row r="46" spans="1:130" ht="18" customHeight="1" x14ac:dyDescent="0.55000000000000004">
      <c r="A46" s="128">
        <v>40</v>
      </c>
      <c r="B46" s="130" t="s">
        <v>75</v>
      </c>
      <c r="C46" s="132" t="s">
        <v>76</v>
      </c>
      <c r="D46" s="133">
        <v>0</v>
      </c>
      <c r="E46" s="133">
        <v>0</v>
      </c>
      <c r="F46" s="133">
        <v>0</v>
      </c>
      <c r="G46" s="133">
        <v>0</v>
      </c>
      <c r="H46" s="133">
        <v>0</v>
      </c>
      <c r="I46" s="133">
        <v>0</v>
      </c>
      <c r="J46" s="133">
        <v>0</v>
      </c>
      <c r="K46" s="133">
        <v>0</v>
      </c>
      <c r="L46" s="133">
        <v>0</v>
      </c>
      <c r="M46" s="133">
        <v>0</v>
      </c>
      <c r="N46" s="133">
        <v>0</v>
      </c>
      <c r="O46" s="133">
        <v>5</v>
      </c>
      <c r="P46" s="133">
        <v>0</v>
      </c>
      <c r="Q46" s="133">
        <v>64</v>
      </c>
      <c r="R46" s="133">
        <v>1204</v>
      </c>
      <c r="S46" s="133">
        <v>443</v>
      </c>
      <c r="T46" s="133">
        <v>0</v>
      </c>
      <c r="U46" s="133">
        <v>-2958</v>
      </c>
      <c r="V46" s="133">
        <v>0</v>
      </c>
      <c r="W46" s="133">
        <v>70417</v>
      </c>
      <c r="X46" s="133">
        <v>0</v>
      </c>
      <c r="Y46" s="133">
        <v>8422</v>
      </c>
      <c r="Z46" s="133">
        <v>0</v>
      </c>
      <c r="AA46" s="133">
        <v>0</v>
      </c>
      <c r="AB46" s="133">
        <v>0</v>
      </c>
      <c r="AC46" s="133">
        <v>34475</v>
      </c>
      <c r="AD46" s="133">
        <v>0</v>
      </c>
      <c r="AE46" s="133">
        <v>0</v>
      </c>
      <c r="AF46" s="133">
        <v>6213</v>
      </c>
      <c r="AG46" s="133">
        <v>-54</v>
      </c>
      <c r="AH46" s="133">
        <v>0</v>
      </c>
      <c r="AI46" s="133">
        <v>7637</v>
      </c>
      <c r="AJ46" s="133">
        <v>0</v>
      </c>
      <c r="AK46" s="133">
        <v>21405</v>
      </c>
      <c r="AL46" s="133">
        <v>23633</v>
      </c>
      <c r="AM46" s="133">
        <v>57765</v>
      </c>
      <c r="AN46" s="133">
        <v>153659</v>
      </c>
      <c r="AO46" s="133">
        <v>3939</v>
      </c>
      <c r="AP46" s="133">
        <v>-506</v>
      </c>
      <c r="AQ46" s="133">
        <v>606260</v>
      </c>
      <c r="AR46" s="133">
        <v>2736750</v>
      </c>
      <c r="AS46" s="133">
        <v>-1542</v>
      </c>
      <c r="AT46" s="133">
        <v>151076</v>
      </c>
      <c r="AU46" s="133">
        <v>3319</v>
      </c>
      <c r="AV46" s="133">
        <v>20901</v>
      </c>
      <c r="AW46" s="133">
        <v>88707</v>
      </c>
      <c r="AX46" s="133">
        <v>57941</v>
      </c>
      <c r="AY46" s="133">
        <v>130154</v>
      </c>
      <c r="AZ46" s="133">
        <v>90689</v>
      </c>
      <c r="BA46" s="133">
        <v>3294</v>
      </c>
      <c r="BB46" s="133">
        <v>2161</v>
      </c>
      <c r="BC46" s="133">
        <v>169106</v>
      </c>
      <c r="BD46" s="133">
        <v>7285</v>
      </c>
      <c r="BE46" s="133">
        <v>-110</v>
      </c>
      <c r="BF46" s="133">
        <v>124</v>
      </c>
      <c r="BG46" s="133">
        <v>-4510</v>
      </c>
      <c r="BH46" s="133">
        <v>169622</v>
      </c>
      <c r="BI46" s="133">
        <v>500</v>
      </c>
      <c r="BJ46" s="133">
        <v>1665</v>
      </c>
      <c r="BK46" s="133">
        <v>59117</v>
      </c>
      <c r="BL46" s="133">
        <v>0</v>
      </c>
      <c r="BM46" s="133">
        <v>2366</v>
      </c>
      <c r="BN46" s="133">
        <v>0</v>
      </c>
      <c r="BO46" s="133">
        <v>-44</v>
      </c>
      <c r="BP46" s="133">
        <v>-74</v>
      </c>
      <c r="BQ46" s="133">
        <v>140</v>
      </c>
      <c r="BR46" s="133">
        <v>0</v>
      </c>
      <c r="BS46" s="133">
        <v>84</v>
      </c>
      <c r="BT46" s="133">
        <v>0</v>
      </c>
      <c r="BU46" s="133">
        <v>0</v>
      </c>
      <c r="BV46" s="133">
        <v>0</v>
      </c>
      <c r="BW46" s="133">
        <v>0</v>
      </c>
      <c r="BX46" s="133">
        <v>0</v>
      </c>
      <c r="BY46" s="133">
        <v>0</v>
      </c>
      <c r="BZ46" s="133">
        <v>0</v>
      </c>
      <c r="CA46" s="133">
        <v>0</v>
      </c>
      <c r="CB46" s="133">
        <v>0</v>
      </c>
      <c r="CC46" s="133">
        <v>0</v>
      </c>
      <c r="CD46" s="133">
        <v>0</v>
      </c>
      <c r="CE46" s="133">
        <v>0</v>
      </c>
      <c r="CF46" s="133">
        <v>0</v>
      </c>
      <c r="CG46" s="133">
        <v>0</v>
      </c>
      <c r="CH46" s="133">
        <v>0</v>
      </c>
      <c r="CI46" s="133">
        <v>0</v>
      </c>
      <c r="CJ46" s="133">
        <v>0</v>
      </c>
      <c r="CK46" s="133">
        <v>0</v>
      </c>
      <c r="CL46" s="133">
        <v>0</v>
      </c>
      <c r="CM46" s="133">
        <v>1001</v>
      </c>
      <c r="CN46" s="133">
        <v>154</v>
      </c>
      <c r="CO46" s="133">
        <v>0</v>
      </c>
      <c r="CP46" s="133">
        <v>1372</v>
      </c>
      <c r="CQ46" s="133">
        <v>0</v>
      </c>
      <c r="CR46" s="133">
        <v>0</v>
      </c>
      <c r="CS46" s="133">
        <v>0</v>
      </c>
      <c r="CT46" s="133">
        <v>0</v>
      </c>
      <c r="CU46" s="133">
        <v>0</v>
      </c>
      <c r="CV46" s="133">
        <v>0</v>
      </c>
      <c r="CW46" s="133">
        <v>0</v>
      </c>
      <c r="CX46" s="133">
        <v>0</v>
      </c>
      <c r="CY46" s="133">
        <v>0</v>
      </c>
      <c r="CZ46" s="133">
        <v>0</v>
      </c>
      <c r="DA46" s="133">
        <v>0</v>
      </c>
      <c r="DB46" s="133">
        <v>0</v>
      </c>
      <c r="DC46" s="133">
        <v>0</v>
      </c>
      <c r="DD46" s="133">
        <v>27</v>
      </c>
      <c r="DE46" s="133">
        <v>0</v>
      </c>
      <c r="DF46" s="133">
        <v>7811</v>
      </c>
      <c r="DG46" s="133">
        <v>4691109</v>
      </c>
      <c r="DH46" s="133">
        <v>0</v>
      </c>
      <c r="DI46" s="133">
        <v>161699</v>
      </c>
      <c r="DJ46" s="133">
        <v>0</v>
      </c>
      <c r="DK46" s="133">
        <v>0</v>
      </c>
      <c r="DL46" s="133">
        <v>0</v>
      </c>
      <c r="DM46" s="133">
        <v>-205416</v>
      </c>
      <c r="DN46" s="133">
        <v>-45473</v>
      </c>
      <c r="DO46" s="133">
        <v>-89190</v>
      </c>
      <c r="DP46" s="133">
        <v>4601919</v>
      </c>
      <c r="DQ46" s="133">
        <v>1311109</v>
      </c>
      <c r="DR46" s="133">
        <v>1311109</v>
      </c>
      <c r="DS46" s="133">
        <v>1221919</v>
      </c>
      <c r="DT46" s="133">
        <v>5913028</v>
      </c>
      <c r="DU46" s="133">
        <v>-2249620</v>
      </c>
      <c r="DV46" s="133">
        <v>-1441</v>
      </c>
      <c r="DW46" s="133">
        <v>-180085</v>
      </c>
      <c r="DX46" s="133">
        <v>-2431146</v>
      </c>
      <c r="DY46" s="133">
        <v>-1209227</v>
      </c>
      <c r="DZ46" s="133">
        <v>3481882</v>
      </c>
    </row>
    <row r="47" spans="1:130" ht="18" customHeight="1" x14ac:dyDescent="0.55000000000000004">
      <c r="A47" s="128">
        <v>41</v>
      </c>
      <c r="B47" s="130" t="s">
        <v>77</v>
      </c>
      <c r="C47" s="132" t="s">
        <v>78</v>
      </c>
      <c r="D47" s="133">
        <v>0</v>
      </c>
      <c r="E47" s="133">
        <v>0</v>
      </c>
      <c r="F47" s="133">
        <v>0</v>
      </c>
      <c r="G47" s="133">
        <v>0</v>
      </c>
      <c r="H47" s="133">
        <v>0</v>
      </c>
      <c r="I47" s="133">
        <v>396</v>
      </c>
      <c r="J47" s="133">
        <v>187</v>
      </c>
      <c r="K47" s="133">
        <v>40676</v>
      </c>
      <c r="L47" s="133">
        <v>14408</v>
      </c>
      <c r="M47" s="133">
        <v>0</v>
      </c>
      <c r="N47" s="133">
        <v>354</v>
      </c>
      <c r="O47" s="133">
        <v>24</v>
      </c>
      <c r="P47" s="133">
        <v>0</v>
      </c>
      <c r="Q47" s="133">
        <v>2515</v>
      </c>
      <c r="R47" s="133">
        <v>23832</v>
      </c>
      <c r="S47" s="133">
        <v>8</v>
      </c>
      <c r="T47" s="133">
        <v>2190</v>
      </c>
      <c r="U47" s="133">
        <v>12554</v>
      </c>
      <c r="V47" s="133">
        <v>0</v>
      </c>
      <c r="W47" s="133">
        <v>1616</v>
      </c>
      <c r="X47" s="133">
        <v>0</v>
      </c>
      <c r="Y47" s="133">
        <v>10</v>
      </c>
      <c r="Z47" s="133">
        <v>0</v>
      </c>
      <c r="AA47" s="133">
        <v>0</v>
      </c>
      <c r="AB47" s="133">
        <v>7644</v>
      </c>
      <c r="AC47" s="133">
        <v>15051</v>
      </c>
      <c r="AD47" s="133">
        <v>193</v>
      </c>
      <c r="AE47" s="133">
        <v>2</v>
      </c>
      <c r="AF47" s="133">
        <v>20477</v>
      </c>
      <c r="AG47" s="133">
        <v>6411</v>
      </c>
      <c r="AH47" s="133">
        <v>381</v>
      </c>
      <c r="AI47" s="133">
        <v>918</v>
      </c>
      <c r="AJ47" s="133">
        <v>605</v>
      </c>
      <c r="AK47" s="133">
        <v>958</v>
      </c>
      <c r="AL47" s="133">
        <v>5982</v>
      </c>
      <c r="AM47" s="133">
        <v>0</v>
      </c>
      <c r="AN47" s="133">
        <v>16003</v>
      </c>
      <c r="AO47" s="133">
        <v>226</v>
      </c>
      <c r="AP47" s="133">
        <v>0</v>
      </c>
      <c r="AQ47" s="133">
        <v>3317</v>
      </c>
      <c r="AR47" s="133">
        <v>212539</v>
      </c>
      <c r="AS47" s="133">
        <v>315497</v>
      </c>
      <c r="AT47" s="133">
        <v>302382</v>
      </c>
      <c r="AU47" s="133">
        <v>387542</v>
      </c>
      <c r="AV47" s="133">
        <v>302686</v>
      </c>
      <c r="AW47" s="133">
        <v>164706</v>
      </c>
      <c r="AX47" s="133">
        <v>76502</v>
      </c>
      <c r="AY47" s="133">
        <v>354378</v>
      </c>
      <c r="AZ47" s="133">
        <v>485507</v>
      </c>
      <c r="BA47" s="133">
        <v>124175</v>
      </c>
      <c r="BB47" s="133">
        <v>46079</v>
      </c>
      <c r="BC47" s="133">
        <v>116745</v>
      </c>
      <c r="BD47" s="133">
        <v>177447</v>
      </c>
      <c r="BE47" s="133">
        <v>37174</v>
      </c>
      <c r="BF47" s="133">
        <v>98436</v>
      </c>
      <c r="BG47" s="133">
        <v>44791</v>
      </c>
      <c r="BH47" s="133">
        <v>892269</v>
      </c>
      <c r="BI47" s="133">
        <v>52163</v>
      </c>
      <c r="BJ47" s="133">
        <v>64560</v>
      </c>
      <c r="BK47" s="133">
        <v>54491</v>
      </c>
      <c r="BL47" s="133">
        <v>0</v>
      </c>
      <c r="BM47" s="133">
        <v>205882</v>
      </c>
      <c r="BN47" s="133">
        <v>102889</v>
      </c>
      <c r="BO47" s="133">
        <v>48186</v>
      </c>
      <c r="BP47" s="133">
        <v>188060</v>
      </c>
      <c r="BQ47" s="133">
        <v>6474</v>
      </c>
      <c r="BR47" s="133">
        <v>0</v>
      </c>
      <c r="BS47" s="133">
        <v>1078</v>
      </c>
      <c r="BT47" s="133">
        <v>18</v>
      </c>
      <c r="BU47" s="133">
        <v>1263</v>
      </c>
      <c r="BV47" s="133">
        <v>0</v>
      </c>
      <c r="BW47" s="133">
        <v>0</v>
      </c>
      <c r="BX47" s="133">
        <v>0</v>
      </c>
      <c r="BY47" s="133">
        <v>0</v>
      </c>
      <c r="BZ47" s="133">
        <v>0</v>
      </c>
      <c r="CA47" s="133">
        <v>0</v>
      </c>
      <c r="CB47" s="133">
        <v>0</v>
      </c>
      <c r="CC47" s="133">
        <v>522</v>
      </c>
      <c r="CD47" s="133">
        <v>0</v>
      </c>
      <c r="CE47" s="133">
        <v>0</v>
      </c>
      <c r="CF47" s="133">
        <v>0</v>
      </c>
      <c r="CG47" s="133">
        <v>204</v>
      </c>
      <c r="CH47" s="133">
        <v>0</v>
      </c>
      <c r="CI47" s="133">
        <v>0</v>
      </c>
      <c r="CJ47" s="133">
        <v>0</v>
      </c>
      <c r="CK47" s="133">
        <v>0</v>
      </c>
      <c r="CL47" s="133">
        <v>0</v>
      </c>
      <c r="CM47" s="133">
        <v>2489</v>
      </c>
      <c r="CN47" s="133">
        <v>7932</v>
      </c>
      <c r="CO47" s="133">
        <v>0</v>
      </c>
      <c r="CP47" s="133">
        <v>2632</v>
      </c>
      <c r="CQ47" s="133">
        <v>78601</v>
      </c>
      <c r="CR47" s="133">
        <v>0</v>
      </c>
      <c r="CS47" s="133">
        <v>1359</v>
      </c>
      <c r="CT47" s="133">
        <v>3707</v>
      </c>
      <c r="CU47" s="133">
        <v>971</v>
      </c>
      <c r="CV47" s="133">
        <v>0</v>
      </c>
      <c r="CW47" s="133">
        <v>0</v>
      </c>
      <c r="CX47" s="133">
        <v>23949</v>
      </c>
      <c r="CY47" s="133">
        <v>1868</v>
      </c>
      <c r="CZ47" s="133">
        <v>3282</v>
      </c>
      <c r="DA47" s="133">
        <v>9187</v>
      </c>
      <c r="DB47" s="133">
        <v>3450</v>
      </c>
      <c r="DC47" s="133">
        <v>0</v>
      </c>
      <c r="DD47" s="133">
        <v>2506</v>
      </c>
      <c r="DE47" s="133">
        <v>1379</v>
      </c>
      <c r="DF47" s="133">
        <v>10054</v>
      </c>
      <c r="DG47" s="133">
        <v>5194949</v>
      </c>
      <c r="DH47" s="133">
        <v>1312</v>
      </c>
      <c r="DI47" s="133">
        <v>7258</v>
      </c>
      <c r="DJ47" s="133">
        <v>0</v>
      </c>
      <c r="DK47" s="133">
        <v>0</v>
      </c>
      <c r="DL47" s="133">
        <v>0</v>
      </c>
      <c r="DM47" s="133">
        <v>336808</v>
      </c>
      <c r="DN47" s="133">
        <v>-75946</v>
      </c>
      <c r="DO47" s="133">
        <v>269432</v>
      </c>
      <c r="DP47" s="133">
        <v>5464381</v>
      </c>
      <c r="DQ47" s="133">
        <v>1082952</v>
      </c>
      <c r="DR47" s="133">
        <v>1082952</v>
      </c>
      <c r="DS47" s="133">
        <v>1352384</v>
      </c>
      <c r="DT47" s="133">
        <v>6547333</v>
      </c>
      <c r="DU47" s="133">
        <v>-1125440</v>
      </c>
      <c r="DV47" s="133">
        <v>-6580</v>
      </c>
      <c r="DW47" s="133">
        <v>-90560</v>
      </c>
      <c r="DX47" s="133">
        <v>-1222580</v>
      </c>
      <c r="DY47" s="133">
        <v>129804</v>
      </c>
      <c r="DZ47" s="133">
        <v>5324753</v>
      </c>
    </row>
    <row r="48" spans="1:130" ht="18" customHeight="1" x14ac:dyDescent="0.55000000000000004">
      <c r="A48" s="128">
        <v>42</v>
      </c>
      <c r="B48" s="130" t="s">
        <v>79</v>
      </c>
      <c r="C48" s="132" t="s">
        <v>388</v>
      </c>
      <c r="D48" s="133">
        <v>0</v>
      </c>
      <c r="E48" s="133">
        <v>0</v>
      </c>
      <c r="F48" s="133">
        <v>0</v>
      </c>
      <c r="G48" s="133">
        <v>30</v>
      </c>
      <c r="H48" s="133">
        <v>311</v>
      </c>
      <c r="I48" s="133">
        <v>158</v>
      </c>
      <c r="J48" s="133">
        <v>0</v>
      </c>
      <c r="K48" s="133">
        <v>0</v>
      </c>
      <c r="L48" s="133">
        <v>0</v>
      </c>
      <c r="M48" s="133">
        <v>0</v>
      </c>
      <c r="N48" s="133">
        <v>0</v>
      </c>
      <c r="O48" s="133">
        <v>0</v>
      </c>
      <c r="P48" s="133">
        <v>0</v>
      </c>
      <c r="Q48" s="133">
        <v>135</v>
      </c>
      <c r="R48" s="133">
        <v>2409</v>
      </c>
      <c r="S48" s="133">
        <v>0</v>
      </c>
      <c r="T48" s="133">
        <v>0</v>
      </c>
      <c r="U48" s="133">
        <v>0</v>
      </c>
      <c r="V48" s="133">
        <v>0</v>
      </c>
      <c r="W48" s="133">
        <v>0</v>
      </c>
      <c r="X48" s="133">
        <v>0</v>
      </c>
      <c r="Y48" s="133">
        <v>0</v>
      </c>
      <c r="Z48" s="133">
        <v>0</v>
      </c>
      <c r="AA48" s="133">
        <v>0</v>
      </c>
      <c r="AB48" s="133">
        <v>0</v>
      </c>
      <c r="AC48" s="133">
        <v>0</v>
      </c>
      <c r="AD48" s="133">
        <v>0</v>
      </c>
      <c r="AE48" s="133">
        <v>0</v>
      </c>
      <c r="AF48" s="133">
        <v>0</v>
      </c>
      <c r="AG48" s="133">
        <v>0</v>
      </c>
      <c r="AH48" s="133">
        <v>0</v>
      </c>
      <c r="AI48" s="133">
        <v>0</v>
      </c>
      <c r="AJ48" s="133">
        <v>419</v>
      </c>
      <c r="AK48" s="133">
        <v>0</v>
      </c>
      <c r="AL48" s="133">
        <v>0</v>
      </c>
      <c r="AM48" s="133">
        <v>0</v>
      </c>
      <c r="AN48" s="133">
        <v>0</v>
      </c>
      <c r="AO48" s="133">
        <v>60</v>
      </c>
      <c r="AP48" s="133">
        <v>0</v>
      </c>
      <c r="AQ48" s="133">
        <v>0</v>
      </c>
      <c r="AR48" s="133">
        <v>0</v>
      </c>
      <c r="AS48" s="133">
        <v>77449</v>
      </c>
      <c r="AT48" s="133">
        <v>9271</v>
      </c>
      <c r="AU48" s="133">
        <v>4166</v>
      </c>
      <c r="AV48" s="133">
        <v>1804</v>
      </c>
      <c r="AW48" s="133">
        <v>0</v>
      </c>
      <c r="AX48" s="133">
        <v>0</v>
      </c>
      <c r="AY48" s="133">
        <v>293</v>
      </c>
      <c r="AZ48" s="133">
        <v>0</v>
      </c>
      <c r="BA48" s="133">
        <v>0</v>
      </c>
      <c r="BB48" s="133">
        <v>0</v>
      </c>
      <c r="BC48" s="133">
        <v>0</v>
      </c>
      <c r="BD48" s="133">
        <v>371</v>
      </c>
      <c r="BE48" s="133">
        <v>0</v>
      </c>
      <c r="BF48" s="133">
        <v>0</v>
      </c>
      <c r="BG48" s="133">
        <v>0</v>
      </c>
      <c r="BH48" s="133">
        <v>0</v>
      </c>
      <c r="BI48" s="133">
        <v>20140</v>
      </c>
      <c r="BJ48" s="133">
        <v>13557</v>
      </c>
      <c r="BK48" s="133">
        <v>26342</v>
      </c>
      <c r="BL48" s="133">
        <v>0</v>
      </c>
      <c r="BM48" s="133">
        <v>2338495</v>
      </c>
      <c r="BN48" s="133">
        <v>1101367</v>
      </c>
      <c r="BO48" s="133">
        <v>368255</v>
      </c>
      <c r="BP48" s="133">
        <v>489977</v>
      </c>
      <c r="BQ48" s="133">
        <v>0</v>
      </c>
      <c r="BR48" s="133">
        <v>0</v>
      </c>
      <c r="BS48" s="133">
        <v>0</v>
      </c>
      <c r="BT48" s="133">
        <v>0</v>
      </c>
      <c r="BU48" s="133">
        <v>0</v>
      </c>
      <c r="BV48" s="133">
        <v>0</v>
      </c>
      <c r="BW48" s="133">
        <v>0</v>
      </c>
      <c r="BX48" s="133">
        <v>1322</v>
      </c>
      <c r="BY48" s="133">
        <v>343</v>
      </c>
      <c r="BZ48" s="133">
        <v>224</v>
      </c>
      <c r="CA48" s="133">
        <v>0</v>
      </c>
      <c r="CB48" s="133">
        <v>0</v>
      </c>
      <c r="CC48" s="133">
        <v>1958</v>
      </c>
      <c r="CD48" s="133">
        <v>0</v>
      </c>
      <c r="CE48" s="133">
        <v>0</v>
      </c>
      <c r="CF48" s="133">
        <v>0</v>
      </c>
      <c r="CG48" s="133">
        <v>51</v>
      </c>
      <c r="CH48" s="133">
        <v>0</v>
      </c>
      <c r="CI48" s="133">
        <v>0</v>
      </c>
      <c r="CJ48" s="133">
        <v>0</v>
      </c>
      <c r="CK48" s="133">
        <v>0</v>
      </c>
      <c r="CL48" s="133">
        <v>0</v>
      </c>
      <c r="CM48" s="133">
        <v>0</v>
      </c>
      <c r="CN48" s="133">
        <v>123</v>
      </c>
      <c r="CO48" s="133">
        <v>0</v>
      </c>
      <c r="CP48" s="133">
        <v>0</v>
      </c>
      <c r="CQ48" s="133">
        <v>0</v>
      </c>
      <c r="CR48" s="133">
        <v>0</v>
      </c>
      <c r="CS48" s="133">
        <v>0</v>
      </c>
      <c r="CT48" s="133">
        <v>0</v>
      </c>
      <c r="CU48" s="133">
        <v>0</v>
      </c>
      <c r="CV48" s="133">
        <v>1056</v>
      </c>
      <c r="CW48" s="133">
        <v>0</v>
      </c>
      <c r="CX48" s="133">
        <v>1876</v>
      </c>
      <c r="CY48" s="133">
        <v>0</v>
      </c>
      <c r="CZ48" s="133">
        <v>0</v>
      </c>
      <c r="DA48" s="133">
        <v>0</v>
      </c>
      <c r="DB48" s="133">
        <v>0</v>
      </c>
      <c r="DC48" s="133">
        <v>0</v>
      </c>
      <c r="DD48" s="133">
        <v>0</v>
      </c>
      <c r="DE48" s="133">
        <v>0</v>
      </c>
      <c r="DF48" s="133">
        <v>2229</v>
      </c>
      <c r="DG48" s="133">
        <v>4464191</v>
      </c>
      <c r="DH48" s="133">
        <v>0</v>
      </c>
      <c r="DI48" s="133">
        <v>28739</v>
      </c>
      <c r="DJ48" s="133">
        <v>638</v>
      </c>
      <c r="DK48" s="133">
        <v>0</v>
      </c>
      <c r="DL48" s="133">
        <v>332</v>
      </c>
      <c r="DM48" s="133">
        <v>33949</v>
      </c>
      <c r="DN48" s="133">
        <v>25703</v>
      </c>
      <c r="DO48" s="133">
        <v>89361</v>
      </c>
      <c r="DP48" s="133">
        <v>4553552</v>
      </c>
      <c r="DQ48" s="133">
        <v>44532</v>
      </c>
      <c r="DR48" s="133">
        <v>44532</v>
      </c>
      <c r="DS48" s="133">
        <v>133893</v>
      </c>
      <c r="DT48" s="133">
        <v>4598084</v>
      </c>
      <c r="DU48" s="133">
        <v>-342347</v>
      </c>
      <c r="DV48" s="133">
        <v>-1352</v>
      </c>
      <c r="DW48" s="133">
        <v>-27496</v>
      </c>
      <c r="DX48" s="133">
        <v>-371195</v>
      </c>
      <c r="DY48" s="133">
        <v>-237302</v>
      </c>
      <c r="DZ48" s="133">
        <v>4226889</v>
      </c>
    </row>
    <row r="49" spans="1:134" ht="18" customHeight="1" x14ac:dyDescent="0.55000000000000004">
      <c r="A49" s="128">
        <v>43</v>
      </c>
      <c r="B49" s="130" t="s">
        <v>80</v>
      </c>
      <c r="C49" s="132" t="s">
        <v>81</v>
      </c>
      <c r="D49" s="133">
        <v>9950</v>
      </c>
      <c r="E49" s="133">
        <v>3790</v>
      </c>
      <c r="F49" s="133">
        <v>60</v>
      </c>
      <c r="G49" s="133">
        <v>490</v>
      </c>
      <c r="H49" s="133">
        <v>2109</v>
      </c>
      <c r="I49" s="133">
        <v>4429</v>
      </c>
      <c r="J49" s="133">
        <v>12717</v>
      </c>
      <c r="K49" s="133">
        <v>107713</v>
      </c>
      <c r="L49" s="133">
        <v>354714</v>
      </c>
      <c r="M49" s="133">
        <v>1958</v>
      </c>
      <c r="N49" s="133">
        <v>155</v>
      </c>
      <c r="O49" s="133">
        <v>239</v>
      </c>
      <c r="P49" s="133">
        <v>8379</v>
      </c>
      <c r="Q49" s="133">
        <v>22197</v>
      </c>
      <c r="R49" s="133">
        <v>109283</v>
      </c>
      <c r="S49" s="133">
        <v>7138</v>
      </c>
      <c r="T49" s="133">
        <v>4765</v>
      </c>
      <c r="U49" s="133">
        <v>2933</v>
      </c>
      <c r="V49" s="133">
        <v>10</v>
      </c>
      <c r="W49" s="133">
        <v>25436</v>
      </c>
      <c r="X49" s="133">
        <v>487</v>
      </c>
      <c r="Y49" s="133">
        <v>23392</v>
      </c>
      <c r="Z49" s="133">
        <v>4118</v>
      </c>
      <c r="AA49" s="133">
        <v>377</v>
      </c>
      <c r="AB49" s="133">
        <v>93035</v>
      </c>
      <c r="AC49" s="133">
        <v>98175</v>
      </c>
      <c r="AD49" s="133">
        <v>6383</v>
      </c>
      <c r="AE49" s="133">
        <v>1667</v>
      </c>
      <c r="AF49" s="133">
        <v>20293</v>
      </c>
      <c r="AG49" s="133">
        <v>75634</v>
      </c>
      <c r="AH49" s="133">
        <v>4050</v>
      </c>
      <c r="AI49" s="133">
        <v>11731</v>
      </c>
      <c r="AJ49" s="133">
        <v>23560</v>
      </c>
      <c r="AK49" s="133">
        <v>12724</v>
      </c>
      <c r="AL49" s="133">
        <v>17058</v>
      </c>
      <c r="AM49" s="133">
        <v>1037</v>
      </c>
      <c r="AN49" s="133">
        <v>1547</v>
      </c>
      <c r="AO49" s="133">
        <v>20292</v>
      </c>
      <c r="AP49" s="133">
        <v>337</v>
      </c>
      <c r="AQ49" s="133">
        <v>2888</v>
      </c>
      <c r="AR49" s="133">
        <v>12013</v>
      </c>
      <c r="AS49" s="133">
        <v>217572</v>
      </c>
      <c r="AT49" s="133">
        <v>520789</v>
      </c>
      <c r="AU49" s="133">
        <v>367636</v>
      </c>
      <c r="AV49" s="133">
        <v>538842</v>
      </c>
      <c r="AW49" s="133">
        <v>268124</v>
      </c>
      <c r="AX49" s="133">
        <v>77298</v>
      </c>
      <c r="AY49" s="133">
        <v>199728</v>
      </c>
      <c r="AZ49" s="133">
        <v>265981</v>
      </c>
      <c r="BA49" s="133">
        <v>74833</v>
      </c>
      <c r="BB49" s="133">
        <v>41917</v>
      </c>
      <c r="BC49" s="133">
        <v>54901</v>
      </c>
      <c r="BD49" s="133">
        <v>94948</v>
      </c>
      <c r="BE49" s="133">
        <v>50916</v>
      </c>
      <c r="BF49" s="133">
        <v>60073</v>
      </c>
      <c r="BG49" s="133">
        <v>32647</v>
      </c>
      <c r="BH49" s="133">
        <v>295197</v>
      </c>
      <c r="BI49" s="133">
        <v>98985</v>
      </c>
      <c r="BJ49" s="133">
        <v>28758</v>
      </c>
      <c r="BK49" s="133">
        <v>78424</v>
      </c>
      <c r="BL49" s="133">
        <v>165</v>
      </c>
      <c r="BM49" s="133">
        <v>561687</v>
      </c>
      <c r="BN49" s="133">
        <v>829678</v>
      </c>
      <c r="BO49" s="133">
        <v>92453</v>
      </c>
      <c r="BP49" s="133">
        <v>50360</v>
      </c>
      <c r="BQ49" s="133">
        <v>6376</v>
      </c>
      <c r="BR49" s="133">
        <v>5466</v>
      </c>
      <c r="BS49" s="133">
        <v>3626</v>
      </c>
      <c r="BT49" s="133">
        <v>745</v>
      </c>
      <c r="BU49" s="133">
        <v>276780</v>
      </c>
      <c r="BV49" s="133">
        <v>4061</v>
      </c>
      <c r="BW49" s="133">
        <v>643</v>
      </c>
      <c r="BX49" s="133">
        <v>3891</v>
      </c>
      <c r="BY49" s="133">
        <v>19151</v>
      </c>
      <c r="BZ49" s="133">
        <v>1923</v>
      </c>
      <c r="CA49" s="133">
        <v>20751</v>
      </c>
      <c r="CB49" s="133">
        <v>0</v>
      </c>
      <c r="CC49" s="133">
        <v>7701</v>
      </c>
      <c r="CD49" s="133">
        <v>250</v>
      </c>
      <c r="CE49" s="133">
        <v>934</v>
      </c>
      <c r="CF49" s="133">
        <v>5465</v>
      </c>
      <c r="CG49" s="133">
        <v>30975</v>
      </c>
      <c r="CH49" s="133">
        <v>45</v>
      </c>
      <c r="CI49" s="133">
        <v>10235</v>
      </c>
      <c r="CJ49" s="133">
        <v>282</v>
      </c>
      <c r="CK49" s="133">
        <v>4042</v>
      </c>
      <c r="CL49" s="133">
        <v>1283</v>
      </c>
      <c r="CM49" s="133">
        <v>2812</v>
      </c>
      <c r="CN49" s="133">
        <v>175591</v>
      </c>
      <c r="CO49" s="133">
        <v>3695</v>
      </c>
      <c r="CP49" s="133">
        <v>4123</v>
      </c>
      <c r="CQ49" s="133">
        <v>11687</v>
      </c>
      <c r="CR49" s="133">
        <v>151</v>
      </c>
      <c r="CS49" s="133">
        <v>5630</v>
      </c>
      <c r="CT49" s="133">
        <v>5292</v>
      </c>
      <c r="CU49" s="133">
        <v>10773</v>
      </c>
      <c r="CV49" s="133">
        <v>7385</v>
      </c>
      <c r="CW49" s="133">
        <v>63</v>
      </c>
      <c r="CX49" s="133">
        <v>54883</v>
      </c>
      <c r="CY49" s="133">
        <v>10792</v>
      </c>
      <c r="CZ49" s="133">
        <v>4766</v>
      </c>
      <c r="DA49" s="133">
        <v>72404</v>
      </c>
      <c r="DB49" s="133">
        <v>19482</v>
      </c>
      <c r="DC49" s="133">
        <v>1500</v>
      </c>
      <c r="DD49" s="133">
        <v>34926</v>
      </c>
      <c r="DE49" s="133">
        <v>542</v>
      </c>
      <c r="DF49" s="133">
        <v>25067</v>
      </c>
      <c r="DG49" s="133">
        <v>6867364</v>
      </c>
      <c r="DH49" s="133">
        <v>30178</v>
      </c>
      <c r="DI49" s="133">
        <v>250676</v>
      </c>
      <c r="DJ49" s="133">
        <v>0</v>
      </c>
      <c r="DK49" s="133">
        <v>0</v>
      </c>
      <c r="DL49" s="133">
        <v>18115</v>
      </c>
      <c r="DM49" s="133">
        <v>412055</v>
      </c>
      <c r="DN49" s="133">
        <v>-13699</v>
      </c>
      <c r="DO49" s="133">
        <v>697325</v>
      </c>
      <c r="DP49" s="133">
        <v>7564689</v>
      </c>
      <c r="DQ49" s="133">
        <v>819032</v>
      </c>
      <c r="DR49" s="133">
        <v>819032</v>
      </c>
      <c r="DS49" s="133">
        <v>1516357</v>
      </c>
      <c r="DT49" s="133">
        <v>8383721</v>
      </c>
      <c r="DU49" s="133">
        <v>-803079</v>
      </c>
      <c r="DV49" s="133">
        <v>-6025</v>
      </c>
      <c r="DW49" s="133">
        <v>-64557</v>
      </c>
      <c r="DX49" s="133">
        <v>-873661</v>
      </c>
      <c r="DY49" s="133">
        <v>642696</v>
      </c>
      <c r="DZ49" s="133">
        <v>7510060</v>
      </c>
    </row>
    <row r="50" spans="1:134" ht="18" customHeight="1" x14ac:dyDescent="0.55000000000000004">
      <c r="A50" s="128">
        <v>44</v>
      </c>
      <c r="B50" s="130" t="s">
        <v>82</v>
      </c>
      <c r="C50" s="132" t="s">
        <v>83</v>
      </c>
      <c r="D50" s="133">
        <v>0</v>
      </c>
      <c r="E50" s="133">
        <v>0</v>
      </c>
      <c r="F50" s="133">
        <v>0</v>
      </c>
      <c r="G50" s="133">
        <v>24</v>
      </c>
      <c r="H50" s="133">
        <v>0</v>
      </c>
      <c r="I50" s="133">
        <v>251</v>
      </c>
      <c r="J50" s="133">
        <v>1619</v>
      </c>
      <c r="K50" s="133">
        <v>0</v>
      </c>
      <c r="L50" s="133">
        <v>0</v>
      </c>
      <c r="M50" s="133">
        <v>0</v>
      </c>
      <c r="N50" s="133">
        <v>0</v>
      </c>
      <c r="O50" s="133">
        <v>0</v>
      </c>
      <c r="P50" s="133">
        <v>0</v>
      </c>
      <c r="Q50" s="133">
        <v>186</v>
      </c>
      <c r="R50" s="133">
        <v>13144</v>
      </c>
      <c r="S50" s="133">
        <v>0</v>
      </c>
      <c r="T50" s="133">
        <v>0</v>
      </c>
      <c r="U50" s="133">
        <v>0</v>
      </c>
      <c r="V50" s="133">
        <v>0</v>
      </c>
      <c r="W50" s="133">
        <v>0</v>
      </c>
      <c r="X50" s="133">
        <v>0</v>
      </c>
      <c r="Y50" s="133">
        <v>0</v>
      </c>
      <c r="Z50" s="133">
        <v>0</v>
      </c>
      <c r="AA50" s="133">
        <v>0</v>
      </c>
      <c r="AB50" s="133">
        <v>0</v>
      </c>
      <c r="AC50" s="133">
        <v>590</v>
      </c>
      <c r="AD50" s="133">
        <v>0</v>
      </c>
      <c r="AE50" s="133">
        <v>0</v>
      </c>
      <c r="AF50" s="133">
        <v>5306</v>
      </c>
      <c r="AG50" s="133">
        <v>0</v>
      </c>
      <c r="AH50" s="133">
        <v>0</v>
      </c>
      <c r="AI50" s="133">
        <v>6451</v>
      </c>
      <c r="AJ50" s="133">
        <v>790</v>
      </c>
      <c r="AK50" s="133">
        <v>3441</v>
      </c>
      <c r="AL50" s="133">
        <v>2564</v>
      </c>
      <c r="AM50" s="133">
        <v>0</v>
      </c>
      <c r="AN50" s="133">
        <v>0</v>
      </c>
      <c r="AO50" s="133">
        <v>3266</v>
      </c>
      <c r="AP50" s="133">
        <v>0</v>
      </c>
      <c r="AQ50" s="133">
        <v>0</v>
      </c>
      <c r="AR50" s="133">
        <v>134</v>
      </c>
      <c r="AS50" s="133">
        <v>4703</v>
      </c>
      <c r="AT50" s="133">
        <v>7457</v>
      </c>
      <c r="AU50" s="133">
        <v>1635494</v>
      </c>
      <c r="AV50" s="133">
        <v>658076</v>
      </c>
      <c r="AW50" s="133">
        <v>102974</v>
      </c>
      <c r="AX50" s="133">
        <v>12071</v>
      </c>
      <c r="AY50" s="133">
        <v>17757</v>
      </c>
      <c r="AZ50" s="133">
        <v>115746</v>
      </c>
      <c r="BA50" s="133">
        <v>89872</v>
      </c>
      <c r="BB50" s="133">
        <v>5524</v>
      </c>
      <c r="BC50" s="133">
        <v>1028</v>
      </c>
      <c r="BD50" s="133">
        <v>10175</v>
      </c>
      <c r="BE50" s="133">
        <v>1721</v>
      </c>
      <c r="BF50" s="133">
        <v>5859</v>
      </c>
      <c r="BG50" s="133">
        <v>4742</v>
      </c>
      <c r="BH50" s="133">
        <v>290120</v>
      </c>
      <c r="BI50" s="133">
        <v>89757</v>
      </c>
      <c r="BJ50" s="133">
        <v>39992</v>
      </c>
      <c r="BK50" s="133">
        <v>5097</v>
      </c>
      <c r="BL50" s="133">
        <v>0</v>
      </c>
      <c r="BM50" s="133">
        <v>271544</v>
      </c>
      <c r="BN50" s="133">
        <v>8370</v>
      </c>
      <c r="BO50" s="133">
        <v>55452</v>
      </c>
      <c r="BP50" s="133">
        <v>56021</v>
      </c>
      <c r="BQ50" s="133">
        <v>0</v>
      </c>
      <c r="BR50" s="133">
        <v>0</v>
      </c>
      <c r="BS50" s="133">
        <v>46838</v>
      </c>
      <c r="BT50" s="133">
        <v>0</v>
      </c>
      <c r="BU50" s="133">
        <v>406</v>
      </c>
      <c r="BV50" s="133">
        <v>1</v>
      </c>
      <c r="BW50" s="133">
        <v>0</v>
      </c>
      <c r="BX50" s="133">
        <v>0</v>
      </c>
      <c r="BY50" s="133">
        <v>0</v>
      </c>
      <c r="BZ50" s="133">
        <v>1885</v>
      </c>
      <c r="CA50" s="133">
        <v>72</v>
      </c>
      <c r="CB50" s="133">
        <v>0</v>
      </c>
      <c r="CC50" s="133">
        <v>38</v>
      </c>
      <c r="CD50" s="133">
        <v>242</v>
      </c>
      <c r="CE50" s="133">
        <v>17</v>
      </c>
      <c r="CF50" s="133">
        <v>269</v>
      </c>
      <c r="CG50" s="133">
        <v>2160</v>
      </c>
      <c r="CH50" s="133">
        <v>74</v>
      </c>
      <c r="CI50" s="133">
        <v>0</v>
      </c>
      <c r="CJ50" s="133">
        <v>46</v>
      </c>
      <c r="CK50" s="133">
        <v>0</v>
      </c>
      <c r="CL50" s="133">
        <v>0</v>
      </c>
      <c r="CM50" s="133">
        <v>240</v>
      </c>
      <c r="CN50" s="133">
        <v>13236</v>
      </c>
      <c r="CO50" s="133">
        <v>0</v>
      </c>
      <c r="CP50" s="133">
        <v>0</v>
      </c>
      <c r="CQ50" s="133">
        <v>0</v>
      </c>
      <c r="CR50" s="133">
        <v>0</v>
      </c>
      <c r="CS50" s="133">
        <v>10</v>
      </c>
      <c r="CT50" s="133">
        <v>0</v>
      </c>
      <c r="CU50" s="133">
        <v>0</v>
      </c>
      <c r="CV50" s="133">
        <v>54</v>
      </c>
      <c r="CW50" s="133">
        <v>0</v>
      </c>
      <c r="CX50" s="133">
        <v>489674</v>
      </c>
      <c r="CY50" s="133">
        <v>5079</v>
      </c>
      <c r="CZ50" s="133">
        <v>0</v>
      </c>
      <c r="DA50" s="133">
        <v>0</v>
      </c>
      <c r="DB50" s="133">
        <v>0</v>
      </c>
      <c r="DC50" s="133">
        <v>0</v>
      </c>
      <c r="DD50" s="133">
        <v>386</v>
      </c>
      <c r="DE50" s="133">
        <v>0</v>
      </c>
      <c r="DF50" s="133">
        <v>0</v>
      </c>
      <c r="DG50" s="133">
        <v>4088045</v>
      </c>
      <c r="DH50" s="133">
        <v>0</v>
      </c>
      <c r="DI50" s="133">
        <v>13291</v>
      </c>
      <c r="DJ50" s="133">
        <v>0</v>
      </c>
      <c r="DK50" s="133">
        <v>0</v>
      </c>
      <c r="DL50" s="133">
        <v>157066</v>
      </c>
      <c r="DM50" s="133">
        <v>4278071</v>
      </c>
      <c r="DN50" s="133">
        <v>88467</v>
      </c>
      <c r="DO50" s="133">
        <v>4536895</v>
      </c>
      <c r="DP50" s="133">
        <v>8624940</v>
      </c>
      <c r="DQ50" s="133">
        <v>3372310</v>
      </c>
      <c r="DR50" s="133">
        <v>3372310</v>
      </c>
      <c r="DS50" s="133">
        <v>7909205</v>
      </c>
      <c r="DT50" s="133">
        <v>11997250</v>
      </c>
      <c r="DU50" s="133">
        <v>-1424716</v>
      </c>
      <c r="DV50" s="133">
        <v>0</v>
      </c>
      <c r="DW50" s="133">
        <v>-113976</v>
      </c>
      <c r="DX50" s="133">
        <v>-1538692</v>
      </c>
      <c r="DY50" s="133">
        <v>6370513</v>
      </c>
      <c r="DZ50" s="133">
        <v>10458558</v>
      </c>
    </row>
    <row r="51" spans="1:134" ht="18" customHeight="1" x14ac:dyDescent="0.55000000000000004">
      <c r="A51" s="128">
        <v>45</v>
      </c>
      <c r="B51" s="130" t="s">
        <v>84</v>
      </c>
      <c r="C51" s="132" t="s">
        <v>85</v>
      </c>
      <c r="D51" s="133">
        <v>0</v>
      </c>
      <c r="E51" s="133">
        <v>0</v>
      </c>
      <c r="F51" s="133">
        <v>0</v>
      </c>
      <c r="G51" s="133">
        <v>122</v>
      </c>
      <c r="H51" s="133">
        <v>0</v>
      </c>
      <c r="I51" s="133">
        <v>366</v>
      </c>
      <c r="J51" s="133">
        <v>1397</v>
      </c>
      <c r="K51" s="133">
        <v>0</v>
      </c>
      <c r="L51" s="133">
        <v>0</v>
      </c>
      <c r="M51" s="133">
        <v>0</v>
      </c>
      <c r="N51" s="133">
        <v>0</v>
      </c>
      <c r="O51" s="133">
        <v>0</v>
      </c>
      <c r="P51" s="133">
        <v>0</v>
      </c>
      <c r="Q51" s="133">
        <v>94</v>
      </c>
      <c r="R51" s="133">
        <v>1069</v>
      </c>
      <c r="S51" s="133">
        <v>0</v>
      </c>
      <c r="T51" s="133">
        <v>0</v>
      </c>
      <c r="U51" s="133">
        <v>0</v>
      </c>
      <c r="V51" s="133">
        <v>0</v>
      </c>
      <c r="W51" s="133">
        <v>0</v>
      </c>
      <c r="X51" s="133">
        <v>0</v>
      </c>
      <c r="Y51" s="133">
        <v>0</v>
      </c>
      <c r="Z51" s="133">
        <v>0</v>
      </c>
      <c r="AA51" s="133">
        <v>0</v>
      </c>
      <c r="AB51" s="133">
        <v>0</v>
      </c>
      <c r="AC51" s="133">
        <v>0</v>
      </c>
      <c r="AD51" s="133">
        <v>192</v>
      </c>
      <c r="AE51" s="133">
        <v>45</v>
      </c>
      <c r="AF51" s="133">
        <v>35359</v>
      </c>
      <c r="AG51" s="133">
        <v>0</v>
      </c>
      <c r="AH51" s="133">
        <v>0</v>
      </c>
      <c r="AI51" s="133">
        <v>495</v>
      </c>
      <c r="AJ51" s="133">
        <v>1599</v>
      </c>
      <c r="AK51" s="133">
        <v>3005</v>
      </c>
      <c r="AL51" s="133">
        <v>3364</v>
      </c>
      <c r="AM51" s="133">
        <v>3</v>
      </c>
      <c r="AN51" s="133">
        <v>14</v>
      </c>
      <c r="AO51" s="133">
        <v>2909</v>
      </c>
      <c r="AP51" s="133">
        <v>886</v>
      </c>
      <c r="AQ51" s="133">
        <v>170</v>
      </c>
      <c r="AR51" s="133">
        <v>954</v>
      </c>
      <c r="AS51" s="133">
        <v>216</v>
      </c>
      <c r="AT51" s="133">
        <v>5551</v>
      </c>
      <c r="AU51" s="133">
        <v>50593</v>
      </c>
      <c r="AV51" s="133">
        <v>2447173</v>
      </c>
      <c r="AW51" s="133">
        <v>13040</v>
      </c>
      <c r="AX51" s="133">
        <v>24655</v>
      </c>
      <c r="AY51" s="133">
        <v>16006</v>
      </c>
      <c r="AZ51" s="133">
        <v>27419</v>
      </c>
      <c r="BA51" s="133">
        <v>4005</v>
      </c>
      <c r="BB51" s="133">
        <v>5277</v>
      </c>
      <c r="BC51" s="133">
        <v>946</v>
      </c>
      <c r="BD51" s="133">
        <v>3193</v>
      </c>
      <c r="BE51" s="133">
        <v>1744</v>
      </c>
      <c r="BF51" s="133">
        <v>4829</v>
      </c>
      <c r="BG51" s="133">
        <v>1822</v>
      </c>
      <c r="BH51" s="133">
        <v>27278</v>
      </c>
      <c r="BI51" s="133">
        <v>10202</v>
      </c>
      <c r="BJ51" s="133">
        <v>5465</v>
      </c>
      <c r="BK51" s="133">
        <v>1213</v>
      </c>
      <c r="BL51" s="133">
        <v>0</v>
      </c>
      <c r="BM51" s="133">
        <v>762</v>
      </c>
      <c r="BN51" s="133">
        <v>1343</v>
      </c>
      <c r="BO51" s="133">
        <v>2070</v>
      </c>
      <c r="BP51" s="133">
        <v>104</v>
      </c>
      <c r="BQ51" s="133">
        <v>0</v>
      </c>
      <c r="BR51" s="133">
        <v>133</v>
      </c>
      <c r="BS51" s="133">
        <v>1126</v>
      </c>
      <c r="BT51" s="133">
        <v>0</v>
      </c>
      <c r="BU51" s="133">
        <v>318</v>
      </c>
      <c r="BV51" s="133">
        <v>0</v>
      </c>
      <c r="BW51" s="133">
        <v>0</v>
      </c>
      <c r="BX51" s="133">
        <v>0</v>
      </c>
      <c r="BY51" s="133">
        <v>0</v>
      </c>
      <c r="BZ51" s="133">
        <v>138</v>
      </c>
      <c r="CA51" s="133">
        <v>272</v>
      </c>
      <c r="CB51" s="133">
        <v>0</v>
      </c>
      <c r="CC51" s="133">
        <v>548</v>
      </c>
      <c r="CD51" s="133">
        <v>130</v>
      </c>
      <c r="CE51" s="133">
        <v>115</v>
      </c>
      <c r="CF51" s="133">
        <v>173</v>
      </c>
      <c r="CG51" s="133">
        <v>1008</v>
      </c>
      <c r="CH51" s="133">
        <v>58</v>
      </c>
      <c r="CI51" s="133">
        <v>61</v>
      </c>
      <c r="CJ51" s="133">
        <v>0</v>
      </c>
      <c r="CK51" s="133">
        <v>0</v>
      </c>
      <c r="CL51" s="133">
        <v>84</v>
      </c>
      <c r="CM51" s="133">
        <v>0</v>
      </c>
      <c r="CN51" s="133">
        <v>645</v>
      </c>
      <c r="CO51" s="133">
        <v>0</v>
      </c>
      <c r="CP51" s="133">
        <v>0</v>
      </c>
      <c r="CQ51" s="133">
        <v>0</v>
      </c>
      <c r="CR51" s="133">
        <v>0</v>
      </c>
      <c r="CS51" s="133">
        <v>0</v>
      </c>
      <c r="CT51" s="133">
        <v>0</v>
      </c>
      <c r="CU51" s="133">
        <v>0</v>
      </c>
      <c r="CV51" s="133">
        <v>712</v>
      </c>
      <c r="CW51" s="133">
        <v>0</v>
      </c>
      <c r="CX51" s="133">
        <v>725896</v>
      </c>
      <c r="CY51" s="133">
        <v>364</v>
      </c>
      <c r="CZ51" s="133">
        <v>0</v>
      </c>
      <c r="DA51" s="133">
        <v>0</v>
      </c>
      <c r="DB51" s="133">
        <v>0</v>
      </c>
      <c r="DC51" s="133">
        <v>52</v>
      </c>
      <c r="DD51" s="133">
        <v>407</v>
      </c>
      <c r="DE51" s="133">
        <v>0</v>
      </c>
      <c r="DF51" s="133">
        <v>0</v>
      </c>
      <c r="DG51" s="133">
        <v>3439189</v>
      </c>
      <c r="DH51" s="133">
        <v>0</v>
      </c>
      <c r="DI51" s="133">
        <v>7805</v>
      </c>
      <c r="DJ51" s="133">
        <v>0</v>
      </c>
      <c r="DK51" s="133">
        <v>0</v>
      </c>
      <c r="DL51" s="133">
        <v>99585</v>
      </c>
      <c r="DM51" s="133">
        <v>8574450</v>
      </c>
      <c r="DN51" s="133">
        <v>164159</v>
      </c>
      <c r="DO51" s="133">
        <v>8845999</v>
      </c>
      <c r="DP51" s="133">
        <v>12285188</v>
      </c>
      <c r="DQ51" s="133">
        <v>6445904</v>
      </c>
      <c r="DR51" s="133">
        <v>6445904</v>
      </c>
      <c r="DS51" s="133">
        <v>15291903</v>
      </c>
      <c r="DT51" s="133">
        <v>18731092</v>
      </c>
      <c r="DU51" s="133">
        <v>-1876084</v>
      </c>
      <c r="DV51" s="133">
        <v>0</v>
      </c>
      <c r="DW51" s="133">
        <v>-150085</v>
      </c>
      <c r="DX51" s="133">
        <v>-2026169</v>
      </c>
      <c r="DY51" s="133">
        <v>13265734</v>
      </c>
      <c r="DZ51" s="133">
        <v>16704923</v>
      </c>
    </row>
    <row r="52" spans="1:134" ht="18" customHeight="1" x14ac:dyDescent="0.55000000000000004">
      <c r="A52" s="128">
        <v>46</v>
      </c>
      <c r="B52" s="130" t="s">
        <v>86</v>
      </c>
      <c r="C52" s="132" t="s">
        <v>87</v>
      </c>
      <c r="D52" s="133">
        <v>31</v>
      </c>
      <c r="E52" s="133">
        <v>0</v>
      </c>
      <c r="F52" s="133">
        <v>4041</v>
      </c>
      <c r="G52" s="133">
        <v>32</v>
      </c>
      <c r="H52" s="133">
        <v>15</v>
      </c>
      <c r="I52" s="133">
        <v>0</v>
      </c>
      <c r="J52" s="133">
        <v>0</v>
      </c>
      <c r="K52" s="133">
        <v>0</v>
      </c>
      <c r="L52" s="133">
        <v>0</v>
      </c>
      <c r="M52" s="133">
        <v>0</v>
      </c>
      <c r="N52" s="133">
        <v>9</v>
      </c>
      <c r="O52" s="133">
        <v>0</v>
      </c>
      <c r="P52" s="133">
        <v>0</v>
      </c>
      <c r="Q52" s="133">
        <v>0</v>
      </c>
      <c r="R52" s="133">
        <v>0</v>
      </c>
      <c r="S52" s="133">
        <v>0</v>
      </c>
      <c r="T52" s="133">
        <v>0</v>
      </c>
      <c r="U52" s="133">
        <v>0</v>
      </c>
      <c r="V52" s="133">
        <v>0</v>
      </c>
      <c r="W52" s="133">
        <v>21</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154</v>
      </c>
      <c r="AT52" s="133">
        <v>62</v>
      </c>
      <c r="AU52" s="133">
        <v>27536</v>
      </c>
      <c r="AV52" s="133">
        <v>93173</v>
      </c>
      <c r="AW52" s="133">
        <v>588055</v>
      </c>
      <c r="AX52" s="133">
        <v>1610</v>
      </c>
      <c r="AY52" s="133">
        <v>0</v>
      </c>
      <c r="AZ52" s="133">
        <v>13174</v>
      </c>
      <c r="BA52" s="133">
        <v>0</v>
      </c>
      <c r="BB52" s="133">
        <v>1740</v>
      </c>
      <c r="BC52" s="133">
        <v>0</v>
      </c>
      <c r="BD52" s="133">
        <v>3989</v>
      </c>
      <c r="BE52" s="133">
        <v>2860</v>
      </c>
      <c r="BF52" s="133">
        <v>2632</v>
      </c>
      <c r="BG52" s="133">
        <v>974</v>
      </c>
      <c r="BH52" s="133">
        <v>10258</v>
      </c>
      <c r="BI52" s="133">
        <v>5659</v>
      </c>
      <c r="BJ52" s="133">
        <v>1698</v>
      </c>
      <c r="BK52" s="133">
        <v>1699</v>
      </c>
      <c r="BL52" s="133">
        <v>25</v>
      </c>
      <c r="BM52" s="133">
        <v>11352</v>
      </c>
      <c r="BN52" s="133">
        <v>0</v>
      </c>
      <c r="BO52" s="133">
        <v>604</v>
      </c>
      <c r="BP52" s="133">
        <v>0</v>
      </c>
      <c r="BQ52" s="133">
        <v>0</v>
      </c>
      <c r="BR52" s="133">
        <v>0</v>
      </c>
      <c r="BS52" s="133">
        <v>444</v>
      </c>
      <c r="BT52" s="133">
        <v>136</v>
      </c>
      <c r="BU52" s="133">
        <v>104030</v>
      </c>
      <c r="BV52" s="133">
        <v>413</v>
      </c>
      <c r="BW52" s="133">
        <v>0</v>
      </c>
      <c r="BX52" s="133">
        <v>0</v>
      </c>
      <c r="BY52" s="133">
        <v>0</v>
      </c>
      <c r="BZ52" s="133">
        <v>0</v>
      </c>
      <c r="CA52" s="133">
        <v>27</v>
      </c>
      <c r="CB52" s="133">
        <v>0</v>
      </c>
      <c r="CC52" s="133">
        <v>74</v>
      </c>
      <c r="CD52" s="133">
        <v>49</v>
      </c>
      <c r="CE52" s="133">
        <v>85</v>
      </c>
      <c r="CF52" s="133">
        <v>201</v>
      </c>
      <c r="CG52" s="133">
        <v>966</v>
      </c>
      <c r="CH52" s="133">
        <v>82</v>
      </c>
      <c r="CI52" s="133">
        <v>256</v>
      </c>
      <c r="CJ52" s="133">
        <v>111</v>
      </c>
      <c r="CK52" s="133">
        <v>0</v>
      </c>
      <c r="CL52" s="133">
        <v>571</v>
      </c>
      <c r="CM52" s="133">
        <v>8882</v>
      </c>
      <c r="CN52" s="133">
        <v>127453</v>
      </c>
      <c r="CO52" s="133">
        <v>0</v>
      </c>
      <c r="CP52" s="133">
        <v>0</v>
      </c>
      <c r="CQ52" s="133">
        <v>642219</v>
      </c>
      <c r="CR52" s="133">
        <v>11111</v>
      </c>
      <c r="CS52" s="133">
        <v>28337</v>
      </c>
      <c r="CT52" s="133">
        <v>22158</v>
      </c>
      <c r="CU52" s="133">
        <v>0</v>
      </c>
      <c r="CV52" s="133">
        <v>18737</v>
      </c>
      <c r="CW52" s="133">
        <v>0</v>
      </c>
      <c r="CX52" s="133">
        <v>238040</v>
      </c>
      <c r="CY52" s="133">
        <v>10645</v>
      </c>
      <c r="CZ52" s="133">
        <v>189</v>
      </c>
      <c r="DA52" s="133">
        <v>0</v>
      </c>
      <c r="DB52" s="133">
        <v>48</v>
      </c>
      <c r="DC52" s="133">
        <v>32932</v>
      </c>
      <c r="DD52" s="133">
        <v>3876</v>
      </c>
      <c r="DE52" s="133">
        <v>36162</v>
      </c>
      <c r="DF52" s="133">
        <v>0</v>
      </c>
      <c r="DG52" s="133">
        <v>2059637</v>
      </c>
      <c r="DH52" s="133">
        <v>2339</v>
      </c>
      <c r="DI52" s="133">
        <v>101116</v>
      </c>
      <c r="DJ52" s="133">
        <v>202</v>
      </c>
      <c r="DK52" s="133">
        <v>0</v>
      </c>
      <c r="DL52" s="133">
        <v>444862</v>
      </c>
      <c r="DM52" s="133">
        <v>4303373</v>
      </c>
      <c r="DN52" s="133">
        <v>73505</v>
      </c>
      <c r="DO52" s="133">
        <v>4925397</v>
      </c>
      <c r="DP52" s="133">
        <v>6985034</v>
      </c>
      <c r="DQ52" s="133">
        <v>2027360</v>
      </c>
      <c r="DR52" s="133">
        <v>2027360</v>
      </c>
      <c r="DS52" s="133">
        <v>6952757</v>
      </c>
      <c r="DT52" s="133">
        <v>9012394</v>
      </c>
      <c r="DU52" s="133">
        <v>-1952156</v>
      </c>
      <c r="DV52" s="133">
        <v>-747</v>
      </c>
      <c r="DW52" s="133">
        <v>-156191</v>
      </c>
      <c r="DX52" s="133">
        <v>-2109094</v>
      </c>
      <c r="DY52" s="133">
        <v>4843663</v>
      </c>
      <c r="DZ52" s="133">
        <v>6903300</v>
      </c>
    </row>
    <row r="53" spans="1:134" ht="18" customHeight="1" x14ac:dyDescent="0.55000000000000004">
      <c r="A53" s="128">
        <v>47</v>
      </c>
      <c r="B53" s="130" t="s">
        <v>88</v>
      </c>
      <c r="C53" s="132" t="s">
        <v>89</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3">
        <v>0</v>
      </c>
      <c r="AC53" s="133">
        <v>0</v>
      </c>
      <c r="AD53" s="133">
        <v>0</v>
      </c>
      <c r="AE53" s="133">
        <v>0</v>
      </c>
      <c r="AF53" s="133">
        <v>0</v>
      </c>
      <c r="AG53" s="133">
        <v>0</v>
      </c>
      <c r="AH53" s="133">
        <v>0</v>
      </c>
      <c r="AI53" s="133">
        <v>0</v>
      </c>
      <c r="AJ53" s="133">
        <v>0</v>
      </c>
      <c r="AK53" s="133">
        <v>0</v>
      </c>
      <c r="AL53" s="133">
        <v>0</v>
      </c>
      <c r="AM53" s="133">
        <v>0</v>
      </c>
      <c r="AN53" s="133">
        <v>0</v>
      </c>
      <c r="AO53" s="133">
        <v>0</v>
      </c>
      <c r="AP53" s="133">
        <v>0</v>
      </c>
      <c r="AQ53" s="133">
        <v>0</v>
      </c>
      <c r="AR53" s="133">
        <v>0</v>
      </c>
      <c r="AS53" s="133">
        <v>0</v>
      </c>
      <c r="AT53" s="133">
        <v>3494</v>
      </c>
      <c r="AU53" s="133">
        <v>11705</v>
      </c>
      <c r="AV53" s="133">
        <v>72870</v>
      </c>
      <c r="AW53" s="133">
        <v>674056</v>
      </c>
      <c r="AX53" s="133">
        <v>1162641</v>
      </c>
      <c r="AY53" s="133">
        <v>337204</v>
      </c>
      <c r="AZ53" s="133">
        <v>429844</v>
      </c>
      <c r="BA53" s="133">
        <v>471224</v>
      </c>
      <c r="BB53" s="133">
        <v>515427</v>
      </c>
      <c r="BC53" s="133">
        <v>279103</v>
      </c>
      <c r="BD53" s="133">
        <v>642257</v>
      </c>
      <c r="BE53" s="133">
        <v>520502</v>
      </c>
      <c r="BF53" s="133">
        <v>0</v>
      </c>
      <c r="BG53" s="133">
        <v>0</v>
      </c>
      <c r="BH53" s="133">
        <v>317343</v>
      </c>
      <c r="BI53" s="133">
        <v>0</v>
      </c>
      <c r="BJ53" s="133">
        <v>12327</v>
      </c>
      <c r="BK53" s="133">
        <v>55872</v>
      </c>
      <c r="BL53" s="133">
        <v>0</v>
      </c>
      <c r="BM53" s="133">
        <v>0</v>
      </c>
      <c r="BN53" s="133">
        <v>0</v>
      </c>
      <c r="BO53" s="133">
        <v>0</v>
      </c>
      <c r="BP53" s="133">
        <v>0</v>
      </c>
      <c r="BQ53" s="133">
        <v>0</v>
      </c>
      <c r="BR53" s="133">
        <v>0</v>
      </c>
      <c r="BS53" s="133">
        <v>0</v>
      </c>
      <c r="BT53" s="133">
        <v>0</v>
      </c>
      <c r="BU53" s="133">
        <v>0</v>
      </c>
      <c r="BV53" s="133">
        <v>0</v>
      </c>
      <c r="BW53" s="133">
        <v>0</v>
      </c>
      <c r="BX53" s="133">
        <v>0</v>
      </c>
      <c r="BY53" s="133">
        <v>0</v>
      </c>
      <c r="BZ53" s="133">
        <v>0</v>
      </c>
      <c r="CA53" s="133">
        <v>0</v>
      </c>
      <c r="CB53" s="133">
        <v>0</v>
      </c>
      <c r="CC53" s="133">
        <v>0</v>
      </c>
      <c r="CD53" s="133">
        <v>0</v>
      </c>
      <c r="CE53" s="133">
        <v>0</v>
      </c>
      <c r="CF53" s="133">
        <v>0</v>
      </c>
      <c r="CG53" s="133">
        <v>33</v>
      </c>
      <c r="CH53" s="133">
        <v>0</v>
      </c>
      <c r="CI53" s="133">
        <v>0</v>
      </c>
      <c r="CJ53" s="133">
        <v>0</v>
      </c>
      <c r="CK53" s="133">
        <v>0</v>
      </c>
      <c r="CL53" s="133">
        <v>0</v>
      </c>
      <c r="CM53" s="133">
        <v>0</v>
      </c>
      <c r="CN53" s="133">
        <v>0</v>
      </c>
      <c r="CO53" s="133">
        <v>0</v>
      </c>
      <c r="CP53" s="133">
        <v>798</v>
      </c>
      <c r="CQ53" s="133">
        <v>0</v>
      </c>
      <c r="CR53" s="133">
        <v>0</v>
      </c>
      <c r="CS53" s="133">
        <v>0</v>
      </c>
      <c r="CT53" s="133">
        <v>0</v>
      </c>
      <c r="CU53" s="133">
        <v>0</v>
      </c>
      <c r="CV53" s="133">
        <v>0</v>
      </c>
      <c r="CW53" s="133">
        <v>0</v>
      </c>
      <c r="CX53" s="133">
        <v>200838</v>
      </c>
      <c r="CY53" s="133">
        <v>0</v>
      </c>
      <c r="CZ53" s="133">
        <v>0</v>
      </c>
      <c r="DA53" s="133">
        <v>0</v>
      </c>
      <c r="DB53" s="133">
        <v>0</v>
      </c>
      <c r="DC53" s="133">
        <v>0</v>
      </c>
      <c r="DD53" s="133">
        <v>0</v>
      </c>
      <c r="DE53" s="133">
        <v>0</v>
      </c>
      <c r="DF53" s="133">
        <v>0</v>
      </c>
      <c r="DG53" s="133">
        <v>5707538</v>
      </c>
      <c r="DH53" s="133">
        <v>0</v>
      </c>
      <c r="DI53" s="133">
        <v>1762</v>
      </c>
      <c r="DJ53" s="133">
        <v>0</v>
      </c>
      <c r="DK53" s="133">
        <v>0</v>
      </c>
      <c r="DL53" s="133">
        <v>0</v>
      </c>
      <c r="DM53" s="133">
        <v>0</v>
      </c>
      <c r="DN53" s="133">
        <v>43898</v>
      </c>
      <c r="DO53" s="133">
        <v>45660</v>
      </c>
      <c r="DP53" s="133">
        <v>5753198</v>
      </c>
      <c r="DQ53" s="133">
        <v>3919648</v>
      </c>
      <c r="DR53" s="133">
        <v>3919648</v>
      </c>
      <c r="DS53" s="133">
        <v>3965308</v>
      </c>
      <c r="DT53" s="133">
        <v>9672846</v>
      </c>
      <c r="DU53" s="133">
        <v>-2777101</v>
      </c>
      <c r="DV53" s="133">
        <v>0</v>
      </c>
      <c r="DW53" s="133">
        <v>-222168</v>
      </c>
      <c r="DX53" s="133">
        <v>-2999269</v>
      </c>
      <c r="DY53" s="133">
        <v>966039</v>
      </c>
      <c r="DZ53" s="133">
        <v>6673577</v>
      </c>
    </row>
    <row r="54" spans="1:134" ht="18" customHeight="1" x14ac:dyDescent="0.55000000000000004">
      <c r="A54" s="128">
        <v>48</v>
      </c>
      <c r="B54" s="130" t="s">
        <v>90</v>
      </c>
      <c r="C54" s="132" t="s">
        <v>91</v>
      </c>
      <c r="D54" s="133">
        <v>0</v>
      </c>
      <c r="E54" s="133">
        <v>0</v>
      </c>
      <c r="F54" s="133">
        <v>0</v>
      </c>
      <c r="G54" s="133">
        <v>0</v>
      </c>
      <c r="H54" s="133">
        <v>12</v>
      </c>
      <c r="I54" s="133">
        <v>0</v>
      </c>
      <c r="J54" s="133">
        <v>21</v>
      </c>
      <c r="K54" s="133">
        <v>36</v>
      </c>
      <c r="L54" s="133">
        <v>30</v>
      </c>
      <c r="M54" s="133">
        <v>0</v>
      </c>
      <c r="N54" s="133">
        <v>3</v>
      </c>
      <c r="O54" s="133">
        <v>0</v>
      </c>
      <c r="P54" s="133">
        <v>3</v>
      </c>
      <c r="Q54" s="133">
        <v>5</v>
      </c>
      <c r="R54" s="133">
        <v>27</v>
      </c>
      <c r="S54" s="133">
        <v>4</v>
      </c>
      <c r="T54" s="133">
        <v>87</v>
      </c>
      <c r="U54" s="133">
        <v>4302</v>
      </c>
      <c r="V54" s="133">
        <v>0</v>
      </c>
      <c r="W54" s="133">
        <v>10</v>
      </c>
      <c r="X54" s="133">
        <v>2</v>
      </c>
      <c r="Y54" s="133">
        <v>8</v>
      </c>
      <c r="Z54" s="133">
        <v>3</v>
      </c>
      <c r="AA54" s="133">
        <v>0</v>
      </c>
      <c r="AB54" s="133">
        <v>99</v>
      </c>
      <c r="AC54" s="133">
        <v>25</v>
      </c>
      <c r="AD54" s="133">
        <v>10</v>
      </c>
      <c r="AE54" s="133">
        <v>0</v>
      </c>
      <c r="AF54" s="133">
        <v>2</v>
      </c>
      <c r="AG54" s="133">
        <v>5</v>
      </c>
      <c r="AH54" s="133">
        <v>0</v>
      </c>
      <c r="AI54" s="133">
        <v>0</v>
      </c>
      <c r="AJ54" s="133">
        <v>2</v>
      </c>
      <c r="AK54" s="133">
        <v>0</v>
      </c>
      <c r="AL54" s="133">
        <v>0</v>
      </c>
      <c r="AM54" s="133">
        <v>8</v>
      </c>
      <c r="AN54" s="133">
        <v>15</v>
      </c>
      <c r="AO54" s="133">
        <v>1</v>
      </c>
      <c r="AP54" s="133">
        <v>6</v>
      </c>
      <c r="AQ54" s="133">
        <v>0</v>
      </c>
      <c r="AR54" s="133">
        <v>1197</v>
      </c>
      <c r="AS54" s="133">
        <v>20</v>
      </c>
      <c r="AT54" s="133">
        <v>27618</v>
      </c>
      <c r="AU54" s="133">
        <v>66607</v>
      </c>
      <c r="AV54" s="133">
        <v>85658</v>
      </c>
      <c r="AW54" s="133">
        <v>258990</v>
      </c>
      <c r="AX54" s="133">
        <v>782776</v>
      </c>
      <c r="AY54" s="133">
        <v>1476325</v>
      </c>
      <c r="AZ54" s="133">
        <v>230833</v>
      </c>
      <c r="BA54" s="133">
        <v>76500</v>
      </c>
      <c r="BB54" s="133">
        <v>273311</v>
      </c>
      <c r="BC54" s="133">
        <v>58386</v>
      </c>
      <c r="BD54" s="133">
        <v>380759</v>
      </c>
      <c r="BE54" s="133">
        <v>161705</v>
      </c>
      <c r="BF54" s="133">
        <v>8501</v>
      </c>
      <c r="BG54" s="133">
        <v>2029</v>
      </c>
      <c r="BH54" s="133">
        <v>246741</v>
      </c>
      <c r="BI54" s="133">
        <v>2726</v>
      </c>
      <c r="BJ54" s="133">
        <v>3033</v>
      </c>
      <c r="BK54" s="133">
        <v>9798</v>
      </c>
      <c r="BL54" s="133">
        <v>0</v>
      </c>
      <c r="BM54" s="133">
        <v>16272</v>
      </c>
      <c r="BN54" s="133">
        <v>1960</v>
      </c>
      <c r="BO54" s="133">
        <v>625</v>
      </c>
      <c r="BP54" s="133">
        <v>79</v>
      </c>
      <c r="BQ54" s="133">
        <v>120</v>
      </c>
      <c r="BR54" s="133">
        <v>12</v>
      </c>
      <c r="BS54" s="133">
        <v>95</v>
      </c>
      <c r="BT54" s="133">
        <v>0</v>
      </c>
      <c r="BU54" s="133">
        <v>2340</v>
      </c>
      <c r="BV54" s="133">
        <v>1583</v>
      </c>
      <c r="BW54" s="133">
        <v>0</v>
      </c>
      <c r="BX54" s="133">
        <v>0</v>
      </c>
      <c r="BY54" s="133">
        <v>0</v>
      </c>
      <c r="BZ54" s="133">
        <v>86</v>
      </c>
      <c r="CA54" s="133">
        <v>1</v>
      </c>
      <c r="CB54" s="133">
        <v>0</v>
      </c>
      <c r="CC54" s="133">
        <v>16</v>
      </c>
      <c r="CD54" s="133">
        <v>5</v>
      </c>
      <c r="CE54" s="133">
        <v>0</v>
      </c>
      <c r="CF54" s="133">
        <v>1</v>
      </c>
      <c r="CG54" s="133">
        <v>128</v>
      </c>
      <c r="CH54" s="133">
        <v>34</v>
      </c>
      <c r="CI54" s="133">
        <v>3804</v>
      </c>
      <c r="CJ54" s="133">
        <v>12897</v>
      </c>
      <c r="CK54" s="133">
        <v>20545</v>
      </c>
      <c r="CL54" s="133">
        <v>1260</v>
      </c>
      <c r="CM54" s="133">
        <v>30770</v>
      </c>
      <c r="CN54" s="133">
        <v>88065</v>
      </c>
      <c r="CO54" s="133">
        <v>854</v>
      </c>
      <c r="CP54" s="133">
        <v>63266</v>
      </c>
      <c r="CQ54" s="133">
        <v>47</v>
      </c>
      <c r="CR54" s="133">
        <v>0</v>
      </c>
      <c r="CS54" s="133">
        <v>238</v>
      </c>
      <c r="CT54" s="133">
        <v>1</v>
      </c>
      <c r="CU54" s="133">
        <v>0</v>
      </c>
      <c r="CV54" s="133">
        <v>84</v>
      </c>
      <c r="CW54" s="133">
        <v>1</v>
      </c>
      <c r="CX54" s="133">
        <v>532832</v>
      </c>
      <c r="CY54" s="133">
        <v>1870</v>
      </c>
      <c r="CZ54" s="133">
        <v>4</v>
      </c>
      <c r="DA54" s="133">
        <v>0</v>
      </c>
      <c r="DB54" s="133">
        <v>18</v>
      </c>
      <c r="DC54" s="133">
        <v>2</v>
      </c>
      <c r="DD54" s="133">
        <v>652</v>
      </c>
      <c r="DE54" s="133">
        <v>52660</v>
      </c>
      <c r="DF54" s="133">
        <v>0</v>
      </c>
      <c r="DG54" s="133">
        <v>4991466</v>
      </c>
      <c r="DH54" s="133">
        <v>540</v>
      </c>
      <c r="DI54" s="133">
        <v>154914</v>
      </c>
      <c r="DJ54" s="133">
        <v>0</v>
      </c>
      <c r="DK54" s="133">
        <v>0</v>
      </c>
      <c r="DL54" s="133">
        <v>0</v>
      </c>
      <c r="DM54" s="133">
        <v>0</v>
      </c>
      <c r="DN54" s="133">
        <v>47530</v>
      </c>
      <c r="DO54" s="133">
        <v>202984</v>
      </c>
      <c r="DP54" s="133">
        <v>5194450</v>
      </c>
      <c r="DQ54" s="133">
        <v>2842940</v>
      </c>
      <c r="DR54" s="133">
        <v>2842940</v>
      </c>
      <c r="DS54" s="133">
        <v>3045924</v>
      </c>
      <c r="DT54" s="133">
        <v>8037390</v>
      </c>
      <c r="DU54" s="133">
        <v>-1087864</v>
      </c>
      <c r="DV54" s="133">
        <v>0</v>
      </c>
      <c r="DW54" s="133">
        <v>-87019</v>
      </c>
      <c r="DX54" s="133">
        <v>-1174883</v>
      </c>
      <c r="DY54" s="133">
        <v>1871041</v>
      </c>
      <c r="DZ54" s="133">
        <v>6862507</v>
      </c>
    </row>
    <row r="55" spans="1:134" ht="18" customHeight="1" x14ac:dyDescent="0.55000000000000004">
      <c r="A55" s="128">
        <v>49</v>
      </c>
      <c r="B55" s="130" t="s">
        <v>92</v>
      </c>
      <c r="C55" s="132" t="s">
        <v>93</v>
      </c>
      <c r="D55" s="133">
        <v>0</v>
      </c>
      <c r="E55" s="133">
        <v>119</v>
      </c>
      <c r="F55" s="133">
        <v>0</v>
      </c>
      <c r="G55" s="133">
        <v>0</v>
      </c>
      <c r="H55" s="133">
        <v>1094</v>
      </c>
      <c r="I55" s="133">
        <v>0</v>
      </c>
      <c r="J55" s="133">
        <v>110</v>
      </c>
      <c r="K55" s="133">
        <v>0</v>
      </c>
      <c r="L55" s="133">
        <v>0</v>
      </c>
      <c r="M55" s="133">
        <v>0</v>
      </c>
      <c r="N55" s="133">
        <v>0</v>
      </c>
      <c r="O55" s="133">
        <v>0</v>
      </c>
      <c r="P55" s="133">
        <v>0</v>
      </c>
      <c r="Q55" s="133">
        <v>64</v>
      </c>
      <c r="R55" s="133">
        <v>329</v>
      </c>
      <c r="S55" s="133">
        <v>0</v>
      </c>
      <c r="T55" s="133">
        <v>0</v>
      </c>
      <c r="U55" s="133">
        <v>0</v>
      </c>
      <c r="V55" s="133">
        <v>0</v>
      </c>
      <c r="W55" s="133">
        <v>0</v>
      </c>
      <c r="X55" s="133">
        <v>0</v>
      </c>
      <c r="Y55" s="133">
        <v>0</v>
      </c>
      <c r="Z55" s="133">
        <v>0</v>
      </c>
      <c r="AA55" s="133">
        <v>0</v>
      </c>
      <c r="AB55" s="133">
        <v>0</v>
      </c>
      <c r="AC55" s="133">
        <v>0</v>
      </c>
      <c r="AD55" s="133">
        <v>0</v>
      </c>
      <c r="AE55" s="133">
        <v>0</v>
      </c>
      <c r="AF55" s="133">
        <v>58</v>
      </c>
      <c r="AG55" s="133">
        <v>0</v>
      </c>
      <c r="AH55" s="133">
        <v>0</v>
      </c>
      <c r="AI55" s="133">
        <v>0</v>
      </c>
      <c r="AJ55" s="133">
        <v>26</v>
      </c>
      <c r="AK55" s="133">
        <v>0</v>
      </c>
      <c r="AL55" s="133">
        <v>0</v>
      </c>
      <c r="AM55" s="133">
        <v>0</v>
      </c>
      <c r="AN55" s="133">
        <v>0</v>
      </c>
      <c r="AO55" s="133">
        <v>0</v>
      </c>
      <c r="AP55" s="133">
        <v>0</v>
      </c>
      <c r="AQ55" s="133">
        <v>0</v>
      </c>
      <c r="AR55" s="133">
        <v>107</v>
      </c>
      <c r="AS55" s="133">
        <v>6021</v>
      </c>
      <c r="AT55" s="133">
        <v>1055</v>
      </c>
      <c r="AU55" s="133">
        <v>221970</v>
      </c>
      <c r="AV55" s="133">
        <v>285964</v>
      </c>
      <c r="AW55" s="133">
        <v>79971</v>
      </c>
      <c r="AX55" s="133">
        <v>0</v>
      </c>
      <c r="AY55" s="133">
        <v>7650</v>
      </c>
      <c r="AZ55" s="133">
        <v>1078526</v>
      </c>
      <c r="BA55" s="133">
        <v>58771</v>
      </c>
      <c r="BB55" s="133">
        <v>22491</v>
      </c>
      <c r="BC55" s="133">
        <v>9805</v>
      </c>
      <c r="BD55" s="133">
        <v>30419</v>
      </c>
      <c r="BE55" s="133">
        <v>17081</v>
      </c>
      <c r="BF55" s="133">
        <v>334383</v>
      </c>
      <c r="BG55" s="133">
        <v>33602</v>
      </c>
      <c r="BH55" s="133">
        <v>895502</v>
      </c>
      <c r="BI55" s="133">
        <v>39548</v>
      </c>
      <c r="BJ55" s="133">
        <v>20895</v>
      </c>
      <c r="BK55" s="133">
        <v>1440</v>
      </c>
      <c r="BL55" s="133">
        <v>0</v>
      </c>
      <c r="BM55" s="133">
        <v>64206</v>
      </c>
      <c r="BN55" s="133">
        <v>39898</v>
      </c>
      <c r="BO55" s="133">
        <v>18644</v>
      </c>
      <c r="BP55" s="133">
        <v>35571</v>
      </c>
      <c r="BQ55" s="133">
        <v>0</v>
      </c>
      <c r="BR55" s="133">
        <v>0</v>
      </c>
      <c r="BS55" s="133">
        <v>0</v>
      </c>
      <c r="BT55" s="133">
        <v>0</v>
      </c>
      <c r="BU55" s="133">
        <v>11</v>
      </c>
      <c r="BV55" s="133">
        <v>0</v>
      </c>
      <c r="BW55" s="133">
        <v>0</v>
      </c>
      <c r="BX55" s="133">
        <v>0</v>
      </c>
      <c r="BY55" s="133">
        <v>0</v>
      </c>
      <c r="BZ55" s="133">
        <v>464</v>
      </c>
      <c r="CA55" s="133">
        <v>0</v>
      </c>
      <c r="CB55" s="133">
        <v>74</v>
      </c>
      <c r="CC55" s="133">
        <v>0</v>
      </c>
      <c r="CD55" s="133">
        <v>0</v>
      </c>
      <c r="CE55" s="133">
        <v>0</v>
      </c>
      <c r="CF55" s="133">
        <v>32</v>
      </c>
      <c r="CG55" s="133">
        <v>0</v>
      </c>
      <c r="CH55" s="133">
        <v>1</v>
      </c>
      <c r="CI55" s="133">
        <v>20</v>
      </c>
      <c r="CJ55" s="133">
        <v>0</v>
      </c>
      <c r="CK55" s="133">
        <v>0</v>
      </c>
      <c r="CL55" s="133">
        <v>0</v>
      </c>
      <c r="CM55" s="133">
        <v>0</v>
      </c>
      <c r="CN55" s="133">
        <v>33</v>
      </c>
      <c r="CO55" s="133">
        <v>0</v>
      </c>
      <c r="CP55" s="133">
        <v>0</v>
      </c>
      <c r="CQ55" s="133">
        <v>0</v>
      </c>
      <c r="CR55" s="133">
        <v>0</v>
      </c>
      <c r="CS55" s="133">
        <v>0</v>
      </c>
      <c r="CT55" s="133">
        <v>0</v>
      </c>
      <c r="CU55" s="133">
        <v>0</v>
      </c>
      <c r="CV55" s="133">
        <v>0</v>
      </c>
      <c r="CW55" s="133">
        <v>0</v>
      </c>
      <c r="CX55" s="133">
        <v>223496</v>
      </c>
      <c r="CY55" s="133">
        <v>3</v>
      </c>
      <c r="CZ55" s="133">
        <v>0</v>
      </c>
      <c r="DA55" s="133">
        <v>0</v>
      </c>
      <c r="DB55" s="133">
        <v>0</v>
      </c>
      <c r="DC55" s="133">
        <v>0</v>
      </c>
      <c r="DD55" s="133">
        <v>103</v>
      </c>
      <c r="DE55" s="133">
        <v>0</v>
      </c>
      <c r="DF55" s="133">
        <v>342</v>
      </c>
      <c r="DG55" s="133">
        <v>3529899</v>
      </c>
      <c r="DH55" s="133">
        <v>21</v>
      </c>
      <c r="DI55" s="133">
        <v>8017</v>
      </c>
      <c r="DJ55" s="133">
        <v>0</v>
      </c>
      <c r="DK55" s="133">
        <v>0</v>
      </c>
      <c r="DL55" s="133">
        <v>77782</v>
      </c>
      <c r="DM55" s="133">
        <v>2897395</v>
      </c>
      <c r="DN55" s="133">
        <v>-7072</v>
      </c>
      <c r="DO55" s="133">
        <v>2976143</v>
      </c>
      <c r="DP55" s="133">
        <v>6506042</v>
      </c>
      <c r="DQ55" s="133">
        <v>2954978</v>
      </c>
      <c r="DR55" s="133">
        <v>2954978</v>
      </c>
      <c r="DS55" s="133">
        <v>5931121</v>
      </c>
      <c r="DT55" s="133">
        <v>9461020</v>
      </c>
      <c r="DU55" s="133">
        <v>-1333975</v>
      </c>
      <c r="DV55" s="133">
        <v>0</v>
      </c>
      <c r="DW55" s="133">
        <v>-106718</v>
      </c>
      <c r="DX55" s="133">
        <v>-1440693</v>
      </c>
      <c r="DY55" s="133">
        <v>4490428</v>
      </c>
      <c r="DZ55" s="133">
        <v>8020327</v>
      </c>
    </row>
    <row r="56" spans="1:134" ht="18" customHeight="1" x14ac:dyDescent="0.55000000000000004">
      <c r="A56" s="128">
        <v>50</v>
      </c>
      <c r="B56" s="130" t="s">
        <v>94</v>
      </c>
      <c r="C56" s="132" t="s">
        <v>95</v>
      </c>
      <c r="D56" s="133">
        <v>0</v>
      </c>
      <c r="E56" s="133">
        <v>0</v>
      </c>
      <c r="F56" s="133">
        <v>0</v>
      </c>
      <c r="G56" s="133">
        <v>0</v>
      </c>
      <c r="H56" s="133">
        <v>0</v>
      </c>
      <c r="I56" s="133">
        <v>0</v>
      </c>
      <c r="J56" s="133">
        <v>0</v>
      </c>
      <c r="K56" s="133">
        <v>0</v>
      </c>
      <c r="L56" s="133">
        <v>0</v>
      </c>
      <c r="M56" s="133">
        <v>0</v>
      </c>
      <c r="N56" s="133">
        <v>0</v>
      </c>
      <c r="O56" s="133">
        <v>0</v>
      </c>
      <c r="P56" s="133">
        <v>0</v>
      </c>
      <c r="Q56" s="133">
        <v>0</v>
      </c>
      <c r="R56" s="133">
        <v>0</v>
      </c>
      <c r="S56" s="133">
        <v>0</v>
      </c>
      <c r="T56" s="133">
        <v>0</v>
      </c>
      <c r="U56" s="133">
        <v>0</v>
      </c>
      <c r="V56" s="133">
        <v>0</v>
      </c>
      <c r="W56" s="133">
        <v>0</v>
      </c>
      <c r="X56" s="133">
        <v>0</v>
      </c>
      <c r="Y56" s="133">
        <v>0</v>
      </c>
      <c r="Z56" s="133">
        <v>0</v>
      </c>
      <c r="AA56" s="133">
        <v>0</v>
      </c>
      <c r="AB56" s="133">
        <v>0</v>
      </c>
      <c r="AC56" s="133">
        <v>0</v>
      </c>
      <c r="AD56" s="133">
        <v>0</v>
      </c>
      <c r="AE56" s="133">
        <v>0</v>
      </c>
      <c r="AF56" s="133">
        <v>15</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3">
        <v>0</v>
      </c>
      <c r="AV56" s="133">
        <v>0</v>
      </c>
      <c r="AW56" s="133">
        <v>0</v>
      </c>
      <c r="AX56" s="133">
        <v>0</v>
      </c>
      <c r="AY56" s="133">
        <v>0</v>
      </c>
      <c r="AZ56" s="133">
        <v>0</v>
      </c>
      <c r="BA56" s="133">
        <v>205911</v>
      </c>
      <c r="BB56" s="133">
        <v>0</v>
      </c>
      <c r="BC56" s="133">
        <v>6</v>
      </c>
      <c r="BD56" s="133">
        <v>0</v>
      </c>
      <c r="BE56" s="133">
        <v>0</v>
      </c>
      <c r="BF56" s="133">
        <v>0</v>
      </c>
      <c r="BG56" s="133">
        <v>0</v>
      </c>
      <c r="BH56" s="133">
        <v>0</v>
      </c>
      <c r="BI56" s="133">
        <v>753</v>
      </c>
      <c r="BJ56" s="133">
        <v>3522</v>
      </c>
      <c r="BK56" s="133">
        <v>20</v>
      </c>
      <c r="BL56" s="133">
        <v>0</v>
      </c>
      <c r="BM56" s="133">
        <v>105937</v>
      </c>
      <c r="BN56" s="133">
        <v>0</v>
      </c>
      <c r="BO56" s="133">
        <v>0</v>
      </c>
      <c r="BP56" s="133">
        <v>0</v>
      </c>
      <c r="BQ56" s="133">
        <v>0</v>
      </c>
      <c r="BR56" s="133">
        <v>0</v>
      </c>
      <c r="BS56" s="133">
        <v>0</v>
      </c>
      <c r="BT56" s="133">
        <v>0</v>
      </c>
      <c r="BU56" s="133">
        <v>0</v>
      </c>
      <c r="BV56" s="133">
        <v>0</v>
      </c>
      <c r="BW56" s="133">
        <v>0</v>
      </c>
      <c r="BX56" s="133">
        <v>0</v>
      </c>
      <c r="BY56" s="133">
        <v>0</v>
      </c>
      <c r="BZ56" s="133">
        <v>0</v>
      </c>
      <c r="CA56" s="133">
        <v>1102</v>
      </c>
      <c r="CB56" s="133">
        <v>0</v>
      </c>
      <c r="CC56" s="133">
        <v>0</v>
      </c>
      <c r="CD56" s="133">
        <v>0</v>
      </c>
      <c r="CE56" s="133">
        <v>0</v>
      </c>
      <c r="CF56" s="133">
        <v>0</v>
      </c>
      <c r="CG56" s="133">
        <v>312</v>
      </c>
      <c r="CH56" s="133">
        <v>0</v>
      </c>
      <c r="CI56" s="133">
        <v>0</v>
      </c>
      <c r="CJ56" s="133">
        <v>0</v>
      </c>
      <c r="CK56" s="133">
        <v>0</v>
      </c>
      <c r="CL56" s="133">
        <v>0</v>
      </c>
      <c r="CM56" s="133">
        <v>4124</v>
      </c>
      <c r="CN56" s="133">
        <v>21035</v>
      </c>
      <c r="CO56" s="133">
        <v>0</v>
      </c>
      <c r="CP56" s="133">
        <v>0</v>
      </c>
      <c r="CQ56" s="133">
        <v>0</v>
      </c>
      <c r="CR56" s="133">
        <v>0</v>
      </c>
      <c r="CS56" s="133">
        <v>0</v>
      </c>
      <c r="CT56" s="133">
        <v>0</v>
      </c>
      <c r="CU56" s="133">
        <v>0</v>
      </c>
      <c r="CV56" s="133">
        <v>988</v>
      </c>
      <c r="CW56" s="133">
        <v>0</v>
      </c>
      <c r="CX56" s="133">
        <v>84851</v>
      </c>
      <c r="CY56" s="133">
        <v>900</v>
      </c>
      <c r="CZ56" s="133">
        <v>0</v>
      </c>
      <c r="DA56" s="133">
        <v>0</v>
      </c>
      <c r="DB56" s="133">
        <v>0</v>
      </c>
      <c r="DC56" s="133">
        <v>1742</v>
      </c>
      <c r="DD56" s="133">
        <v>108</v>
      </c>
      <c r="DE56" s="133">
        <v>0</v>
      </c>
      <c r="DF56" s="133">
        <v>0</v>
      </c>
      <c r="DG56" s="133">
        <v>431326</v>
      </c>
      <c r="DH56" s="133">
        <v>56439</v>
      </c>
      <c r="DI56" s="133">
        <v>2446847</v>
      </c>
      <c r="DJ56" s="133">
        <v>0</v>
      </c>
      <c r="DK56" s="133">
        <v>0</v>
      </c>
      <c r="DL56" s="133">
        <v>3683</v>
      </c>
      <c r="DM56" s="133">
        <v>542517</v>
      </c>
      <c r="DN56" s="133">
        <v>7543</v>
      </c>
      <c r="DO56" s="133">
        <v>3057029</v>
      </c>
      <c r="DP56" s="133">
        <v>3488355</v>
      </c>
      <c r="DQ56" s="133">
        <v>309111</v>
      </c>
      <c r="DR56" s="133">
        <v>309111</v>
      </c>
      <c r="DS56" s="133">
        <v>3366140</v>
      </c>
      <c r="DT56" s="133">
        <v>3797466</v>
      </c>
      <c r="DU56" s="133">
        <v>-877099</v>
      </c>
      <c r="DV56" s="133">
        <v>-134</v>
      </c>
      <c r="DW56" s="133">
        <v>-69974</v>
      </c>
      <c r="DX56" s="133">
        <v>-947207</v>
      </c>
      <c r="DY56" s="133">
        <v>2418933</v>
      </c>
      <c r="DZ56" s="133">
        <v>2850259</v>
      </c>
    </row>
    <row r="57" spans="1:134" ht="18" customHeight="1" x14ac:dyDescent="0.55000000000000004">
      <c r="A57" s="128">
        <v>51</v>
      </c>
      <c r="B57" s="130" t="s">
        <v>96</v>
      </c>
      <c r="C57" s="132" t="s">
        <v>97</v>
      </c>
      <c r="D57" s="133">
        <v>0</v>
      </c>
      <c r="E57" s="133">
        <v>0</v>
      </c>
      <c r="F57" s="133">
        <v>0</v>
      </c>
      <c r="G57" s="133">
        <v>0</v>
      </c>
      <c r="H57" s="133">
        <v>0</v>
      </c>
      <c r="I57" s="133">
        <v>0</v>
      </c>
      <c r="J57" s="133">
        <v>0</v>
      </c>
      <c r="K57" s="133">
        <v>0</v>
      </c>
      <c r="L57" s="133">
        <v>0</v>
      </c>
      <c r="M57" s="133">
        <v>0</v>
      </c>
      <c r="N57" s="133">
        <v>0</v>
      </c>
      <c r="O57" s="133">
        <v>0</v>
      </c>
      <c r="P57" s="133">
        <v>0</v>
      </c>
      <c r="Q57" s="133">
        <v>0</v>
      </c>
      <c r="R57" s="133">
        <v>0</v>
      </c>
      <c r="S57" s="133">
        <v>0</v>
      </c>
      <c r="T57" s="133">
        <v>0</v>
      </c>
      <c r="U57" s="133">
        <v>0</v>
      </c>
      <c r="V57" s="133">
        <v>0</v>
      </c>
      <c r="W57" s="133">
        <v>0</v>
      </c>
      <c r="X57" s="133">
        <v>0</v>
      </c>
      <c r="Y57" s="133">
        <v>0</v>
      </c>
      <c r="Z57" s="133">
        <v>0</v>
      </c>
      <c r="AA57" s="133">
        <v>0</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10430</v>
      </c>
      <c r="AV57" s="133">
        <v>73133</v>
      </c>
      <c r="AW57" s="133">
        <v>22322</v>
      </c>
      <c r="AX57" s="133">
        <v>1986</v>
      </c>
      <c r="AY57" s="133">
        <v>0</v>
      </c>
      <c r="AZ57" s="133">
        <v>33143</v>
      </c>
      <c r="BA57" s="133">
        <v>0</v>
      </c>
      <c r="BB57" s="133">
        <v>76317</v>
      </c>
      <c r="BC57" s="133">
        <v>0</v>
      </c>
      <c r="BD57" s="133">
        <v>2573</v>
      </c>
      <c r="BE57" s="133">
        <v>421</v>
      </c>
      <c r="BF57" s="133">
        <v>295</v>
      </c>
      <c r="BG57" s="133">
        <v>0</v>
      </c>
      <c r="BH57" s="133">
        <v>59</v>
      </c>
      <c r="BI57" s="133">
        <v>11053</v>
      </c>
      <c r="BJ57" s="133">
        <v>564</v>
      </c>
      <c r="BK57" s="133">
        <v>0</v>
      </c>
      <c r="BL57" s="133">
        <v>0</v>
      </c>
      <c r="BM57" s="133">
        <v>4108</v>
      </c>
      <c r="BN57" s="133">
        <v>469</v>
      </c>
      <c r="BO57" s="133">
        <v>4650</v>
      </c>
      <c r="BP57" s="133">
        <v>5294</v>
      </c>
      <c r="BQ57" s="133">
        <v>0</v>
      </c>
      <c r="BR57" s="133">
        <v>0</v>
      </c>
      <c r="BS57" s="133">
        <v>0</v>
      </c>
      <c r="BT57" s="133">
        <v>0</v>
      </c>
      <c r="BU57" s="133">
        <v>0</v>
      </c>
      <c r="BV57" s="133">
        <v>0</v>
      </c>
      <c r="BW57" s="133">
        <v>0</v>
      </c>
      <c r="BX57" s="133">
        <v>0</v>
      </c>
      <c r="BY57" s="133">
        <v>0</v>
      </c>
      <c r="BZ57" s="133">
        <v>132</v>
      </c>
      <c r="CA57" s="133">
        <v>0</v>
      </c>
      <c r="CB57" s="133">
        <v>0</v>
      </c>
      <c r="CC57" s="133">
        <v>0</v>
      </c>
      <c r="CD57" s="133">
        <v>0</v>
      </c>
      <c r="CE57" s="133">
        <v>0</v>
      </c>
      <c r="CF57" s="133">
        <v>0</v>
      </c>
      <c r="CG57" s="133">
        <v>0</v>
      </c>
      <c r="CH57" s="133">
        <v>0</v>
      </c>
      <c r="CI57" s="133">
        <v>0</v>
      </c>
      <c r="CJ57" s="133">
        <v>0</v>
      </c>
      <c r="CK57" s="133">
        <v>150</v>
      </c>
      <c r="CL57" s="133">
        <v>0</v>
      </c>
      <c r="CM57" s="133">
        <v>0</v>
      </c>
      <c r="CN57" s="133">
        <v>36492</v>
      </c>
      <c r="CO57" s="133">
        <v>0</v>
      </c>
      <c r="CP57" s="133">
        <v>0</v>
      </c>
      <c r="CQ57" s="133">
        <v>2880</v>
      </c>
      <c r="CR57" s="133">
        <v>0</v>
      </c>
      <c r="CS57" s="133">
        <v>0</v>
      </c>
      <c r="CT57" s="133">
        <v>0</v>
      </c>
      <c r="CU57" s="133">
        <v>0</v>
      </c>
      <c r="CV57" s="133">
        <v>0</v>
      </c>
      <c r="CW57" s="133">
        <v>0</v>
      </c>
      <c r="CX57" s="133">
        <v>32295</v>
      </c>
      <c r="CY57" s="133">
        <v>2843</v>
      </c>
      <c r="CZ57" s="133">
        <v>0</v>
      </c>
      <c r="DA57" s="133">
        <v>0</v>
      </c>
      <c r="DB57" s="133">
        <v>0</v>
      </c>
      <c r="DC57" s="133">
        <v>0</v>
      </c>
      <c r="DD57" s="133">
        <v>0</v>
      </c>
      <c r="DE57" s="133">
        <v>0</v>
      </c>
      <c r="DF57" s="133">
        <v>0</v>
      </c>
      <c r="DG57" s="133">
        <v>321609</v>
      </c>
      <c r="DH57" s="133">
        <v>5</v>
      </c>
      <c r="DI57" s="133">
        <v>82</v>
      </c>
      <c r="DJ57" s="133">
        <v>0</v>
      </c>
      <c r="DK57" s="133">
        <v>0</v>
      </c>
      <c r="DL57" s="133">
        <v>128527</v>
      </c>
      <c r="DM57" s="133">
        <v>1072066</v>
      </c>
      <c r="DN57" s="133">
        <v>3953</v>
      </c>
      <c r="DO57" s="133">
        <v>1204633</v>
      </c>
      <c r="DP57" s="133">
        <v>1526242</v>
      </c>
      <c r="DQ57" s="133">
        <v>1713886</v>
      </c>
      <c r="DR57" s="133">
        <v>1713886</v>
      </c>
      <c r="DS57" s="133">
        <v>2918519</v>
      </c>
      <c r="DT57" s="133">
        <v>3240128</v>
      </c>
      <c r="DU57" s="133">
        <v>-995047</v>
      </c>
      <c r="DV57" s="133">
        <v>0</v>
      </c>
      <c r="DW57" s="133">
        <v>-79604</v>
      </c>
      <c r="DX57" s="133">
        <v>-1074651</v>
      </c>
      <c r="DY57" s="133">
        <v>1843868</v>
      </c>
      <c r="DZ57" s="133">
        <v>2165477</v>
      </c>
    </row>
    <row r="58" spans="1:134" ht="18" customHeight="1" x14ac:dyDescent="0.55000000000000004">
      <c r="A58" s="128">
        <v>52</v>
      </c>
      <c r="B58" s="130" t="s">
        <v>98</v>
      </c>
      <c r="C58" s="132" t="s">
        <v>99</v>
      </c>
      <c r="D58" s="133">
        <v>72</v>
      </c>
      <c r="E58" s="133">
        <v>244</v>
      </c>
      <c r="F58" s="133">
        <v>3</v>
      </c>
      <c r="G58" s="133">
        <v>0</v>
      </c>
      <c r="H58" s="133">
        <v>1337</v>
      </c>
      <c r="I58" s="133">
        <v>2</v>
      </c>
      <c r="J58" s="133">
        <v>180</v>
      </c>
      <c r="K58" s="133">
        <v>0</v>
      </c>
      <c r="L58" s="133">
        <v>0</v>
      </c>
      <c r="M58" s="133">
        <v>0</v>
      </c>
      <c r="N58" s="133">
        <v>15</v>
      </c>
      <c r="O58" s="133">
        <v>0</v>
      </c>
      <c r="P58" s="133">
        <v>0</v>
      </c>
      <c r="Q58" s="133">
        <v>1</v>
      </c>
      <c r="R58" s="133">
        <v>1322</v>
      </c>
      <c r="S58" s="133">
        <v>0</v>
      </c>
      <c r="T58" s="133">
        <v>0</v>
      </c>
      <c r="U58" s="133">
        <v>95</v>
      </c>
      <c r="V58" s="133">
        <v>0</v>
      </c>
      <c r="W58" s="133">
        <v>22</v>
      </c>
      <c r="X58" s="133">
        <v>0</v>
      </c>
      <c r="Y58" s="133">
        <v>0</v>
      </c>
      <c r="Z58" s="133">
        <v>0</v>
      </c>
      <c r="AA58" s="133">
        <v>0</v>
      </c>
      <c r="AB58" s="133">
        <v>36</v>
      </c>
      <c r="AC58" s="133">
        <v>23</v>
      </c>
      <c r="AD58" s="133">
        <v>0</v>
      </c>
      <c r="AE58" s="133">
        <v>0</v>
      </c>
      <c r="AF58" s="133">
        <v>230</v>
      </c>
      <c r="AG58" s="133">
        <v>0</v>
      </c>
      <c r="AH58" s="133">
        <v>0</v>
      </c>
      <c r="AI58" s="133">
        <v>0</v>
      </c>
      <c r="AJ58" s="133">
        <v>0</v>
      </c>
      <c r="AK58" s="133">
        <v>0</v>
      </c>
      <c r="AL58" s="133">
        <v>239</v>
      </c>
      <c r="AM58" s="133">
        <v>0</v>
      </c>
      <c r="AN58" s="133">
        <v>0</v>
      </c>
      <c r="AO58" s="133">
        <v>0</v>
      </c>
      <c r="AP58" s="133">
        <v>0</v>
      </c>
      <c r="AQ58" s="133">
        <v>0</v>
      </c>
      <c r="AR58" s="133">
        <v>86</v>
      </c>
      <c r="AS58" s="133">
        <v>11</v>
      </c>
      <c r="AT58" s="133">
        <v>2417</v>
      </c>
      <c r="AU58" s="133">
        <v>11585</v>
      </c>
      <c r="AV58" s="133">
        <v>21095</v>
      </c>
      <c r="AW58" s="133">
        <v>30382</v>
      </c>
      <c r="AX58" s="133">
        <v>184904</v>
      </c>
      <c r="AY58" s="133">
        <v>80431</v>
      </c>
      <c r="AZ58" s="133">
        <v>80683</v>
      </c>
      <c r="BA58" s="133">
        <v>24286</v>
      </c>
      <c r="BB58" s="133">
        <v>7528</v>
      </c>
      <c r="BC58" s="133">
        <v>252126</v>
      </c>
      <c r="BD58" s="133">
        <v>47595</v>
      </c>
      <c r="BE58" s="133">
        <v>4255</v>
      </c>
      <c r="BF58" s="133">
        <v>262021</v>
      </c>
      <c r="BG58" s="133">
        <v>36696</v>
      </c>
      <c r="BH58" s="133">
        <v>82940</v>
      </c>
      <c r="BI58" s="133">
        <v>4331</v>
      </c>
      <c r="BJ58" s="133">
        <v>23702</v>
      </c>
      <c r="BK58" s="133">
        <v>11369</v>
      </c>
      <c r="BL58" s="133">
        <v>0</v>
      </c>
      <c r="BM58" s="133">
        <v>135629</v>
      </c>
      <c r="BN58" s="133">
        <v>41501</v>
      </c>
      <c r="BO58" s="133">
        <v>14711</v>
      </c>
      <c r="BP58" s="133">
        <v>14714</v>
      </c>
      <c r="BQ58" s="133">
        <v>77</v>
      </c>
      <c r="BR58" s="133">
        <v>0</v>
      </c>
      <c r="BS58" s="133">
        <v>836</v>
      </c>
      <c r="BT58" s="133">
        <v>0</v>
      </c>
      <c r="BU58" s="133">
        <v>20736</v>
      </c>
      <c r="BV58" s="133">
        <v>89</v>
      </c>
      <c r="BW58" s="133">
        <v>750</v>
      </c>
      <c r="BX58" s="133">
        <v>240</v>
      </c>
      <c r="BY58" s="133">
        <v>0</v>
      </c>
      <c r="BZ58" s="133">
        <v>2493</v>
      </c>
      <c r="CA58" s="133">
        <v>564</v>
      </c>
      <c r="CB58" s="133">
        <v>1348</v>
      </c>
      <c r="CC58" s="133">
        <v>674</v>
      </c>
      <c r="CD58" s="133">
        <v>110</v>
      </c>
      <c r="CE58" s="133">
        <v>89</v>
      </c>
      <c r="CF58" s="133">
        <v>50</v>
      </c>
      <c r="CG58" s="133">
        <v>3735</v>
      </c>
      <c r="CH58" s="133">
        <v>0</v>
      </c>
      <c r="CI58" s="133">
        <v>0</v>
      </c>
      <c r="CJ58" s="133">
        <v>2822</v>
      </c>
      <c r="CK58" s="133">
        <v>525</v>
      </c>
      <c r="CL58" s="133">
        <v>0</v>
      </c>
      <c r="CM58" s="133">
        <v>4318</v>
      </c>
      <c r="CN58" s="133">
        <v>15633</v>
      </c>
      <c r="CO58" s="133">
        <v>14043</v>
      </c>
      <c r="CP58" s="133">
        <v>6217</v>
      </c>
      <c r="CQ58" s="133">
        <v>1562</v>
      </c>
      <c r="CR58" s="133">
        <v>349</v>
      </c>
      <c r="CS58" s="133">
        <v>32</v>
      </c>
      <c r="CT58" s="133">
        <v>68</v>
      </c>
      <c r="CU58" s="133">
        <v>0</v>
      </c>
      <c r="CV58" s="133">
        <v>222</v>
      </c>
      <c r="CW58" s="133">
        <v>0</v>
      </c>
      <c r="CX58" s="133">
        <v>73981</v>
      </c>
      <c r="CY58" s="133">
        <v>4216</v>
      </c>
      <c r="CZ58" s="133">
        <v>492</v>
      </c>
      <c r="DA58" s="133">
        <v>1171</v>
      </c>
      <c r="DB58" s="133">
        <v>131</v>
      </c>
      <c r="DC58" s="133">
        <v>5278</v>
      </c>
      <c r="DD58" s="133">
        <v>604</v>
      </c>
      <c r="DE58" s="133">
        <v>0</v>
      </c>
      <c r="DF58" s="133">
        <v>5093</v>
      </c>
      <c r="DG58" s="133">
        <v>1547367</v>
      </c>
      <c r="DH58" s="133">
        <v>9783</v>
      </c>
      <c r="DI58" s="133">
        <v>682100</v>
      </c>
      <c r="DJ58" s="133">
        <v>0</v>
      </c>
      <c r="DK58" s="133">
        <v>0</v>
      </c>
      <c r="DL58" s="133">
        <v>90275</v>
      </c>
      <c r="DM58" s="133">
        <v>719053</v>
      </c>
      <c r="DN58" s="133">
        <v>42633</v>
      </c>
      <c r="DO58" s="133">
        <v>1543844</v>
      </c>
      <c r="DP58" s="133">
        <v>3091211</v>
      </c>
      <c r="DQ58" s="133">
        <v>1195924</v>
      </c>
      <c r="DR58" s="133">
        <v>1195924</v>
      </c>
      <c r="DS58" s="133">
        <v>2739768</v>
      </c>
      <c r="DT58" s="133">
        <v>4287135</v>
      </c>
      <c r="DU58" s="133">
        <v>-1167151</v>
      </c>
      <c r="DV58" s="133">
        <v>0</v>
      </c>
      <c r="DW58" s="133">
        <v>-93337</v>
      </c>
      <c r="DX58" s="133">
        <v>-1260488</v>
      </c>
      <c r="DY58" s="133">
        <v>1479280</v>
      </c>
      <c r="DZ58" s="133">
        <v>3026647</v>
      </c>
    </row>
    <row r="59" spans="1:134" ht="18" customHeight="1" x14ac:dyDescent="0.55000000000000004">
      <c r="A59" s="128">
        <v>53</v>
      </c>
      <c r="B59" s="130" t="s">
        <v>100</v>
      </c>
      <c r="C59" s="132" t="s">
        <v>389</v>
      </c>
      <c r="D59" s="133">
        <v>7</v>
      </c>
      <c r="E59" s="133">
        <v>0</v>
      </c>
      <c r="F59" s="133">
        <v>41</v>
      </c>
      <c r="G59" s="133">
        <v>70</v>
      </c>
      <c r="H59" s="133">
        <v>76</v>
      </c>
      <c r="I59" s="133">
        <v>0</v>
      </c>
      <c r="J59" s="133">
        <v>11</v>
      </c>
      <c r="K59" s="133">
        <v>447</v>
      </c>
      <c r="L59" s="133">
        <v>271</v>
      </c>
      <c r="M59" s="133">
        <v>0</v>
      </c>
      <c r="N59" s="133">
        <v>0</v>
      </c>
      <c r="O59" s="133">
        <v>19</v>
      </c>
      <c r="P59" s="133">
        <v>8</v>
      </c>
      <c r="Q59" s="133">
        <v>36</v>
      </c>
      <c r="R59" s="133">
        <v>21</v>
      </c>
      <c r="S59" s="133">
        <v>8</v>
      </c>
      <c r="T59" s="133">
        <v>13</v>
      </c>
      <c r="U59" s="133">
        <v>1</v>
      </c>
      <c r="V59" s="133">
        <v>1</v>
      </c>
      <c r="W59" s="133">
        <v>10</v>
      </c>
      <c r="X59" s="133">
        <v>2</v>
      </c>
      <c r="Y59" s="133">
        <v>18</v>
      </c>
      <c r="Z59" s="133">
        <v>6</v>
      </c>
      <c r="AA59" s="133">
        <v>1</v>
      </c>
      <c r="AB59" s="133">
        <v>827</v>
      </c>
      <c r="AC59" s="133">
        <v>54</v>
      </c>
      <c r="AD59" s="133">
        <v>40</v>
      </c>
      <c r="AE59" s="133">
        <v>10</v>
      </c>
      <c r="AF59" s="133">
        <v>16</v>
      </c>
      <c r="AG59" s="133">
        <v>111</v>
      </c>
      <c r="AH59" s="133">
        <v>16</v>
      </c>
      <c r="AI59" s="133">
        <v>11</v>
      </c>
      <c r="AJ59" s="133">
        <v>23</v>
      </c>
      <c r="AK59" s="133">
        <v>3</v>
      </c>
      <c r="AL59" s="133">
        <v>45</v>
      </c>
      <c r="AM59" s="133">
        <v>6</v>
      </c>
      <c r="AN59" s="133">
        <v>10</v>
      </c>
      <c r="AO59" s="133">
        <v>3</v>
      </c>
      <c r="AP59" s="133">
        <v>4</v>
      </c>
      <c r="AQ59" s="133">
        <v>4</v>
      </c>
      <c r="AR59" s="133">
        <v>23</v>
      </c>
      <c r="AS59" s="133">
        <v>492</v>
      </c>
      <c r="AT59" s="133">
        <v>129</v>
      </c>
      <c r="AU59" s="133">
        <v>7892</v>
      </c>
      <c r="AV59" s="133">
        <v>2283</v>
      </c>
      <c r="AW59" s="133">
        <v>230</v>
      </c>
      <c r="AX59" s="133">
        <v>529</v>
      </c>
      <c r="AY59" s="133">
        <v>276</v>
      </c>
      <c r="AZ59" s="133">
        <v>407</v>
      </c>
      <c r="BA59" s="133">
        <v>38</v>
      </c>
      <c r="BB59" s="133">
        <v>146</v>
      </c>
      <c r="BC59" s="133">
        <v>149</v>
      </c>
      <c r="BD59" s="133">
        <v>44604</v>
      </c>
      <c r="BE59" s="133">
        <v>313</v>
      </c>
      <c r="BF59" s="133">
        <v>285056</v>
      </c>
      <c r="BG59" s="133">
        <v>39031</v>
      </c>
      <c r="BH59" s="133">
        <v>454</v>
      </c>
      <c r="BI59" s="133">
        <v>17998</v>
      </c>
      <c r="BJ59" s="133">
        <v>3509</v>
      </c>
      <c r="BK59" s="133">
        <v>292</v>
      </c>
      <c r="BL59" s="133">
        <v>81</v>
      </c>
      <c r="BM59" s="133">
        <v>41550</v>
      </c>
      <c r="BN59" s="133">
        <v>5712</v>
      </c>
      <c r="BO59" s="133">
        <v>32066</v>
      </c>
      <c r="BP59" s="133">
        <v>23439</v>
      </c>
      <c r="BQ59" s="133">
        <v>322</v>
      </c>
      <c r="BR59" s="133">
        <v>44</v>
      </c>
      <c r="BS59" s="133">
        <v>52</v>
      </c>
      <c r="BT59" s="133">
        <v>102</v>
      </c>
      <c r="BU59" s="133">
        <v>29671</v>
      </c>
      <c r="BV59" s="133">
        <v>5229</v>
      </c>
      <c r="BW59" s="133">
        <v>3949</v>
      </c>
      <c r="BX59" s="133">
        <v>1445</v>
      </c>
      <c r="BY59" s="133">
        <v>0</v>
      </c>
      <c r="BZ59" s="133">
        <v>757</v>
      </c>
      <c r="CA59" s="133">
        <v>3805</v>
      </c>
      <c r="CB59" s="133">
        <v>0</v>
      </c>
      <c r="CC59" s="133">
        <v>379</v>
      </c>
      <c r="CD59" s="133">
        <v>119</v>
      </c>
      <c r="CE59" s="133">
        <v>200</v>
      </c>
      <c r="CF59" s="133">
        <v>59</v>
      </c>
      <c r="CG59" s="133">
        <v>502</v>
      </c>
      <c r="CH59" s="133">
        <v>0</v>
      </c>
      <c r="CI59" s="133">
        <v>93</v>
      </c>
      <c r="CJ59" s="133">
        <v>683</v>
      </c>
      <c r="CK59" s="133">
        <v>7330</v>
      </c>
      <c r="CL59" s="133">
        <v>70</v>
      </c>
      <c r="CM59" s="133">
        <v>2365</v>
      </c>
      <c r="CN59" s="133">
        <v>66902</v>
      </c>
      <c r="CO59" s="133">
        <v>769</v>
      </c>
      <c r="CP59" s="133">
        <v>4532</v>
      </c>
      <c r="CQ59" s="133">
        <v>1219</v>
      </c>
      <c r="CR59" s="133">
        <v>8</v>
      </c>
      <c r="CS59" s="133">
        <v>531</v>
      </c>
      <c r="CT59" s="133">
        <v>31</v>
      </c>
      <c r="CU59" s="133">
        <v>336</v>
      </c>
      <c r="CV59" s="133">
        <v>1138</v>
      </c>
      <c r="CW59" s="133">
        <v>2287</v>
      </c>
      <c r="CX59" s="133">
        <v>15519</v>
      </c>
      <c r="CY59" s="133">
        <v>27187</v>
      </c>
      <c r="CZ59" s="133">
        <v>64</v>
      </c>
      <c r="DA59" s="133">
        <v>4691</v>
      </c>
      <c r="DB59" s="133">
        <v>82</v>
      </c>
      <c r="DC59" s="133">
        <v>2876</v>
      </c>
      <c r="DD59" s="133">
        <v>252</v>
      </c>
      <c r="DE59" s="133">
        <v>0</v>
      </c>
      <c r="DF59" s="133">
        <v>0</v>
      </c>
      <c r="DG59" s="133">
        <v>694549</v>
      </c>
      <c r="DH59" s="133">
        <v>37306</v>
      </c>
      <c r="DI59" s="133">
        <v>2856646</v>
      </c>
      <c r="DJ59" s="133">
        <v>0</v>
      </c>
      <c r="DK59" s="133">
        <v>0</v>
      </c>
      <c r="DL59" s="133">
        <v>575478</v>
      </c>
      <c r="DM59" s="133">
        <v>2205365</v>
      </c>
      <c r="DN59" s="133">
        <v>-745</v>
      </c>
      <c r="DO59" s="133">
        <v>5674050</v>
      </c>
      <c r="DP59" s="133">
        <v>6368599</v>
      </c>
      <c r="DQ59" s="133">
        <v>913313</v>
      </c>
      <c r="DR59" s="133">
        <v>913313</v>
      </c>
      <c r="DS59" s="133">
        <v>6587363</v>
      </c>
      <c r="DT59" s="133">
        <v>7281912</v>
      </c>
      <c r="DU59" s="133">
        <v>-3467686</v>
      </c>
      <c r="DV59" s="133">
        <v>0</v>
      </c>
      <c r="DW59" s="133">
        <v>-276613</v>
      </c>
      <c r="DX59" s="133">
        <v>-3744299</v>
      </c>
      <c r="DY59" s="133">
        <v>2843064</v>
      </c>
      <c r="DZ59" s="133">
        <v>3537613</v>
      </c>
    </row>
    <row r="60" spans="1:134" ht="18" customHeight="1" x14ac:dyDescent="0.55000000000000004">
      <c r="A60" s="128">
        <v>54</v>
      </c>
      <c r="B60" s="130" t="s">
        <v>101</v>
      </c>
      <c r="C60" s="132" t="s">
        <v>102</v>
      </c>
      <c r="D60" s="133">
        <v>0</v>
      </c>
      <c r="E60" s="133">
        <v>0</v>
      </c>
      <c r="F60" s="133">
        <v>0</v>
      </c>
      <c r="G60" s="133">
        <v>0</v>
      </c>
      <c r="H60" s="133">
        <v>0</v>
      </c>
      <c r="I60" s="133">
        <v>0</v>
      </c>
      <c r="J60" s="133">
        <v>0</v>
      </c>
      <c r="K60" s="133">
        <v>0</v>
      </c>
      <c r="L60" s="133">
        <v>0</v>
      </c>
      <c r="M60" s="133">
        <v>0</v>
      </c>
      <c r="N60" s="133">
        <v>0</v>
      </c>
      <c r="O60" s="133">
        <v>0</v>
      </c>
      <c r="P60" s="133">
        <v>0</v>
      </c>
      <c r="Q60" s="133">
        <v>0</v>
      </c>
      <c r="R60" s="133">
        <v>0</v>
      </c>
      <c r="S60" s="133">
        <v>0</v>
      </c>
      <c r="T60" s="133">
        <v>0</v>
      </c>
      <c r="U60" s="133">
        <v>0</v>
      </c>
      <c r="V60" s="133">
        <v>0</v>
      </c>
      <c r="W60" s="133">
        <v>0</v>
      </c>
      <c r="X60" s="133">
        <v>0</v>
      </c>
      <c r="Y60" s="133">
        <v>0</v>
      </c>
      <c r="Z60" s="133">
        <v>0</v>
      </c>
      <c r="AA60" s="133">
        <v>0</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3">
        <v>0</v>
      </c>
      <c r="AV60" s="133">
        <v>1744</v>
      </c>
      <c r="AW60" s="133">
        <v>0</v>
      </c>
      <c r="AX60" s="133">
        <v>0</v>
      </c>
      <c r="AY60" s="133">
        <v>0</v>
      </c>
      <c r="AZ60" s="133">
        <v>0</v>
      </c>
      <c r="BA60" s="133">
        <v>0</v>
      </c>
      <c r="BB60" s="133">
        <v>0</v>
      </c>
      <c r="BC60" s="133">
        <v>0</v>
      </c>
      <c r="BD60" s="133">
        <v>286</v>
      </c>
      <c r="BE60" s="133">
        <v>96571</v>
      </c>
      <c r="BF60" s="133">
        <v>0</v>
      </c>
      <c r="BG60" s="133">
        <v>0</v>
      </c>
      <c r="BH60" s="133">
        <v>0</v>
      </c>
      <c r="BI60" s="133">
        <v>0</v>
      </c>
      <c r="BJ60" s="133">
        <v>0</v>
      </c>
      <c r="BK60" s="133">
        <v>0</v>
      </c>
      <c r="BL60" s="133">
        <v>0</v>
      </c>
      <c r="BM60" s="133">
        <v>0</v>
      </c>
      <c r="BN60" s="133">
        <v>0</v>
      </c>
      <c r="BO60" s="133">
        <v>0</v>
      </c>
      <c r="BP60" s="133">
        <v>0</v>
      </c>
      <c r="BQ60" s="133">
        <v>0</v>
      </c>
      <c r="BR60" s="133">
        <v>0</v>
      </c>
      <c r="BS60" s="133">
        <v>0</v>
      </c>
      <c r="BT60" s="133">
        <v>0</v>
      </c>
      <c r="BU60" s="133">
        <v>0</v>
      </c>
      <c r="BV60" s="133">
        <v>0</v>
      </c>
      <c r="BW60" s="133">
        <v>0</v>
      </c>
      <c r="BX60" s="133">
        <v>0</v>
      </c>
      <c r="BY60" s="133">
        <v>0</v>
      </c>
      <c r="BZ60" s="133">
        <v>0</v>
      </c>
      <c r="CA60" s="133">
        <v>0</v>
      </c>
      <c r="CB60" s="133">
        <v>0</v>
      </c>
      <c r="CC60" s="133">
        <v>0</v>
      </c>
      <c r="CD60" s="133">
        <v>0</v>
      </c>
      <c r="CE60" s="133">
        <v>0</v>
      </c>
      <c r="CF60" s="133">
        <v>0</v>
      </c>
      <c r="CG60" s="133">
        <v>0</v>
      </c>
      <c r="CH60" s="133">
        <v>9</v>
      </c>
      <c r="CI60" s="133">
        <v>988</v>
      </c>
      <c r="CJ60" s="133">
        <v>555</v>
      </c>
      <c r="CK60" s="133">
        <v>0</v>
      </c>
      <c r="CL60" s="133">
        <v>12</v>
      </c>
      <c r="CM60" s="133">
        <v>0</v>
      </c>
      <c r="CN60" s="133">
        <v>0</v>
      </c>
      <c r="CO60" s="133">
        <v>0</v>
      </c>
      <c r="CP60" s="133">
        <v>0</v>
      </c>
      <c r="CQ60" s="133">
        <v>0</v>
      </c>
      <c r="CR60" s="133">
        <v>0</v>
      </c>
      <c r="CS60" s="133">
        <v>0</v>
      </c>
      <c r="CT60" s="133">
        <v>0</v>
      </c>
      <c r="CU60" s="133">
        <v>0</v>
      </c>
      <c r="CV60" s="133">
        <v>35300</v>
      </c>
      <c r="CW60" s="133">
        <v>0</v>
      </c>
      <c r="CX60" s="133">
        <v>21217</v>
      </c>
      <c r="CY60" s="133">
        <v>0</v>
      </c>
      <c r="CZ60" s="133">
        <v>0</v>
      </c>
      <c r="DA60" s="133">
        <v>0</v>
      </c>
      <c r="DB60" s="133">
        <v>0</v>
      </c>
      <c r="DC60" s="133">
        <v>0</v>
      </c>
      <c r="DD60" s="133">
        <v>0</v>
      </c>
      <c r="DE60" s="133">
        <v>0</v>
      </c>
      <c r="DF60" s="133">
        <v>0</v>
      </c>
      <c r="DG60" s="133">
        <v>156682</v>
      </c>
      <c r="DH60" s="133">
        <v>0</v>
      </c>
      <c r="DI60" s="133">
        <v>593989</v>
      </c>
      <c r="DJ60" s="133">
        <v>0</v>
      </c>
      <c r="DK60" s="133">
        <v>0</v>
      </c>
      <c r="DL60" s="133">
        <v>427353</v>
      </c>
      <c r="DM60" s="133">
        <v>2679466</v>
      </c>
      <c r="DN60" s="133">
        <v>10436</v>
      </c>
      <c r="DO60" s="133">
        <v>3711244</v>
      </c>
      <c r="DP60" s="133">
        <v>3867926</v>
      </c>
      <c r="DQ60" s="133">
        <v>719066</v>
      </c>
      <c r="DR60" s="133">
        <v>719066</v>
      </c>
      <c r="DS60" s="133">
        <v>4430310</v>
      </c>
      <c r="DT60" s="133">
        <v>4586992</v>
      </c>
      <c r="DU60" s="133">
        <v>-2470528</v>
      </c>
      <c r="DV60" s="133">
        <v>0</v>
      </c>
      <c r="DW60" s="133">
        <v>-197617</v>
      </c>
      <c r="DX60" s="133">
        <v>-2668145</v>
      </c>
      <c r="DY60" s="133">
        <v>1762165</v>
      </c>
      <c r="DZ60" s="133">
        <v>1918847</v>
      </c>
    </row>
    <row r="61" spans="1:134" ht="18" customHeight="1" x14ac:dyDescent="0.55000000000000004">
      <c r="A61" s="128">
        <v>55</v>
      </c>
      <c r="B61" s="130" t="s">
        <v>103</v>
      </c>
      <c r="C61" s="347" t="s">
        <v>104</v>
      </c>
      <c r="D61" s="133">
        <v>0</v>
      </c>
      <c r="E61" s="133">
        <v>0</v>
      </c>
      <c r="F61" s="133">
        <v>0</v>
      </c>
      <c r="G61" s="133">
        <v>0</v>
      </c>
      <c r="H61" s="133">
        <v>0</v>
      </c>
      <c r="I61" s="133">
        <v>0</v>
      </c>
      <c r="J61" s="133">
        <v>0</v>
      </c>
      <c r="K61" s="133">
        <v>0</v>
      </c>
      <c r="L61" s="133">
        <v>0</v>
      </c>
      <c r="M61" s="133">
        <v>0</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0</v>
      </c>
      <c r="BE61" s="133">
        <v>0</v>
      </c>
      <c r="BF61" s="133">
        <v>0</v>
      </c>
      <c r="BG61" s="133">
        <v>0</v>
      </c>
      <c r="BH61" s="133">
        <v>0</v>
      </c>
      <c r="BI61" s="133">
        <v>0</v>
      </c>
      <c r="BJ61" s="133">
        <v>0</v>
      </c>
      <c r="BK61" s="133">
        <v>0</v>
      </c>
      <c r="BL61" s="133">
        <v>0</v>
      </c>
      <c r="BM61" s="133">
        <v>0</v>
      </c>
      <c r="BN61" s="133">
        <v>0</v>
      </c>
      <c r="BO61" s="133">
        <v>0</v>
      </c>
      <c r="BP61" s="133">
        <v>0</v>
      </c>
      <c r="BQ61" s="133">
        <v>0</v>
      </c>
      <c r="BR61" s="133">
        <v>0</v>
      </c>
      <c r="BS61" s="133">
        <v>0</v>
      </c>
      <c r="BT61" s="133">
        <v>0</v>
      </c>
      <c r="BU61" s="133">
        <v>0</v>
      </c>
      <c r="BV61" s="133">
        <v>0</v>
      </c>
      <c r="BW61" s="133">
        <v>0</v>
      </c>
      <c r="BX61" s="133">
        <v>0</v>
      </c>
      <c r="BY61" s="133">
        <v>0</v>
      </c>
      <c r="BZ61" s="133">
        <v>0</v>
      </c>
      <c r="CA61" s="133">
        <v>0</v>
      </c>
      <c r="CB61" s="133">
        <v>0</v>
      </c>
      <c r="CC61" s="133">
        <v>0</v>
      </c>
      <c r="CD61" s="133">
        <v>0</v>
      </c>
      <c r="CE61" s="133">
        <v>0</v>
      </c>
      <c r="CF61" s="133">
        <v>0</v>
      </c>
      <c r="CG61" s="133">
        <v>0</v>
      </c>
      <c r="CH61" s="133">
        <v>0</v>
      </c>
      <c r="CI61" s="133">
        <v>0</v>
      </c>
      <c r="CJ61" s="133">
        <v>0</v>
      </c>
      <c r="CK61" s="133">
        <v>0</v>
      </c>
      <c r="CL61" s="133">
        <v>0</v>
      </c>
      <c r="CM61" s="133">
        <v>0</v>
      </c>
      <c r="CN61" s="133">
        <v>0</v>
      </c>
      <c r="CO61" s="133">
        <v>0</v>
      </c>
      <c r="CP61" s="133">
        <v>0</v>
      </c>
      <c r="CQ61" s="133">
        <v>0</v>
      </c>
      <c r="CR61" s="133">
        <v>0</v>
      </c>
      <c r="CS61" s="133">
        <v>0</v>
      </c>
      <c r="CT61" s="133">
        <v>0</v>
      </c>
      <c r="CU61" s="133">
        <v>0</v>
      </c>
      <c r="CV61" s="133">
        <v>0</v>
      </c>
      <c r="CW61" s="133">
        <v>0</v>
      </c>
      <c r="CX61" s="133">
        <v>0</v>
      </c>
      <c r="CY61" s="133">
        <v>0</v>
      </c>
      <c r="CZ61" s="133">
        <v>0</v>
      </c>
      <c r="DA61" s="133">
        <v>0</v>
      </c>
      <c r="DB61" s="133">
        <v>0</v>
      </c>
      <c r="DC61" s="133">
        <v>0</v>
      </c>
      <c r="DD61" s="133">
        <v>0</v>
      </c>
      <c r="DE61" s="133">
        <v>0</v>
      </c>
      <c r="DF61" s="133">
        <v>0</v>
      </c>
      <c r="DG61" s="133">
        <v>0</v>
      </c>
      <c r="DH61" s="133">
        <v>0</v>
      </c>
      <c r="DI61" s="133">
        <v>5372068</v>
      </c>
      <c r="DJ61" s="133">
        <v>0</v>
      </c>
      <c r="DK61" s="133">
        <v>0</v>
      </c>
      <c r="DL61" s="133">
        <v>100793</v>
      </c>
      <c r="DM61" s="133">
        <v>2338482</v>
      </c>
      <c r="DN61" s="133">
        <v>3860</v>
      </c>
      <c r="DO61" s="133">
        <v>7815203</v>
      </c>
      <c r="DP61" s="133">
        <v>7815203</v>
      </c>
      <c r="DQ61" s="133">
        <v>9346541</v>
      </c>
      <c r="DR61" s="133">
        <v>9346541</v>
      </c>
      <c r="DS61" s="133">
        <v>17161744</v>
      </c>
      <c r="DT61" s="133">
        <v>17161744</v>
      </c>
      <c r="DU61" s="133">
        <v>-1086543</v>
      </c>
      <c r="DV61" s="133">
        <v>0</v>
      </c>
      <c r="DW61" s="133">
        <v>-86861</v>
      </c>
      <c r="DX61" s="133">
        <v>-1173404</v>
      </c>
      <c r="DY61" s="133">
        <v>15988340</v>
      </c>
      <c r="DZ61" s="133">
        <v>15988340</v>
      </c>
      <c r="EC61" s="344"/>
      <c r="ED61" s="344"/>
    </row>
    <row r="62" spans="1:134" ht="18" customHeight="1" x14ac:dyDescent="0.55000000000000004">
      <c r="A62" s="128">
        <v>56</v>
      </c>
      <c r="B62" s="130" t="s">
        <v>105</v>
      </c>
      <c r="C62" s="347" t="s">
        <v>106</v>
      </c>
      <c r="D62" s="133">
        <v>0</v>
      </c>
      <c r="E62" s="133">
        <v>0</v>
      </c>
      <c r="F62" s="133">
        <v>0</v>
      </c>
      <c r="G62" s="133">
        <v>0</v>
      </c>
      <c r="H62" s="133">
        <v>0</v>
      </c>
      <c r="I62" s="133">
        <v>0</v>
      </c>
      <c r="J62" s="133">
        <v>0</v>
      </c>
      <c r="K62" s="133">
        <v>0</v>
      </c>
      <c r="L62" s="133">
        <v>0</v>
      </c>
      <c r="M62" s="133">
        <v>0</v>
      </c>
      <c r="N62" s="133">
        <v>0</v>
      </c>
      <c r="O62" s="133">
        <v>0</v>
      </c>
      <c r="P62" s="133">
        <v>0</v>
      </c>
      <c r="Q62" s="133">
        <v>0</v>
      </c>
      <c r="R62" s="133">
        <v>0</v>
      </c>
      <c r="S62" s="133">
        <v>0</v>
      </c>
      <c r="T62" s="133">
        <v>0</v>
      </c>
      <c r="U62" s="133">
        <v>0</v>
      </c>
      <c r="V62" s="133">
        <v>0</v>
      </c>
      <c r="W62" s="133">
        <v>0</v>
      </c>
      <c r="X62" s="133">
        <v>0</v>
      </c>
      <c r="Y62" s="133">
        <v>0</v>
      </c>
      <c r="Z62" s="133">
        <v>0</v>
      </c>
      <c r="AA62" s="133">
        <v>0</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3">
        <v>0</v>
      </c>
      <c r="AV62" s="133">
        <v>0</v>
      </c>
      <c r="AW62" s="133">
        <v>0</v>
      </c>
      <c r="AX62" s="133">
        <v>0</v>
      </c>
      <c r="AY62" s="133">
        <v>0</v>
      </c>
      <c r="AZ62" s="133">
        <v>0</v>
      </c>
      <c r="BA62" s="133">
        <v>0</v>
      </c>
      <c r="BB62" s="133">
        <v>0</v>
      </c>
      <c r="BC62" s="133">
        <v>0</v>
      </c>
      <c r="BD62" s="133">
        <v>0</v>
      </c>
      <c r="BE62" s="133">
        <v>0</v>
      </c>
      <c r="BF62" s="133">
        <v>0</v>
      </c>
      <c r="BG62" s="133">
        <v>192468</v>
      </c>
      <c r="BH62" s="133">
        <v>0</v>
      </c>
      <c r="BI62" s="133">
        <v>0</v>
      </c>
      <c r="BJ62" s="133">
        <v>0</v>
      </c>
      <c r="BK62" s="133">
        <v>0</v>
      </c>
      <c r="BL62" s="133">
        <v>0</v>
      </c>
      <c r="BM62" s="133">
        <v>0</v>
      </c>
      <c r="BN62" s="133">
        <v>0</v>
      </c>
      <c r="BO62" s="133">
        <v>0</v>
      </c>
      <c r="BP62" s="133">
        <v>0</v>
      </c>
      <c r="BQ62" s="133">
        <v>0</v>
      </c>
      <c r="BR62" s="133">
        <v>0</v>
      </c>
      <c r="BS62" s="133">
        <v>0</v>
      </c>
      <c r="BT62" s="133">
        <v>0</v>
      </c>
      <c r="BU62" s="133">
        <v>0</v>
      </c>
      <c r="BV62" s="133">
        <v>0</v>
      </c>
      <c r="BW62" s="133">
        <v>0</v>
      </c>
      <c r="BX62" s="133">
        <v>0</v>
      </c>
      <c r="BY62" s="133">
        <v>0</v>
      </c>
      <c r="BZ62" s="133">
        <v>0</v>
      </c>
      <c r="CA62" s="133">
        <v>0</v>
      </c>
      <c r="CB62" s="133">
        <v>0</v>
      </c>
      <c r="CC62" s="133">
        <v>0</v>
      </c>
      <c r="CD62" s="133">
        <v>0</v>
      </c>
      <c r="CE62" s="133">
        <v>0</v>
      </c>
      <c r="CF62" s="133">
        <v>0</v>
      </c>
      <c r="CG62" s="133">
        <v>0</v>
      </c>
      <c r="CH62" s="133">
        <v>0</v>
      </c>
      <c r="CI62" s="133">
        <v>0</v>
      </c>
      <c r="CJ62" s="133">
        <v>0</v>
      </c>
      <c r="CK62" s="133">
        <v>0</v>
      </c>
      <c r="CL62" s="133">
        <v>0</v>
      </c>
      <c r="CM62" s="133">
        <v>0</v>
      </c>
      <c r="CN62" s="133">
        <v>13914</v>
      </c>
      <c r="CO62" s="133">
        <v>0</v>
      </c>
      <c r="CP62" s="133">
        <v>0</v>
      </c>
      <c r="CQ62" s="133">
        <v>0</v>
      </c>
      <c r="CR62" s="133">
        <v>0</v>
      </c>
      <c r="CS62" s="133">
        <v>0</v>
      </c>
      <c r="CT62" s="133">
        <v>0</v>
      </c>
      <c r="CU62" s="133">
        <v>0</v>
      </c>
      <c r="CV62" s="133">
        <v>0</v>
      </c>
      <c r="CW62" s="133">
        <v>0</v>
      </c>
      <c r="CX62" s="133">
        <v>41148</v>
      </c>
      <c r="CY62" s="133">
        <v>0</v>
      </c>
      <c r="CZ62" s="133">
        <v>0</v>
      </c>
      <c r="DA62" s="133">
        <v>0</v>
      </c>
      <c r="DB62" s="133">
        <v>0</v>
      </c>
      <c r="DC62" s="133">
        <v>0</v>
      </c>
      <c r="DD62" s="133">
        <v>0</v>
      </c>
      <c r="DE62" s="133">
        <v>0</v>
      </c>
      <c r="DF62" s="133">
        <v>0</v>
      </c>
      <c r="DG62" s="133">
        <v>247530</v>
      </c>
      <c r="DH62" s="133">
        <v>0</v>
      </c>
      <c r="DI62" s="133">
        <v>359468</v>
      </c>
      <c r="DJ62" s="133">
        <v>0</v>
      </c>
      <c r="DK62" s="133">
        <v>0</v>
      </c>
      <c r="DL62" s="133">
        <v>50106</v>
      </c>
      <c r="DM62" s="133">
        <v>2393953</v>
      </c>
      <c r="DN62" s="133">
        <v>2343</v>
      </c>
      <c r="DO62" s="133">
        <v>2805870</v>
      </c>
      <c r="DP62" s="133">
        <v>3053400</v>
      </c>
      <c r="DQ62" s="133">
        <v>1675362</v>
      </c>
      <c r="DR62" s="133">
        <v>1675362</v>
      </c>
      <c r="DS62" s="133">
        <v>4481232</v>
      </c>
      <c r="DT62" s="133">
        <v>4728762</v>
      </c>
      <c r="DU62" s="133">
        <v>-155688</v>
      </c>
      <c r="DV62" s="133">
        <v>0</v>
      </c>
      <c r="DW62" s="133">
        <v>-12425</v>
      </c>
      <c r="DX62" s="133">
        <v>-168113</v>
      </c>
      <c r="DY62" s="133">
        <v>4313119</v>
      </c>
      <c r="DZ62" s="133">
        <v>4560649</v>
      </c>
    </row>
    <row r="63" spans="1:134" ht="18" customHeight="1" x14ac:dyDescent="0.55000000000000004">
      <c r="A63" s="128">
        <v>57</v>
      </c>
      <c r="B63" s="130" t="s">
        <v>107</v>
      </c>
      <c r="C63" s="347" t="s">
        <v>108</v>
      </c>
      <c r="D63" s="133">
        <v>0</v>
      </c>
      <c r="E63" s="133">
        <v>0</v>
      </c>
      <c r="F63" s="133">
        <v>0</v>
      </c>
      <c r="G63" s="133">
        <v>0</v>
      </c>
      <c r="H63" s="133">
        <v>0</v>
      </c>
      <c r="I63" s="133">
        <v>0</v>
      </c>
      <c r="J63" s="133">
        <v>0</v>
      </c>
      <c r="K63" s="133">
        <v>0</v>
      </c>
      <c r="L63" s="133">
        <v>0</v>
      </c>
      <c r="M63" s="133">
        <v>0</v>
      </c>
      <c r="N63" s="133">
        <v>0</v>
      </c>
      <c r="O63" s="133">
        <v>0</v>
      </c>
      <c r="P63" s="133">
        <v>0</v>
      </c>
      <c r="Q63" s="133">
        <v>0</v>
      </c>
      <c r="R63" s="133">
        <v>0</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8497</v>
      </c>
      <c r="AW63" s="133">
        <v>0</v>
      </c>
      <c r="AX63" s="133">
        <v>0</v>
      </c>
      <c r="AY63" s="133">
        <v>0</v>
      </c>
      <c r="AZ63" s="133">
        <v>0</v>
      </c>
      <c r="BA63" s="133">
        <v>0</v>
      </c>
      <c r="BB63" s="133">
        <v>0</v>
      </c>
      <c r="BC63" s="133">
        <v>0</v>
      </c>
      <c r="BD63" s="133">
        <v>0</v>
      </c>
      <c r="BE63" s="133">
        <v>0</v>
      </c>
      <c r="BF63" s="133">
        <v>9388185</v>
      </c>
      <c r="BG63" s="133">
        <v>2410703</v>
      </c>
      <c r="BH63" s="133">
        <v>10995274</v>
      </c>
      <c r="BI63" s="133">
        <v>0</v>
      </c>
      <c r="BJ63" s="133">
        <v>162311</v>
      </c>
      <c r="BK63" s="133">
        <v>0</v>
      </c>
      <c r="BL63" s="133">
        <v>0</v>
      </c>
      <c r="BM63" s="133">
        <v>0</v>
      </c>
      <c r="BN63" s="133">
        <v>0</v>
      </c>
      <c r="BO63" s="133">
        <v>0</v>
      </c>
      <c r="BP63" s="133">
        <v>0</v>
      </c>
      <c r="BQ63" s="133">
        <v>0</v>
      </c>
      <c r="BR63" s="133">
        <v>0</v>
      </c>
      <c r="BS63" s="133">
        <v>0</v>
      </c>
      <c r="BT63" s="133">
        <v>0</v>
      </c>
      <c r="BU63" s="133">
        <v>0</v>
      </c>
      <c r="BV63" s="133">
        <v>0</v>
      </c>
      <c r="BW63" s="133">
        <v>0</v>
      </c>
      <c r="BX63" s="133">
        <v>0</v>
      </c>
      <c r="BY63" s="133">
        <v>0</v>
      </c>
      <c r="BZ63" s="133">
        <v>0</v>
      </c>
      <c r="CA63" s="133">
        <v>0</v>
      </c>
      <c r="CB63" s="133">
        <v>1240</v>
      </c>
      <c r="CC63" s="133">
        <v>0</v>
      </c>
      <c r="CD63" s="133">
        <v>0</v>
      </c>
      <c r="CE63" s="133">
        <v>0</v>
      </c>
      <c r="CF63" s="133">
        <v>0</v>
      </c>
      <c r="CG63" s="133">
        <v>0</v>
      </c>
      <c r="CH63" s="133">
        <v>0</v>
      </c>
      <c r="CI63" s="133">
        <v>0</v>
      </c>
      <c r="CJ63" s="133">
        <v>0</v>
      </c>
      <c r="CK63" s="133">
        <v>0</v>
      </c>
      <c r="CL63" s="133">
        <v>0</v>
      </c>
      <c r="CM63" s="133">
        <v>0</v>
      </c>
      <c r="CN63" s="133">
        <v>0</v>
      </c>
      <c r="CO63" s="133">
        <v>0</v>
      </c>
      <c r="CP63" s="133">
        <v>0</v>
      </c>
      <c r="CQ63" s="133">
        <v>0</v>
      </c>
      <c r="CR63" s="133">
        <v>0</v>
      </c>
      <c r="CS63" s="133">
        <v>0</v>
      </c>
      <c r="CT63" s="133">
        <v>0</v>
      </c>
      <c r="CU63" s="133">
        <v>0</v>
      </c>
      <c r="CV63" s="133">
        <v>0</v>
      </c>
      <c r="CW63" s="133">
        <v>0</v>
      </c>
      <c r="CX63" s="133">
        <v>1646693</v>
      </c>
      <c r="CY63" s="133">
        <v>0</v>
      </c>
      <c r="CZ63" s="133">
        <v>0</v>
      </c>
      <c r="DA63" s="133">
        <v>0</v>
      </c>
      <c r="DB63" s="133">
        <v>0</v>
      </c>
      <c r="DC63" s="133">
        <v>0</v>
      </c>
      <c r="DD63" s="133">
        <v>0</v>
      </c>
      <c r="DE63" s="133">
        <v>0</v>
      </c>
      <c r="DF63" s="133">
        <v>0</v>
      </c>
      <c r="DG63" s="133">
        <v>24612903</v>
      </c>
      <c r="DH63" s="133">
        <v>0</v>
      </c>
      <c r="DI63" s="133">
        <v>10628</v>
      </c>
      <c r="DJ63" s="133">
        <v>0</v>
      </c>
      <c r="DK63" s="133">
        <v>0</v>
      </c>
      <c r="DL63" s="133">
        <v>0</v>
      </c>
      <c r="DM63" s="133">
        <v>0</v>
      </c>
      <c r="DN63" s="133">
        <v>68949</v>
      </c>
      <c r="DO63" s="133">
        <v>79577</v>
      </c>
      <c r="DP63" s="133">
        <v>24692480</v>
      </c>
      <c r="DQ63" s="133">
        <v>4587448</v>
      </c>
      <c r="DR63" s="133">
        <v>4587448</v>
      </c>
      <c r="DS63" s="133">
        <v>4667025</v>
      </c>
      <c r="DT63" s="133">
        <v>29279928</v>
      </c>
      <c r="DU63" s="133">
        <v>-1398953</v>
      </c>
      <c r="DV63" s="133">
        <v>0</v>
      </c>
      <c r="DW63" s="133">
        <v>-111916</v>
      </c>
      <c r="DX63" s="133">
        <v>-1510869</v>
      </c>
      <c r="DY63" s="133">
        <v>3156156</v>
      </c>
      <c r="DZ63" s="133">
        <v>27769059</v>
      </c>
    </row>
    <row r="64" spans="1:134" ht="18" customHeight="1" x14ac:dyDescent="0.55000000000000004">
      <c r="A64" s="128">
        <v>58</v>
      </c>
      <c r="B64" s="130" t="s">
        <v>109</v>
      </c>
      <c r="C64" s="132" t="s">
        <v>110</v>
      </c>
      <c r="D64" s="133">
        <v>0</v>
      </c>
      <c r="E64" s="133">
        <v>0</v>
      </c>
      <c r="F64" s="133">
        <v>0</v>
      </c>
      <c r="G64" s="133">
        <v>0</v>
      </c>
      <c r="H64" s="133">
        <v>72155</v>
      </c>
      <c r="I64" s="133">
        <v>0</v>
      </c>
      <c r="J64" s="133">
        <v>31</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c r="BF64" s="133">
        <v>0</v>
      </c>
      <c r="BG64" s="133">
        <v>0</v>
      </c>
      <c r="BH64" s="133">
        <v>0</v>
      </c>
      <c r="BI64" s="133">
        <v>352748</v>
      </c>
      <c r="BJ64" s="133">
        <v>0</v>
      </c>
      <c r="BK64" s="133">
        <v>0</v>
      </c>
      <c r="BL64" s="133">
        <v>0</v>
      </c>
      <c r="BM64" s="133">
        <v>0</v>
      </c>
      <c r="BN64" s="133">
        <v>0</v>
      </c>
      <c r="BO64" s="133">
        <v>0</v>
      </c>
      <c r="BP64" s="133">
        <v>0</v>
      </c>
      <c r="BQ64" s="133">
        <v>0</v>
      </c>
      <c r="BR64" s="133">
        <v>0</v>
      </c>
      <c r="BS64" s="133">
        <v>0</v>
      </c>
      <c r="BT64" s="133">
        <v>0</v>
      </c>
      <c r="BU64" s="133">
        <v>0</v>
      </c>
      <c r="BV64" s="133">
        <v>0</v>
      </c>
      <c r="BW64" s="133">
        <v>0</v>
      </c>
      <c r="BX64" s="133">
        <v>0</v>
      </c>
      <c r="BY64" s="133">
        <v>0</v>
      </c>
      <c r="BZ64" s="133">
        <v>0</v>
      </c>
      <c r="CA64" s="133">
        <v>0</v>
      </c>
      <c r="CB64" s="133">
        <v>0</v>
      </c>
      <c r="CC64" s="133">
        <v>80821</v>
      </c>
      <c r="CD64" s="133">
        <v>0</v>
      </c>
      <c r="CE64" s="133">
        <v>0</v>
      </c>
      <c r="CF64" s="133">
        <v>0</v>
      </c>
      <c r="CG64" s="133">
        <v>4496</v>
      </c>
      <c r="CH64" s="133">
        <v>0</v>
      </c>
      <c r="CI64" s="133">
        <v>0</v>
      </c>
      <c r="CJ64" s="133">
        <v>0</v>
      </c>
      <c r="CK64" s="133">
        <v>0</v>
      </c>
      <c r="CL64" s="133">
        <v>0</v>
      </c>
      <c r="CM64" s="133">
        <v>0</v>
      </c>
      <c r="CN64" s="133">
        <v>48041</v>
      </c>
      <c r="CO64" s="133">
        <v>1922</v>
      </c>
      <c r="CP64" s="133">
        <v>1015</v>
      </c>
      <c r="CQ64" s="133">
        <v>0</v>
      </c>
      <c r="CR64" s="133">
        <v>0</v>
      </c>
      <c r="CS64" s="133">
        <v>0</v>
      </c>
      <c r="CT64" s="133">
        <v>0</v>
      </c>
      <c r="CU64" s="133">
        <v>0</v>
      </c>
      <c r="CV64" s="133">
        <v>60</v>
      </c>
      <c r="CW64" s="133">
        <v>0</v>
      </c>
      <c r="CX64" s="133">
        <v>0</v>
      </c>
      <c r="CY64" s="133">
        <v>42</v>
      </c>
      <c r="CZ64" s="133">
        <v>0</v>
      </c>
      <c r="DA64" s="133">
        <v>0</v>
      </c>
      <c r="DB64" s="133">
        <v>0</v>
      </c>
      <c r="DC64" s="133">
        <v>129</v>
      </c>
      <c r="DD64" s="133">
        <v>0</v>
      </c>
      <c r="DE64" s="133">
        <v>0</v>
      </c>
      <c r="DF64" s="133">
        <v>0</v>
      </c>
      <c r="DG64" s="133">
        <v>561460</v>
      </c>
      <c r="DH64" s="133">
        <v>0</v>
      </c>
      <c r="DI64" s="133">
        <v>12087</v>
      </c>
      <c r="DJ64" s="133">
        <v>0</v>
      </c>
      <c r="DK64" s="133">
        <v>0</v>
      </c>
      <c r="DL64" s="133">
        <v>204096</v>
      </c>
      <c r="DM64" s="133">
        <v>336197</v>
      </c>
      <c r="DN64" s="133">
        <v>96175</v>
      </c>
      <c r="DO64" s="133">
        <v>648555</v>
      </c>
      <c r="DP64" s="133">
        <v>1210015</v>
      </c>
      <c r="DQ64" s="133">
        <v>1570344</v>
      </c>
      <c r="DR64" s="133">
        <v>1570344</v>
      </c>
      <c r="DS64" s="133">
        <v>2218899</v>
      </c>
      <c r="DT64" s="133">
        <v>2780359</v>
      </c>
      <c r="DU64" s="133">
        <v>-86389</v>
      </c>
      <c r="DV64" s="133">
        <v>0</v>
      </c>
      <c r="DW64" s="133">
        <v>-5072</v>
      </c>
      <c r="DX64" s="133">
        <v>-91461</v>
      </c>
      <c r="DY64" s="133">
        <v>2127438</v>
      </c>
      <c r="DZ64" s="133">
        <v>2688898</v>
      </c>
    </row>
    <row r="65" spans="1:130" ht="18" customHeight="1" x14ac:dyDescent="0.55000000000000004">
      <c r="A65" s="128">
        <v>59</v>
      </c>
      <c r="B65" s="130" t="s">
        <v>111</v>
      </c>
      <c r="C65" s="132" t="s">
        <v>112</v>
      </c>
      <c r="D65" s="133">
        <v>0</v>
      </c>
      <c r="E65" s="133">
        <v>0</v>
      </c>
      <c r="F65" s="133">
        <v>0</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c r="BF65" s="133">
        <v>0</v>
      </c>
      <c r="BG65" s="133">
        <v>0</v>
      </c>
      <c r="BH65" s="133">
        <v>0</v>
      </c>
      <c r="BI65" s="133">
        <v>0</v>
      </c>
      <c r="BJ65" s="133">
        <v>1346404</v>
      </c>
      <c r="BK65" s="133">
        <v>0</v>
      </c>
      <c r="BL65" s="133">
        <v>0</v>
      </c>
      <c r="BM65" s="133">
        <v>0</v>
      </c>
      <c r="BN65" s="133">
        <v>0</v>
      </c>
      <c r="BO65" s="133">
        <v>0</v>
      </c>
      <c r="BP65" s="133">
        <v>0</v>
      </c>
      <c r="BQ65" s="133">
        <v>0</v>
      </c>
      <c r="BR65" s="133">
        <v>0</v>
      </c>
      <c r="BS65" s="133">
        <v>0</v>
      </c>
      <c r="BT65" s="133">
        <v>0</v>
      </c>
      <c r="BU65" s="133">
        <v>0</v>
      </c>
      <c r="BV65" s="133">
        <v>0</v>
      </c>
      <c r="BW65" s="133">
        <v>0</v>
      </c>
      <c r="BX65" s="133">
        <v>0</v>
      </c>
      <c r="BY65" s="133">
        <v>0</v>
      </c>
      <c r="BZ65" s="133">
        <v>374261</v>
      </c>
      <c r="CA65" s="133">
        <v>0</v>
      </c>
      <c r="CB65" s="133">
        <v>0</v>
      </c>
      <c r="CC65" s="133">
        <v>0</v>
      </c>
      <c r="CD65" s="133">
        <v>345894</v>
      </c>
      <c r="CE65" s="133">
        <v>0</v>
      </c>
      <c r="CF65" s="133">
        <v>0</v>
      </c>
      <c r="CG65" s="133">
        <v>9436</v>
      </c>
      <c r="CH65" s="133">
        <v>0</v>
      </c>
      <c r="CI65" s="133">
        <v>0</v>
      </c>
      <c r="CJ65" s="133">
        <v>0</v>
      </c>
      <c r="CK65" s="133">
        <v>0</v>
      </c>
      <c r="CL65" s="133">
        <v>0</v>
      </c>
      <c r="CM65" s="133">
        <v>0</v>
      </c>
      <c r="CN65" s="133">
        <v>154308</v>
      </c>
      <c r="CO65" s="133">
        <v>0</v>
      </c>
      <c r="CP65" s="133">
        <v>0</v>
      </c>
      <c r="CQ65" s="133">
        <v>0</v>
      </c>
      <c r="CR65" s="133">
        <v>0</v>
      </c>
      <c r="CS65" s="133">
        <v>0</v>
      </c>
      <c r="CT65" s="133">
        <v>0</v>
      </c>
      <c r="CU65" s="133">
        <v>0</v>
      </c>
      <c r="CV65" s="133">
        <v>18</v>
      </c>
      <c r="CW65" s="133">
        <v>0</v>
      </c>
      <c r="CX65" s="133">
        <v>97517</v>
      </c>
      <c r="CY65" s="133">
        <v>514</v>
      </c>
      <c r="CZ65" s="133">
        <v>0</v>
      </c>
      <c r="DA65" s="133">
        <v>0</v>
      </c>
      <c r="DB65" s="133">
        <v>0</v>
      </c>
      <c r="DC65" s="133">
        <v>24</v>
      </c>
      <c r="DD65" s="133">
        <v>1369</v>
      </c>
      <c r="DE65" s="133">
        <v>0</v>
      </c>
      <c r="DF65" s="133">
        <v>0</v>
      </c>
      <c r="DG65" s="133">
        <v>2329745</v>
      </c>
      <c r="DH65" s="133">
        <v>0</v>
      </c>
      <c r="DI65" s="133">
        <v>145358</v>
      </c>
      <c r="DJ65" s="133">
        <v>0</v>
      </c>
      <c r="DK65" s="133">
        <v>0</v>
      </c>
      <c r="DL65" s="133">
        <v>502904</v>
      </c>
      <c r="DM65" s="133">
        <v>1797287</v>
      </c>
      <c r="DN65" s="133">
        <v>-52094</v>
      </c>
      <c r="DO65" s="133">
        <v>2393455</v>
      </c>
      <c r="DP65" s="133">
        <v>4723200</v>
      </c>
      <c r="DQ65" s="133">
        <v>1292182</v>
      </c>
      <c r="DR65" s="133">
        <v>1292182</v>
      </c>
      <c r="DS65" s="133">
        <v>3685637</v>
      </c>
      <c r="DT65" s="133">
        <v>6015382</v>
      </c>
      <c r="DU65" s="133">
        <v>-1527764</v>
      </c>
      <c r="DV65" s="133">
        <v>0</v>
      </c>
      <c r="DW65" s="133">
        <v>-116851</v>
      </c>
      <c r="DX65" s="133">
        <v>-1644615</v>
      </c>
      <c r="DY65" s="133">
        <v>2041022</v>
      </c>
      <c r="DZ65" s="133">
        <v>4370767</v>
      </c>
    </row>
    <row r="66" spans="1:130" ht="18" customHeight="1" x14ac:dyDescent="0.55000000000000004">
      <c r="A66" s="128">
        <v>60</v>
      </c>
      <c r="B66" s="130" t="s">
        <v>113</v>
      </c>
      <c r="C66" s="132" t="s">
        <v>114</v>
      </c>
      <c r="D66" s="133">
        <v>474</v>
      </c>
      <c r="E66" s="133">
        <v>185</v>
      </c>
      <c r="F66" s="133">
        <v>80</v>
      </c>
      <c r="G66" s="133">
        <v>210</v>
      </c>
      <c r="H66" s="133">
        <v>9687</v>
      </c>
      <c r="I66" s="133">
        <v>241</v>
      </c>
      <c r="J66" s="133">
        <v>1285</v>
      </c>
      <c r="K66" s="133">
        <v>8956</v>
      </c>
      <c r="L66" s="133">
        <v>10955</v>
      </c>
      <c r="M66" s="133">
        <v>2</v>
      </c>
      <c r="N66" s="133">
        <v>1</v>
      </c>
      <c r="O66" s="133">
        <v>583</v>
      </c>
      <c r="P66" s="133">
        <v>42775</v>
      </c>
      <c r="Q66" s="133">
        <v>4159</v>
      </c>
      <c r="R66" s="133">
        <v>17470</v>
      </c>
      <c r="S66" s="133">
        <v>1843</v>
      </c>
      <c r="T66" s="133">
        <v>422</v>
      </c>
      <c r="U66" s="133">
        <v>291</v>
      </c>
      <c r="V66" s="133">
        <v>6</v>
      </c>
      <c r="W66" s="133">
        <v>41</v>
      </c>
      <c r="X66" s="133">
        <v>43</v>
      </c>
      <c r="Y66" s="133">
        <v>2894</v>
      </c>
      <c r="Z66" s="133">
        <v>111</v>
      </c>
      <c r="AA66" s="133">
        <v>21</v>
      </c>
      <c r="AB66" s="133">
        <v>614</v>
      </c>
      <c r="AC66" s="133">
        <v>2305</v>
      </c>
      <c r="AD66" s="133">
        <v>5</v>
      </c>
      <c r="AE66" s="133">
        <v>150</v>
      </c>
      <c r="AF66" s="133">
        <v>2600</v>
      </c>
      <c r="AG66" s="133">
        <v>1287</v>
      </c>
      <c r="AH66" s="133">
        <v>3214</v>
      </c>
      <c r="AI66" s="133">
        <v>3785</v>
      </c>
      <c r="AJ66" s="133">
        <v>435</v>
      </c>
      <c r="AK66" s="133">
        <v>3115</v>
      </c>
      <c r="AL66" s="133">
        <v>3265</v>
      </c>
      <c r="AM66" s="133">
        <v>62</v>
      </c>
      <c r="AN66" s="133">
        <v>20459</v>
      </c>
      <c r="AO66" s="133">
        <v>5142</v>
      </c>
      <c r="AP66" s="133">
        <v>99</v>
      </c>
      <c r="AQ66" s="133">
        <v>10</v>
      </c>
      <c r="AR66" s="133">
        <v>5492</v>
      </c>
      <c r="AS66" s="133">
        <v>180</v>
      </c>
      <c r="AT66" s="133">
        <v>1067</v>
      </c>
      <c r="AU66" s="133">
        <v>669</v>
      </c>
      <c r="AV66" s="133">
        <v>26358</v>
      </c>
      <c r="AW66" s="133">
        <v>10656</v>
      </c>
      <c r="AX66" s="133">
        <v>3530</v>
      </c>
      <c r="AY66" s="133">
        <v>8578</v>
      </c>
      <c r="AZ66" s="133">
        <v>6630</v>
      </c>
      <c r="BA66" s="133">
        <v>510</v>
      </c>
      <c r="BB66" s="133">
        <v>6495</v>
      </c>
      <c r="BC66" s="133">
        <v>1904</v>
      </c>
      <c r="BD66" s="133">
        <v>6954</v>
      </c>
      <c r="BE66" s="133">
        <v>1568</v>
      </c>
      <c r="BF66" s="133">
        <v>8963</v>
      </c>
      <c r="BG66" s="133">
        <v>2614</v>
      </c>
      <c r="BH66" s="133">
        <v>14238</v>
      </c>
      <c r="BI66" s="133">
        <v>1417</v>
      </c>
      <c r="BJ66" s="133">
        <v>893</v>
      </c>
      <c r="BK66" s="133">
        <v>169976</v>
      </c>
      <c r="BL66" s="133">
        <v>28</v>
      </c>
      <c r="BM66" s="133">
        <v>40710</v>
      </c>
      <c r="BN66" s="133">
        <v>59983</v>
      </c>
      <c r="BO66" s="133">
        <v>38694</v>
      </c>
      <c r="BP66" s="133">
        <v>29253</v>
      </c>
      <c r="BQ66" s="133">
        <v>258</v>
      </c>
      <c r="BR66" s="133">
        <v>6</v>
      </c>
      <c r="BS66" s="133">
        <v>2867</v>
      </c>
      <c r="BT66" s="133">
        <v>2450</v>
      </c>
      <c r="BU66" s="133">
        <v>31901</v>
      </c>
      <c r="BV66" s="133">
        <v>7826</v>
      </c>
      <c r="BW66" s="133">
        <v>476</v>
      </c>
      <c r="BX66" s="133">
        <v>203</v>
      </c>
      <c r="BY66" s="133">
        <v>0</v>
      </c>
      <c r="BZ66" s="133">
        <v>220</v>
      </c>
      <c r="CA66" s="133">
        <v>3988</v>
      </c>
      <c r="CB66" s="133">
        <v>155</v>
      </c>
      <c r="CC66" s="133">
        <v>1289</v>
      </c>
      <c r="CD66" s="133">
        <v>79</v>
      </c>
      <c r="CE66" s="133">
        <v>11</v>
      </c>
      <c r="CF66" s="133">
        <v>99</v>
      </c>
      <c r="CG66" s="133">
        <v>1044</v>
      </c>
      <c r="CH66" s="133">
        <v>106</v>
      </c>
      <c r="CI66" s="133">
        <v>19591</v>
      </c>
      <c r="CJ66" s="133">
        <v>9092</v>
      </c>
      <c r="CK66" s="133">
        <v>130878</v>
      </c>
      <c r="CL66" s="133">
        <v>2595</v>
      </c>
      <c r="CM66" s="133">
        <v>59375</v>
      </c>
      <c r="CN66" s="133">
        <v>53279</v>
      </c>
      <c r="CO66" s="133">
        <v>73500</v>
      </c>
      <c r="CP66" s="133">
        <v>177223</v>
      </c>
      <c r="CQ66" s="133">
        <v>9673</v>
      </c>
      <c r="CR66" s="133">
        <v>1137</v>
      </c>
      <c r="CS66" s="133">
        <v>35049</v>
      </c>
      <c r="CT66" s="133">
        <v>20317</v>
      </c>
      <c r="CU66" s="133">
        <v>22028</v>
      </c>
      <c r="CV66" s="133">
        <v>76964</v>
      </c>
      <c r="CW66" s="133">
        <v>17558</v>
      </c>
      <c r="CX66" s="133">
        <v>12785</v>
      </c>
      <c r="CY66" s="133">
        <v>168369</v>
      </c>
      <c r="CZ66" s="133">
        <v>11185</v>
      </c>
      <c r="DA66" s="133">
        <v>57675</v>
      </c>
      <c r="DB66" s="133">
        <v>22937</v>
      </c>
      <c r="DC66" s="133">
        <v>59181</v>
      </c>
      <c r="DD66" s="133">
        <v>63339</v>
      </c>
      <c r="DE66" s="133">
        <v>214894</v>
      </c>
      <c r="DF66" s="133">
        <v>2435</v>
      </c>
      <c r="DG66" s="133">
        <v>1970679</v>
      </c>
      <c r="DH66" s="133">
        <v>164845</v>
      </c>
      <c r="DI66" s="133">
        <v>1814698</v>
      </c>
      <c r="DJ66" s="133">
        <v>10</v>
      </c>
      <c r="DK66" s="133">
        <v>0</v>
      </c>
      <c r="DL66" s="133">
        <v>111388</v>
      </c>
      <c r="DM66" s="133">
        <v>1068573</v>
      </c>
      <c r="DN66" s="133">
        <v>47659</v>
      </c>
      <c r="DO66" s="133">
        <v>3207173</v>
      </c>
      <c r="DP66" s="133">
        <v>5177852</v>
      </c>
      <c r="DQ66" s="133">
        <v>703877</v>
      </c>
      <c r="DR66" s="133">
        <v>703877</v>
      </c>
      <c r="DS66" s="133">
        <v>3911050</v>
      </c>
      <c r="DT66" s="133">
        <v>5881729</v>
      </c>
      <c r="DU66" s="133">
        <v>-2089072</v>
      </c>
      <c r="DV66" s="133">
        <v>-27927</v>
      </c>
      <c r="DW66" s="133">
        <v>-146424</v>
      </c>
      <c r="DX66" s="133">
        <v>-2263423</v>
      </c>
      <c r="DY66" s="133">
        <v>1647627</v>
      </c>
      <c r="DZ66" s="133">
        <v>3618306</v>
      </c>
    </row>
    <row r="67" spans="1:130" ht="18" customHeight="1" x14ac:dyDescent="0.55000000000000004">
      <c r="A67" s="128">
        <v>61</v>
      </c>
      <c r="B67" s="130" t="s">
        <v>115</v>
      </c>
      <c r="C67" s="132" t="s">
        <v>116</v>
      </c>
      <c r="D67" s="133">
        <v>2539</v>
      </c>
      <c r="E67" s="133">
        <v>9762</v>
      </c>
      <c r="F67" s="133">
        <v>3</v>
      </c>
      <c r="G67" s="133">
        <v>4764</v>
      </c>
      <c r="H67" s="133">
        <v>4</v>
      </c>
      <c r="I67" s="133">
        <v>0</v>
      </c>
      <c r="J67" s="133">
        <v>0</v>
      </c>
      <c r="K67" s="133">
        <v>0</v>
      </c>
      <c r="L67" s="133">
        <v>23183</v>
      </c>
      <c r="M67" s="133">
        <v>2935</v>
      </c>
      <c r="N67" s="133">
        <v>0</v>
      </c>
      <c r="O67" s="133">
        <v>327</v>
      </c>
      <c r="P67" s="133">
        <v>0</v>
      </c>
      <c r="Q67" s="133">
        <v>12834</v>
      </c>
      <c r="R67" s="133">
        <v>0</v>
      </c>
      <c r="S67" s="133">
        <v>78044</v>
      </c>
      <c r="T67" s="133">
        <v>0</v>
      </c>
      <c r="U67" s="133">
        <v>0</v>
      </c>
      <c r="V67" s="133">
        <v>10566</v>
      </c>
      <c r="W67" s="133">
        <v>1938</v>
      </c>
      <c r="X67" s="133">
        <v>7286</v>
      </c>
      <c r="Y67" s="133">
        <v>4918</v>
      </c>
      <c r="Z67" s="133">
        <v>0</v>
      </c>
      <c r="AA67" s="133">
        <v>212</v>
      </c>
      <c r="AB67" s="133">
        <v>3</v>
      </c>
      <c r="AC67" s="133">
        <v>29</v>
      </c>
      <c r="AD67" s="133">
        <v>602</v>
      </c>
      <c r="AE67" s="133">
        <v>20200</v>
      </c>
      <c r="AF67" s="133">
        <v>16519</v>
      </c>
      <c r="AG67" s="133">
        <v>38</v>
      </c>
      <c r="AH67" s="133">
        <v>0</v>
      </c>
      <c r="AI67" s="133">
        <v>16557</v>
      </c>
      <c r="AJ67" s="133">
        <v>10015</v>
      </c>
      <c r="AK67" s="133">
        <v>9170</v>
      </c>
      <c r="AL67" s="133">
        <v>4841</v>
      </c>
      <c r="AM67" s="133">
        <v>121581</v>
      </c>
      <c r="AN67" s="133">
        <v>54087</v>
      </c>
      <c r="AO67" s="133">
        <v>10120</v>
      </c>
      <c r="AP67" s="133">
        <v>318</v>
      </c>
      <c r="AQ67" s="133">
        <v>153146</v>
      </c>
      <c r="AR67" s="133">
        <v>121901</v>
      </c>
      <c r="AS67" s="133">
        <v>0</v>
      </c>
      <c r="AT67" s="133">
        <v>3629</v>
      </c>
      <c r="AU67" s="133">
        <v>0</v>
      </c>
      <c r="AV67" s="133">
        <v>0</v>
      </c>
      <c r="AW67" s="133">
        <v>0</v>
      </c>
      <c r="AX67" s="133">
        <v>969</v>
      </c>
      <c r="AY67" s="133">
        <v>0</v>
      </c>
      <c r="AZ67" s="133">
        <v>0</v>
      </c>
      <c r="BA67" s="133">
        <v>0</v>
      </c>
      <c r="BB67" s="133">
        <v>0</v>
      </c>
      <c r="BC67" s="133">
        <v>211</v>
      </c>
      <c r="BD67" s="133">
        <v>0</v>
      </c>
      <c r="BE67" s="133">
        <v>0</v>
      </c>
      <c r="BF67" s="133">
        <v>0</v>
      </c>
      <c r="BG67" s="133">
        <v>0</v>
      </c>
      <c r="BH67" s="133">
        <v>9099</v>
      </c>
      <c r="BI67" s="133">
        <v>0</v>
      </c>
      <c r="BJ67" s="133">
        <v>0</v>
      </c>
      <c r="BK67" s="133">
        <v>56</v>
      </c>
      <c r="BL67" s="133">
        <v>0</v>
      </c>
      <c r="BM67" s="133">
        <v>0</v>
      </c>
      <c r="BN67" s="133">
        <v>0</v>
      </c>
      <c r="BO67" s="133">
        <v>3441</v>
      </c>
      <c r="BP67" s="133">
        <v>140</v>
      </c>
      <c r="BQ67" s="133">
        <v>142665</v>
      </c>
      <c r="BR67" s="133">
        <v>22424</v>
      </c>
      <c r="BS67" s="133">
        <v>0</v>
      </c>
      <c r="BT67" s="133">
        <v>0</v>
      </c>
      <c r="BU67" s="133">
        <v>0</v>
      </c>
      <c r="BV67" s="133">
        <v>0</v>
      </c>
      <c r="BW67" s="133">
        <v>0</v>
      </c>
      <c r="BX67" s="133">
        <v>0</v>
      </c>
      <c r="BY67" s="133">
        <v>0</v>
      </c>
      <c r="BZ67" s="133">
        <v>0</v>
      </c>
      <c r="CA67" s="133">
        <v>8201</v>
      </c>
      <c r="CB67" s="133">
        <v>0</v>
      </c>
      <c r="CC67" s="133">
        <v>0</v>
      </c>
      <c r="CD67" s="133">
        <v>0</v>
      </c>
      <c r="CE67" s="133">
        <v>0</v>
      </c>
      <c r="CF67" s="133">
        <v>0</v>
      </c>
      <c r="CG67" s="133">
        <v>0</v>
      </c>
      <c r="CH67" s="133">
        <v>0</v>
      </c>
      <c r="CI67" s="133">
        <v>0</v>
      </c>
      <c r="CJ67" s="133">
        <v>0</v>
      </c>
      <c r="CK67" s="133">
        <v>0</v>
      </c>
      <c r="CL67" s="133">
        <v>0</v>
      </c>
      <c r="CM67" s="133">
        <v>0</v>
      </c>
      <c r="CN67" s="133">
        <v>0</v>
      </c>
      <c r="CO67" s="133">
        <v>0</v>
      </c>
      <c r="CP67" s="133">
        <v>0</v>
      </c>
      <c r="CQ67" s="133">
        <v>0</v>
      </c>
      <c r="CR67" s="133">
        <v>0</v>
      </c>
      <c r="CS67" s="133">
        <v>0</v>
      </c>
      <c r="CT67" s="133">
        <v>0</v>
      </c>
      <c r="CU67" s="133">
        <v>0</v>
      </c>
      <c r="CV67" s="133">
        <v>0</v>
      </c>
      <c r="CW67" s="133">
        <v>0</v>
      </c>
      <c r="CX67" s="133">
        <v>0</v>
      </c>
      <c r="CY67" s="133">
        <v>0</v>
      </c>
      <c r="CZ67" s="133">
        <v>0</v>
      </c>
      <c r="DA67" s="133">
        <v>1839</v>
      </c>
      <c r="DB67" s="133">
        <v>0</v>
      </c>
      <c r="DC67" s="133">
        <v>0</v>
      </c>
      <c r="DD67" s="133">
        <v>0</v>
      </c>
      <c r="DE67" s="133">
        <v>0</v>
      </c>
      <c r="DF67" s="133">
        <v>0</v>
      </c>
      <c r="DG67" s="133">
        <v>891116</v>
      </c>
      <c r="DH67" s="133">
        <v>0</v>
      </c>
      <c r="DI67" s="133">
        <v>104116</v>
      </c>
      <c r="DJ67" s="133">
        <v>0</v>
      </c>
      <c r="DK67" s="133">
        <v>0</v>
      </c>
      <c r="DL67" s="133">
        <v>0</v>
      </c>
      <c r="DM67" s="133">
        <v>0</v>
      </c>
      <c r="DN67" s="133">
        <v>0</v>
      </c>
      <c r="DO67" s="133">
        <v>104116</v>
      </c>
      <c r="DP67" s="133">
        <v>995232</v>
      </c>
      <c r="DQ67" s="133">
        <v>0</v>
      </c>
      <c r="DR67" s="133">
        <v>0</v>
      </c>
      <c r="DS67" s="133">
        <v>104116</v>
      </c>
      <c r="DT67" s="133">
        <v>995232</v>
      </c>
      <c r="DU67" s="133">
        <v>0</v>
      </c>
      <c r="DV67" s="133">
        <v>0</v>
      </c>
      <c r="DW67" s="133">
        <v>0</v>
      </c>
      <c r="DX67" s="133">
        <v>0</v>
      </c>
      <c r="DY67" s="133">
        <v>104116</v>
      </c>
      <c r="DZ67" s="133">
        <v>995232</v>
      </c>
    </row>
    <row r="68" spans="1:130" ht="18" customHeight="1" x14ac:dyDescent="0.55000000000000004">
      <c r="A68" s="128">
        <v>62</v>
      </c>
      <c r="B68" s="130" t="s">
        <v>474</v>
      </c>
      <c r="C68" s="132" t="s">
        <v>475</v>
      </c>
      <c r="D68" s="133">
        <v>0</v>
      </c>
      <c r="E68" s="133">
        <v>0</v>
      </c>
      <c r="F68" s="133">
        <v>0</v>
      </c>
      <c r="G68" s="133">
        <v>0</v>
      </c>
      <c r="H68" s="133">
        <v>0</v>
      </c>
      <c r="I68" s="133">
        <v>0</v>
      </c>
      <c r="J68" s="133">
        <v>0</v>
      </c>
      <c r="K68" s="133">
        <v>0</v>
      </c>
      <c r="L68" s="133">
        <v>0</v>
      </c>
      <c r="M68" s="133">
        <v>0</v>
      </c>
      <c r="N68" s="133">
        <v>0</v>
      </c>
      <c r="O68" s="133">
        <v>0</v>
      </c>
      <c r="P68" s="133">
        <v>0</v>
      </c>
      <c r="Q68" s="133">
        <v>0</v>
      </c>
      <c r="R68" s="133">
        <v>0</v>
      </c>
      <c r="S68" s="133">
        <v>0</v>
      </c>
      <c r="T68" s="133">
        <v>0</v>
      </c>
      <c r="U68" s="133">
        <v>0</v>
      </c>
      <c r="V68" s="133">
        <v>0</v>
      </c>
      <c r="W68" s="133">
        <v>0</v>
      </c>
      <c r="X68" s="133">
        <v>0</v>
      </c>
      <c r="Y68" s="133">
        <v>0</v>
      </c>
      <c r="Z68" s="133">
        <v>0</v>
      </c>
      <c r="AA68" s="133">
        <v>0</v>
      </c>
      <c r="AB68" s="133">
        <v>0</v>
      </c>
      <c r="AC68" s="133">
        <v>0</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33">
        <v>0</v>
      </c>
      <c r="BM68" s="133">
        <v>0</v>
      </c>
      <c r="BN68" s="133">
        <v>0</v>
      </c>
      <c r="BO68" s="133">
        <v>0</v>
      </c>
      <c r="BP68" s="133">
        <v>0</v>
      </c>
      <c r="BQ68" s="133">
        <v>0</v>
      </c>
      <c r="BR68" s="133">
        <v>0</v>
      </c>
      <c r="BS68" s="133">
        <v>0</v>
      </c>
      <c r="BT68" s="133">
        <v>0</v>
      </c>
      <c r="BU68" s="133">
        <v>0</v>
      </c>
      <c r="BV68" s="133">
        <v>0</v>
      </c>
      <c r="BW68" s="133">
        <v>0</v>
      </c>
      <c r="BX68" s="133">
        <v>0</v>
      </c>
      <c r="BY68" s="133">
        <v>0</v>
      </c>
      <c r="BZ68" s="133">
        <v>0</v>
      </c>
      <c r="CA68" s="133">
        <v>0</v>
      </c>
      <c r="CB68" s="133">
        <v>0</v>
      </c>
      <c r="CC68" s="133">
        <v>0</v>
      </c>
      <c r="CD68" s="133">
        <v>0</v>
      </c>
      <c r="CE68" s="133">
        <v>0</v>
      </c>
      <c r="CF68" s="133">
        <v>0</v>
      </c>
      <c r="CG68" s="133">
        <v>0</v>
      </c>
      <c r="CH68" s="133">
        <v>0</v>
      </c>
      <c r="CI68" s="133">
        <v>0</v>
      </c>
      <c r="CJ68" s="133">
        <v>0</v>
      </c>
      <c r="CK68" s="133">
        <v>0</v>
      </c>
      <c r="CL68" s="133">
        <v>0</v>
      </c>
      <c r="CM68" s="133">
        <v>0</v>
      </c>
      <c r="CN68" s="133">
        <v>0</v>
      </c>
      <c r="CO68" s="133">
        <v>0</v>
      </c>
      <c r="CP68" s="133">
        <v>0</v>
      </c>
      <c r="CQ68" s="133">
        <v>0</v>
      </c>
      <c r="CR68" s="133">
        <v>0</v>
      </c>
      <c r="CS68" s="133">
        <v>0</v>
      </c>
      <c r="CT68" s="133">
        <v>0</v>
      </c>
      <c r="CU68" s="133">
        <v>0</v>
      </c>
      <c r="CV68" s="133">
        <v>0</v>
      </c>
      <c r="CW68" s="133">
        <v>0</v>
      </c>
      <c r="CX68" s="133">
        <v>0</v>
      </c>
      <c r="CY68" s="133">
        <v>0</v>
      </c>
      <c r="CZ68" s="133">
        <v>0</v>
      </c>
      <c r="DA68" s="133">
        <v>0</v>
      </c>
      <c r="DB68" s="133">
        <v>0</v>
      </c>
      <c r="DC68" s="133">
        <v>0</v>
      </c>
      <c r="DD68" s="133">
        <v>0</v>
      </c>
      <c r="DE68" s="133">
        <v>0</v>
      </c>
      <c r="DF68" s="133">
        <v>0</v>
      </c>
      <c r="DG68" s="133">
        <v>0</v>
      </c>
      <c r="DH68" s="133">
        <v>0</v>
      </c>
      <c r="DI68" s="133">
        <v>0</v>
      </c>
      <c r="DJ68" s="133">
        <v>0</v>
      </c>
      <c r="DK68" s="133">
        <v>0</v>
      </c>
      <c r="DL68" s="133">
        <v>4296588</v>
      </c>
      <c r="DM68" s="133">
        <v>24979453</v>
      </c>
      <c r="DN68" s="133">
        <v>0</v>
      </c>
      <c r="DO68" s="133">
        <v>29276041</v>
      </c>
      <c r="DP68" s="133">
        <v>29276041</v>
      </c>
      <c r="DQ68" s="133">
        <v>0</v>
      </c>
      <c r="DR68" s="133">
        <v>0</v>
      </c>
      <c r="DS68" s="133">
        <v>29276041</v>
      </c>
      <c r="DT68" s="133">
        <v>29276041</v>
      </c>
      <c r="DU68" s="133">
        <v>0</v>
      </c>
      <c r="DV68" s="133">
        <v>0</v>
      </c>
      <c r="DW68" s="133">
        <v>0</v>
      </c>
      <c r="DX68" s="133">
        <v>0</v>
      </c>
      <c r="DY68" s="133">
        <v>29276041</v>
      </c>
      <c r="DZ68" s="133">
        <v>29276041</v>
      </c>
    </row>
    <row r="69" spans="1:130" ht="18" customHeight="1" x14ac:dyDescent="0.55000000000000004">
      <c r="A69" s="128">
        <v>63</v>
      </c>
      <c r="B69" s="130" t="s">
        <v>117</v>
      </c>
      <c r="C69" s="132" t="s">
        <v>118</v>
      </c>
      <c r="D69" s="133">
        <v>21019</v>
      </c>
      <c r="E69" s="133">
        <v>5482</v>
      </c>
      <c r="F69" s="133">
        <v>1426</v>
      </c>
      <c r="G69" s="133">
        <v>1036</v>
      </c>
      <c r="H69" s="133">
        <v>1207</v>
      </c>
      <c r="I69" s="133">
        <v>566</v>
      </c>
      <c r="J69" s="133">
        <v>2038</v>
      </c>
      <c r="K69" s="133">
        <v>14490</v>
      </c>
      <c r="L69" s="133">
        <v>3230</v>
      </c>
      <c r="M69" s="133">
        <v>162</v>
      </c>
      <c r="N69" s="133">
        <v>56</v>
      </c>
      <c r="O69" s="133">
        <v>4006</v>
      </c>
      <c r="P69" s="133">
        <v>4062</v>
      </c>
      <c r="Q69" s="133">
        <v>2224</v>
      </c>
      <c r="R69" s="133">
        <v>3422</v>
      </c>
      <c r="S69" s="133">
        <v>25269</v>
      </c>
      <c r="T69" s="133">
        <v>10779</v>
      </c>
      <c r="U69" s="133">
        <v>7800</v>
      </c>
      <c r="V69" s="133">
        <v>965</v>
      </c>
      <c r="W69" s="133">
        <v>9668</v>
      </c>
      <c r="X69" s="133">
        <v>6238</v>
      </c>
      <c r="Y69" s="133">
        <v>22729</v>
      </c>
      <c r="Z69" s="133">
        <v>12836</v>
      </c>
      <c r="AA69" s="133">
        <v>4358</v>
      </c>
      <c r="AB69" s="133">
        <v>9337</v>
      </c>
      <c r="AC69" s="133">
        <v>20096</v>
      </c>
      <c r="AD69" s="133">
        <v>2780</v>
      </c>
      <c r="AE69" s="133">
        <v>3029</v>
      </c>
      <c r="AF69" s="133">
        <v>36534</v>
      </c>
      <c r="AG69" s="133">
        <v>4781</v>
      </c>
      <c r="AH69" s="133">
        <v>251</v>
      </c>
      <c r="AI69" s="133">
        <v>4374</v>
      </c>
      <c r="AJ69" s="133">
        <v>16229</v>
      </c>
      <c r="AK69" s="133">
        <v>2634</v>
      </c>
      <c r="AL69" s="133">
        <v>10613</v>
      </c>
      <c r="AM69" s="133">
        <v>49887</v>
      </c>
      <c r="AN69" s="133">
        <v>41631</v>
      </c>
      <c r="AO69" s="133">
        <v>9927</v>
      </c>
      <c r="AP69" s="133">
        <v>4842</v>
      </c>
      <c r="AQ69" s="133">
        <v>11539</v>
      </c>
      <c r="AR69" s="133">
        <v>14803</v>
      </c>
      <c r="AS69" s="133">
        <v>20638</v>
      </c>
      <c r="AT69" s="133">
        <v>22473</v>
      </c>
      <c r="AU69" s="133">
        <v>17351</v>
      </c>
      <c r="AV69" s="133">
        <v>26866</v>
      </c>
      <c r="AW69" s="133">
        <v>8379</v>
      </c>
      <c r="AX69" s="133">
        <v>10746</v>
      </c>
      <c r="AY69" s="133">
        <v>32165</v>
      </c>
      <c r="AZ69" s="133">
        <v>15269</v>
      </c>
      <c r="BA69" s="133">
        <v>4076</v>
      </c>
      <c r="BB69" s="133">
        <v>2497</v>
      </c>
      <c r="BC69" s="133">
        <v>5325</v>
      </c>
      <c r="BD69" s="133">
        <v>6270</v>
      </c>
      <c r="BE69" s="133">
        <v>2277</v>
      </c>
      <c r="BF69" s="133">
        <v>3527</v>
      </c>
      <c r="BG69" s="133">
        <v>3446</v>
      </c>
      <c r="BH69" s="133">
        <v>15008</v>
      </c>
      <c r="BI69" s="133">
        <v>2978</v>
      </c>
      <c r="BJ69" s="133">
        <v>8793</v>
      </c>
      <c r="BK69" s="133">
        <v>5472</v>
      </c>
      <c r="BL69" s="133">
        <v>257</v>
      </c>
      <c r="BM69" s="133">
        <v>18643</v>
      </c>
      <c r="BN69" s="133">
        <v>12302</v>
      </c>
      <c r="BO69" s="133">
        <v>4994</v>
      </c>
      <c r="BP69" s="133">
        <v>2009</v>
      </c>
      <c r="BQ69" s="133">
        <v>253897</v>
      </c>
      <c r="BR69" s="133">
        <v>103326</v>
      </c>
      <c r="BS69" s="133">
        <v>133015</v>
      </c>
      <c r="BT69" s="133">
        <v>13937</v>
      </c>
      <c r="BU69" s="133">
        <v>276671</v>
      </c>
      <c r="BV69" s="133">
        <v>86761</v>
      </c>
      <c r="BW69" s="133">
        <v>60725</v>
      </c>
      <c r="BX69" s="133">
        <v>149301</v>
      </c>
      <c r="BY69" s="133">
        <v>512650</v>
      </c>
      <c r="BZ69" s="133">
        <v>106170</v>
      </c>
      <c r="CA69" s="133">
        <v>15728</v>
      </c>
      <c r="CB69" s="133">
        <v>108539</v>
      </c>
      <c r="CC69" s="133">
        <v>8870</v>
      </c>
      <c r="CD69" s="133">
        <v>181</v>
      </c>
      <c r="CE69" s="133">
        <v>3885</v>
      </c>
      <c r="CF69" s="133">
        <v>24472</v>
      </c>
      <c r="CG69" s="133">
        <v>88471</v>
      </c>
      <c r="CH69" s="133">
        <v>2144</v>
      </c>
      <c r="CI69" s="133">
        <v>66695</v>
      </c>
      <c r="CJ69" s="133">
        <v>53688</v>
      </c>
      <c r="CK69" s="133">
        <v>9731</v>
      </c>
      <c r="CL69" s="133">
        <v>22332</v>
      </c>
      <c r="CM69" s="133">
        <v>18475</v>
      </c>
      <c r="CN69" s="133">
        <v>324300</v>
      </c>
      <c r="CO69" s="133">
        <v>158673</v>
      </c>
      <c r="CP69" s="133">
        <v>71210</v>
      </c>
      <c r="CQ69" s="133">
        <v>88654</v>
      </c>
      <c r="CR69" s="133">
        <v>2946</v>
      </c>
      <c r="CS69" s="133">
        <v>36422</v>
      </c>
      <c r="CT69" s="133">
        <v>23745</v>
      </c>
      <c r="CU69" s="133">
        <v>7339</v>
      </c>
      <c r="CV69" s="133">
        <v>16823</v>
      </c>
      <c r="CW69" s="133">
        <v>1509</v>
      </c>
      <c r="CX69" s="133">
        <v>8016</v>
      </c>
      <c r="CY69" s="133">
        <v>62717</v>
      </c>
      <c r="CZ69" s="133">
        <v>8885</v>
      </c>
      <c r="DA69" s="133">
        <v>34483</v>
      </c>
      <c r="DB69" s="133">
        <v>12323</v>
      </c>
      <c r="DC69" s="133">
        <v>40786</v>
      </c>
      <c r="DD69" s="133">
        <v>20769</v>
      </c>
      <c r="DE69" s="133">
        <v>0</v>
      </c>
      <c r="DF69" s="133">
        <v>0</v>
      </c>
      <c r="DG69" s="133">
        <v>3699380</v>
      </c>
      <c r="DH69" s="133">
        <v>0</v>
      </c>
      <c r="DI69" s="133">
        <v>0</v>
      </c>
      <c r="DJ69" s="133">
        <v>0</v>
      </c>
      <c r="DK69" s="133">
        <v>0</v>
      </c>
      <c r="DL69" s="133">
        <v>1332636</v>
      </c>
      <c r="DM69" s="133">
        <v>6151946</v>
      </c>
      <c r="DN69" s="133">
        <v>0</v>
      </c>
      <c r="DO69" s="133">
        <v>7484582</v>
      </c>
      <c r="DP69" s="133">
        <v>11183962</v>
      </c>
      <c r="DQ69" s="133">
        <v>0</v>
      </c>
      <c r="DR69" s="133">
        <v>0</v>
      </c>
      <c r="DS69" s="133">
        <v>7484582</v>
      </c>
      <c r="DT69" s="133">
        <v>11183962</v>
      </c>
      <c r="DU69" s="133">
        <v>0</v>
      </c>
      <c r="DV69" s="133">
        <v>0</v>
      </c>
      <c r="DW69" s="133">
        <v>0</v>
      </c>
      <c r="DX69" s="133">
        <v>0</v>
      </c>
      <c r="DY69" s="133">
        <v>7484582</v>
      </c>
      <c r="DZ69" s="133">
        <v>11183962</v>
      </c>
    </row>
    <row r="70" spans="1:130" ht="18" customHeight="1" x14ac:dyDescent="0.55000000000000004">
      <c r="A70" s="128">
        <v>64</v>
      </c>
      <c r="B70" s="130" t="s">
        <v>119</v>
      </c>
      <c r="C70" s="132" t="s">
        <v>120</v>
      </c>
      <c r="D70" s="133">
        <v>0</v>
      </c>
      <c r="E70" s="133">
        <v>0</v>
      </c>
      <c r="F70" s="133">
        <v>0</v>
      </c>
      <c r="G70" s="133">
        <v>0</v>
      </c>
      <c r="H70" s="133">
        <v>0</v>
      </c>
      <c r="I70" s="133">
        <v>0</v>
      </c>
      <c r="J70" s="133">
        <v>0</v>
      </c>
      <c r="K70" s="133">
        <v>0</v>
      </c>
      <c r="L70" s="133">
        <v>0</v>
      </c>
      <c r="M70" s="133">
        <v>0</v>
      </c>
      <c r="N70" s="133">
        <v>0</v>
      </c>
      <c r="O70" s="133">
        <v>0</v>
      </c>
      <c r="P70" s="133">
        <v>0</v>
      </c>
      <c r="Q70" s="133">
        <v>0</v>
      </c>
      <c r="R70" s="133">
        <v>0</v>
      </c>
      <c r="S70" s="133">
        <v>0</v>
      </c>
      <c r="T70" s="133">
        <v>0</v>
      </c>
      <c r="U70" s="133">
        <v>0</v>
      </c>
      <c r="V70" s="133">
        <v>0</v>
      </c>
      <c r="W70" s="133">
        <v>0</v>
      </c>
      <c r="X70" s="133">
        <v>0</v>
      </c>
      <c r="Y70" s="133">
        <v>0</v>
      </c>
      <c r="Z70" s="133">
        <v>0</v>
      </c>
      <c r="AA70" s="133">
        <v>0</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3">
        <v>0</v>
      </c>
      <c r="AV70" s="133">
        <v>0</v>
      </c>
      <c r="AW70" s="133">
        <v>0</v>
      </c>
      <c r="AX70" s="133">
        <v>0</v>
      </c>
      <c r="AY70" s="133">
        <v>0</v>
      </c>
      <c r="AZ70" s="133">
        <v>0</v>
      </c>
      <c r="BA70" s="133">
        <v>0</v>
      </c>
      <c r="BB70" s="133">
        <v>0</v>
      </c>
      <c r="BC70" s="133">
        <v>0</v>
      </c>
      <c r="BD70" s="133">
        <v>0</v>
      </c>
      <c r="BE70" s="133">
        <v>0</v>
      </c>
      <c r="BF70" s="133">
        <v>0</v>
      </c>
      <c r="BG70" s="133">
        <v>0</v>
      </c>
      <c r="BH70" s="133">
        <v>0</v>
      </c>
      <c r="BI70" s="133">
        <v>0</v>
      </c>
      <c r="BJ70" s="133">
        <v>0</v>
      </c>
      <c r="BK70" s="133">
        <v>0</v>
      </c>
      <c r="BL70" s="133">
        <v>0</v>
      </c>
      <c r="BM70" s="133">
        <v>0</v>
      </c>
      <c r="BN70" s="133">
        <v>0</v>
      </c>
      <c r="BO70" s="133">
        <v>0</v>
      </c>
      <c r="BP70" s="133">
        <v>0</v>
      </c>
      <c r="BQ70" s="133">
        <v>0</v>
      </c>
      <c r="BR70" s="133">
        <v>0</v>
      </c>
      <c r="BS70" s="133">
        <v>0</v>
      </c>
      <c r="BT70" s="133">
        <v>0</v>
      </c>
      <c r="BU70" s="133">
        <v>0</v>
      </c>
      <c r="BV70" s="133">
        <v>0</v>
      </c>
      <c r="BW70" s="133">
        <v>0</v>
      </c>
      <c r="BX70" s="133">
        <v>0</v>
      </c>
      <c r="BY70" s="133">
        <v>0</v>
      </c>
      <c r="BZ70" s="133">
        <v>0</v>
      </c>
      <c r="CA70" s="133">
        <v>0</v>
      </c>
      <c r="CB70" s="133">
        <v>0</v>
      </c>
      <c r="CC70" s="133">
        <v>0</v>
      </c>
      <c r="CD70" s="133">
        <v>0</v>
      </c>
      <c r="CE70" s="133">
        <v>0</v>
      </c>
      <c r="CF70" s="133">
        <v>0</v>
      </c>
      <c r="CG70" s="133">
        <v>0</v>
      </c>
      <c r="CH70" s="133">
        <v>0</v>
      </c>
      <c r="CI70" s="133">
        <v>0</v>
      </c>
      <c r="CJ70" s="133">
        <v>0</v>
      </c>
      <c r="CK70" s="133">
        <v>0</v>
      </c>
      <c r="CL70" s="133">
        <v>0</v>
      </c>
      <c r="CM70" s="133">
        <v>0</v>
      </c>
      <c r="CN70" s="133">
        <v>0</v>
      </c>
      <c r="CO70" s="133">
        <v>0</v>
      </c>
      <c r="CP70" s="133">
        <v>0</v>
      </c>
      <c r="CQ70" s="133">
        <v>0</v>
      </c>
      <c r="CR70" s="133">
        <v>0</v>
      </c>
      <c r="CS70" s="133">
        <v>0</v>
      </c>
      <c r="CT70" s="133">
        <v>0</v>
      </c>
      <c r="CU70" s="133">
        <v>0</v>
      </c>
      <c r="CV70" s="133">
        <v>0</v>
      </c>
      <c r="CW70" s="133">
        <v>0</v>
      </c>
      <c r="CX70" s="133">
        <v>0</v>
      </c>
      <c r="CY70" s="133">
        <v>0</v>
      </c>
      <c r="CZ70" s="133">
        <v>0</v>
      </c>
      <c r="DA70" s="133">
        <v>0</v>
      </c>
      <c r="DB70" s="133">
        <v>0</v>
      </c>
      <c r="DC70" s="133">
        <v>0</v>
      </c>
      <c r="DD70" s="133">
        <v>0</v>
      </c>
      <c r="DE70" s="133">
        <v>0</v>
      </c>
      <c r="DF70" s="133">
        <v>0</v>
      </c>
      <c r="DG70" s="133">
        <v>0</v>
      </c>
      <c r="DH70" s="133">
        <v>0</v>
      </c>
      <c r="DI70" s="133">
        <v>0</v>
      </c>
      <c r="DJ70" s="133">
        <v>0</v>
      </c>
      <c r="DK70" s="133">
        <v>0</v>
      </c>
      <c r="DL70" s="133">
        <v>12235129</v>
      </c>
      <c r="DM70" s="133">
        <v>11085</v>
      </c>
      <c r="DN70" s="133">
        <v>0</v>
      </c>
      <c r="DO70" s="133">
        <v>12246214</v>
      </c>
      <c r="DP70" s="133">
        <v>12246214</v>
      </c>
      <c r="DQ70" s="133">
        <v>0</v>
      </c>
      <c r="DR70" s="133">
        <v>0</v>
      </c>
      <c r="DS70" s="133">
        <v>12246214</v>
      </c>
      <c r="DT70" s="133">
        <v>12246214</v>
      </c>
      <c r="DU70" s="133">
        <v>0</v>
      </c>
      <c r="DV70" s="133">
        <v>0</v>
      </c>
      <c r="DW70" s="133">
        <v>0</v>
      </c>
      <c r="DX70" s="133">
        <v>0</v>
      </c>
      <c r="DY70" s="133">
        <v>12246214</v>
      </c>
      <c r="DZ70" s="133">
        <v>12246214</v>
      </c>
    </row>
    <row r="71" spans="1:130" ht="18" customHeight="1" x14ac:dyDescent="0.55000000000000004">
      <c r="A71" s="128">
        <v>65</v>
      </c>
      <c r="B71" s="130" t="s">
        <v>121</v>
      </c>
      <c r="C71" s="132" t="s">
        <v>122</v>
      </c>
      <c r="D71" s="133">
        <v>0</v>
      </c>
      <c r="E71" s="133">
        <v>0</v>
      </c>
      <c r="F71" s="133">
        <v>0</v>
      </c>
      <c r="G71" s="133">
        <v>0</v>
      </c>
      <c r="H71" s="133">
        <v>0</v>
      </c>
      <c r="I71" s="133">
        <v>0</v>
      </c>
      <c r="J71" s="133">
        <v>0</v>
      </c>
      <c r="K71" s="133">
        <v>0</v>
      </c>
      <c r="L71" s="133">
        <v>0</v>
      </c>
      <c r="M71" s="133">
        <v>0</v>
      </c>
      <c r="N71" s="133">
        <v>0</v>
      </c>
      <c r="O71" s="133">
        <v>0</v>
      </c>
      <c r="P71" s="133">
        <v>0</v>
      </c>
      <c r="Q71" s="133">
        <v>0</v>
      </c>
      <c r="R71" s="133">
        <v>0</v>
      </c>
      <c r="S71" s="133">
        <v>0</v>
      </c>
      <c r="T71" s="133">
        <v>0</v>
      </c>
      <c r="U71" s="133">
        <v>0</v>
      </c>
      <c r="V71" s="133">
        <v>0</v>
      </c>
      <c r="W71" s="133">
        <v>0</v>
      </c>
      <c r="X71" s="133">
        <v>0</v>
      </c>
      <c r="Y71" s="133">
        <v>0</v>
      </c>
      <c r="Z71" s="133">
        <v>0</v>
      </c>
      <c r="AA71" s="133">
        <v>0</v>
      </c>
      <c r="AB71" s="133">
        <v>0</v>
      </c>
      <c r="AC71" s="133">
        <v>0</v>
      </c>
      <c r="AD71" s="133">
        <v>0</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3">
        <v>0</v>
      </c>
      <c r="AV71" s="133">
        <v>0</v>
      </c>
      <c r="AW71" s="133">
        <v>0</v>
      </c>
      <c r="AX71" s="133">
        <v>0</v>
      </c>
      <c r="AY71" s="133">
        <v>0</v>
      </c>
      <c r="AZ71" s="133">
        <v>0</v>
      </c>
      <c r="BA71" s="133">
        <v>0</v>
      </c>
      <c r="BB71" s="133">
        <v>0</v>
      </c>
      <c r="BC71" s="133">
        <v>0</v>
      </c>
      <c r="BD71" s="133">
        <v>0</v>
      </c>
      <c r="BE71" s="133">
        <v>0</v>
      </c>
      <c r="BF71" s="133">
        <v>0</v>
      </c>
      <c r="BG71" s="133">
        <v>0</v>
      </c>
      <c r="BH71" s="133">
        <v>0</v>
      </c>
      <c r="BI71" s="133">
        <v>0</v>
      </c>
      <c r="BJ71" s="133">
        <v>0</v>
      </c>
      <c r="BK71" s="133">
        <v>0</v>
      </c>
      <c r="BL71" s="133">
        <v>0</v>
      </c>
      <c r="BM71" s="133">
        <v>0</v>
      </c>
      <c r="BN71" s="133">
        <v>0</v>
      </c>
      <c r="BO71" s="133">
        <v>0</v>
      </c>
      <c r="BP71" s="133">
        <v>0</v>
      </c>
      <c r="BQ71" s="133">
        <v>0</v>
      </c>
      <c r="BR71" s="133">
        <v>0</v>
      </c>
      <c r="BS71" s="133">
        <v>0</v>
      </c>
      <c r="BT71" s="133">
        <v>0</v>
      </c>
      <c r="BU71" s="133">
        <v>0</v>
      </c>
      <c r="BV71" s="133">
        <v>0</v>
      </c>
      <c r="BW71" s="133">
        <v>0</v>
      </c>
      <c r="BX71" s="133">
        <v>0</v>
      </c>
      <c r="BY71" s="133">
        <v>0</v>
      </c>
      <c r="BZ71" s="133">
        <v>0</v>
      </c>
      <c r="CA71" s="133">
        <v>0</v>
      </c>
      <c r="CB71" s="133">
        <v>0</v>
      </c>
      <c r="CC71" s="133">
        <v>0</v>
      </c>
      <c r="CD71" s="133">
        <v>0</v>
      </c>
      <c r="CE71" s="133">
        <v>0</v>
      </c>
      <c r="CF71" s="133">
        <v>0</v>
      </c>
      <c r="CG71" s="133">
        <v>0</v>
      </c>
      <c r="CH71" s="133">
        <v>0</v>
      </c>
      <c r="CI71" s="133">
        <v>0</v>
      </c>
      <c r="CJ71" s="133">
        <v>0</v>
      </c>
      <c r="CK71" s="133">
        <v>0</v>
      </c>
      <c r="CL71" s="133">
        <v>0</v>
      </c>
      <c r="CM71" s="133">
        <v>0</v>
      </c>
      <c r="CN71" s="133">
        <v>0</v>
      </c>
      <c r="CO71" s="133">
        <v>0</v>
      </c>
      <c r="CP71" s="133">
        <v>0</v>
      </c>
      <c r="CQ71" s="133">
        <v>0</v>
      </c>
      <c r="CR71" s="133">
        <v>0</v>
      </c>
      <c r="CS71" s="133">
        <v>0</v>
      </c>
      <c r="CT71" s="133">
        <v>0</v>
      </c>
      <c r="CU71" s="133">
        <v>0</v>
      </c>
      <c r="CV71" s="133">
        <v>0</v>
      </c>
      <c r="CW71" s="133">
        <v>0</v>
      </c>
      <c r="CX71" s="133">
        <v>0</v>
      </c>
      <c r="CY71" s="133">
        <v>0</v>
      </c>
      <c r="CZ71" s="133">
        <v>0</v>
      </c>
      <c r="DA71" s="133">
        <v>0</v>
      </c>
      <c r="DB71" s="133">
        <v>0</v>
      </c>
      <c r="DC71" s="133">
        <v>0</v>
      </c>
      <c r="DD71" s="133">
        <v>0</v>
      </c>
      <c r="DE71" s="133">
        <v>0</v>
      </c>
      <c r="DF71" s="133">
        <v>0</v>
      </c>
      <c r="DG71" s="133">
        <v>0</v>
      </c>
      <c r="DH71" s="133">
        <v>0</v>
      </c>
      <c r="DI71" s="133">
        <v>0</v>
      </c>
      <c r="DJ71" s="133">
        <v>0</v>
      </c>
      <c r="DK71" s="133">
        <v>0</v>
      </c>
      <c r="DL71" s="133">
        <v>2685815</v>
      </c>
      <c r="DM71" s="133">
        <v>5444537</v>
      </c>
      <c r="DN71" s="133">
        <v>0</v>
      </c>
      <c r="DO71" s="133">
        <v>8130352</v>
      </c>
      <c r="DP71" s="133">
        <v>8130352</v>
      </c>
      <c r="DQ71" s="133">
        <v>0</v>
      </c>
      <c r="DR71" s="133">
        <v>0</v>
      </c>
      <c r="DS71" s="133">
        <v>8130352</v>
      </c>
      <c r="DT71" s="133">
        <v>8130352</v>
      </c>
      <c r="DU71" s="133">
        <v>0</v>
      </c>
      <c r="DV71" s="133">
        <v>0</v>
      </c>
      <c r="DW71" s="133">
        <v>0</v>
      </c>
      <c r="DX71" s="133">
        <v>0</v>
      </c>
      <c r="DY71" s="133">
        <v>8130352</v>
      </c>
      <c r="DZ71" s="133">
        <v>8130352</v>
      </c>
    </row>
    <row r="72" spans="1:130" ht="18" customHeight="1" x14ac:dyDescent="0.55000000000000004">
      <c r="A72" s="128">
        <v>66</v>
      </c>
      <c r="B72" s="130" t="s">
        <v>123</v>
      </c>
      <c r="C72" s="132" t="s">
        <v>124</v>
      </c>
      <c r="D72" s="133">
        <v>40678</v>
      </c>
      <c r="E72" s="133">
        <v>32499</v>
      </c>
      <c r="F72" s="133">
        <v>28109</v>
      </c>
      <c r="G72" s="133">
        <v>5683</v>
      </c>
      <c r="H72" s="133">
        <v>11048</v>
      </c>
      <c r="I72" s="133">
        <v>11644</v>
      </c>
      <c r="J72" s="133">
        <v>20303</v>
      </c>
      <c r="K72" s="133">
        <v>310371</v>
      </c>
      <c r="L72" s="133">
        <v>66856</v>
      </c>
      <c r="M72" s="133">
        <v>10879</v>
      </c>
      <c r="N72" s="133">
        <v>5623</v>
      </c>
      <c r="O72" s="133">
        <v>48437</v>
      </c>
      <c r="P72" s="133">
        <v>41797</v>
      </c>
      <c r="Q72" s="133">
        <v>45515</v>
      </c>
      <c r="R72" s="133">
        <v>21369</v>
      </c>
      <c r="S72" s="133">
        <v>378647</v>
      </c>
      <c r="T72" s="133">
        <v>50296</v>
      </c>
      <c r="U72" s="133">
        <v>113263</v>
      </c>
      <c r="V72" s="133">
        <v>16558</v>
      </c>
      <c r="W72" s="133">
        <v>276967</v>
      </c>
      <c r="X72" s="133">
        <v>27344</v>
      </c>
      <c r="Y72" s="133">
        <v>197779</v>
      </c>
      <c r="Z72" s="133">
        <v>44113</v>
      </c>
      <c r="AA72" s="133">
        <v>36198</v>
      </c>
      <c r="AB72" s="133">
        <v>57798</v>
      </c>
      <c r="AC72" s="133">
        <v>87758</v>
      </c>
      <c r="AD72" s="133">
        <v>109471</v>
      </c>
      <c r="AE72" s="133">
        <v>18379</v>
      </c>
      <c r="AF72" s="133">
        <v>299064</v>
      </c>
      <c r="AG72" s="133">
        <v>77771</v>
      </c>
      <c r="AH72" s="133">
        <v>2976</v>
      </c>
      <c r="AI72" s="133">
        <v>54009</v>
      </c>
      <c r="AJ72" s="133">
        <v>149723</v>
      </c>
      <c r="AK72" s="133">
        <v>22104</v>
      </c>
      <c r="AL72" s="133">
        <v>78254</v>
      </c>
      <c r="AM72" s="133">
        <v>378760</v>
      </c>
      <c r="AN72" s="133">
        <v>432463</v>
      </c>
      <c r="AO72" s="133">
        <v>207589</v>
      </c>
      <c r="AP72" s="133">
        <v>30426</v>
      </c>
      <c r="AQ72" s="133">
        <v>154125</v>
      </c>
      <c r="AR72" s="133">
        <v>139304</v>
      </c>
      <c r="AS72" s="133">
        <v>52712</v>
      </c>
      <c r="AT72" s="133">
        <v>177678</v>
      </c>
      <c r="AU72" s="133">
        <v>126100</v>
      </c>
      <c r="AV72" s="133">
        <v>161907</v>
      </c>
      <c r="AW72" s="133">
        <v>56355</v>
      </c>
      <c r="AX72" s="133">
        <v>198883</v>
      </c>
      <c r="AY72" s="133">
        <v>156033</v>
      </c>
      <c r="AZ72" s="133">
        <v>64365</v>
      </c>
      <c r="BA72" s="133">
        <v>17955</v>
      </c>
      <c r="BB72" s="133">
        <v>10386</v>
      </c>
      <c r="BC72" s="133">
        <v>38641</v>
      </c>
      <c r="BD72" s="133">
        <v>16947</v>
      </c>
      <c r="BE72" s="133">
        <v>9316</v>
      </c>
      <c r="BF72" s="133">
        <v>87563</v>
      </c>
      <c r="BG72" s="133">
        <v>20775</v>
      </c>
      <c r="BH72" s="133">
        <v>300524</v>
      </c>
      <c r="BI72" s="133">
        <v>44068</v>
      </c>
      <c r="BJ72" s="133">
        <v>55793</v>
      </c>
      <c r="BK72" s="133">
        <v>23117</v>
      </c>
      <c r="BL72" s="133">
        <v>27068</v>
      </c>
      <c r="BM72" s="133">
        <v>81610</v>
      </c>
      <c r="BN72" s="133">
        <v>17887</v>
      </c>
      <c r="BO72" s="133">
        <v>21045</v>
      </c>
      <c r="BP72" s="133">
        <v>28736</v>
      </c>
      <c r="BQ72" s="133">
        <v>1970499</v>
      </c>
      <c r="BR72" s="133">
        <v>74605</v>
      </c>
      <c r="BS72" s="133">
        <v>184248</v>
      </c>
      <c r="BT72" s="133">
        <v>343404</v>
      </c>
      <c r="BU72" s="133">
        <v>1747767</v>
      </c>
      <c r="BV72" s="133">
        <v>146852</v>
      </c>
      <c r="BW72" s="133">
        <v>218592</v>
      </c>
      <c r="BX72" s="133">
        <v>72548</v>
      </c>
      <c r="BY72" s="133">
        <v>0</v>
      </c>
      <c r="BZ72" s="133">
        <v>397621</v>
      </c>
      <c r="CA72" s="133">
        <v>71731</v>
      </c>
      <c r="CB72" s="133">
        <v>14942</v>
      </c>
      <c r="CC72" s="133">
        <v>3505</v>
      </c>
      <c r="CD72" s="133">
        <v>8192</v>
      </c>
      <c r="CE72" s="133">
        <v>2875</v>
      </c>
      <c r="CF72" s="133">
        <v>97003</v>
      </c>
      <c r="CG72" s="133">
        <v>62789</v>
      </c>
      <c r="CH72" s="133">
        <v>8083</v>
      </c>
      <c r="CI72" s="133">
        <v>154569</v>
      </c>
      <c r="CJ72" s="133">
        <v>23197</v>
      </c>
      <c r="CK72" s="133">
        <v>39389</v>
      </c>
      <c r="CL72" s="133">
        <v>13340</v>
      </c>
      <c r="CM72" s="133">
        <v>27252</v>
      </c>
      <c r="CN72" s="133">
        <v>370488</v>
      </c>
      <c r="CO72" s="133">
        <v>526861</v>
      </c>
      <c r="CP72" s="133">
        <v>156840</v>
      </c>
      <c r="CQ72" s="133">
        <v>326050</v>
      </c>
      <c r="CR72" s="133">
        <v>21504</v>
      </c>
      <c r="CS72" s="133">
        <v>170137</v>
      </c>
      <c r="CT72" s="133">
        <v>117470</v>
      </c>
      <c r="CU72" s="133">
        <v>13357</v>
      </c>
      <c r="CV72" s="133">
        <v>27034</v>
      </c>
      <c r="CW72" s="133">
        <v>35654</v>
      </c>
      <c r="CX72" s="133">
        <v>39325</v>
      </c>
      <c r="CY72" s="133">
        <v>180810</v>
      </c>
      <c r="CZ72" s="133">
        <v>195111</v>
      </c>
      <c r="DA72" s="133">
        <v>526334</v>
      </c>
      <c r="DB72" s="133">
        <v>144509</v>
      </c>
      <c r="DC72" s="133">
        <v>297908</v>
      </c>
      <c r="DD72" s="133">
        <v>136023</v>
      </c>
      <c r="DE72" s="133">
        <v>0</v>
      </c>
      <c r="DF72" s="133">
        <v>20473</v>
      </c>
      <c r="DG72" s="133">
        <v>14926305</v>
      </c>
      <c r="DH72" s="133">
        <v>5362</v>
      </c>
      <c r="DI72" s="133">
        <v>5353504</v>
      </c>
      <c r="DJ72" s="133">
        <v>0</v>
      </c>
      <c r="DK72" s="133">
        <v>0</v>
      </c>
      <c r="DL72" s="133">
        <v>0</v>
      </c>
      <c r="DM72" s="133">
        <v>0</v>
      </c>
      <c r="DN72" s="133">
        <v>0</v>
      </c>
      <c r="DO72" s="133">
        <v>5358866</v>
      </c>
      <c r="DP72" s="133">
        <v>20285171</v>
      </c>
      <c r="DQ72" s="133">
        <v>59034</v>
      </c>
      <c r="DR72" s="133">
        <v>59034</v>
      </c>
      <c r="DS72" s="133">
        <v>5417900</v>
      </c>
      <c r="DT72" s="133">
        <v>20344205</v>
      </c>
      <c r="DU72" s="133">
        <v>-1539</v>
      </c>
      <c r="DV72" s="133">
        <v>0</v>
      </c>
      <c r="DW72" s="133">
        <v>0</v>
      </c>
      <c r="DX72" s="133">
        <v>-1539</v>
      </c>
      <c r="DY72" s="133">
        <v>5416361</v>
      </c>
      <c r="DZ72" s="133">
        <v>20342666</v>
      </c>
    </row>
    <row r="73" spans="1:130" ht="18" customHeight="1" x14ac:dyDescent="0.55000000000000004">
      <c r="A73" s="128">
        <v>67</v>
      </c>
      <c r="B73" s="130" t="s">
        <v>125</v>
      </c>
      <c r="C73" s="132" t="s">
        <v>126</v>
      </c>
      <c r="D73" s="133">
        <v>16</v>
      </c>
      <c r="E73" s="133">
        <v>0</v>
      </c>
      <c r="F73" s="133">
        <v>1233</v>
      </c>
      <c r="G73" s="133">
        <v>312</v>
      </c>
      <c r="H73" s="133">
        <v>25</v>
      </c>
      <c r="I73" s="133">
        <v>99</v>
      </c>
      <c r="J73" s="133">
        <v>23</v>
      </c>
      <c r="K73" s="133">
        <v>86984</v>
      </c>
      <c r="L73" s="133">
        <v>26906</v>
      </c>
      <c r="M73" s="133">
        <v>1655</v>
      </c>
      <c r="N73" s="133">
        <v>62</v>
      </c>
      <c r="O73" s="133">
        <v>16090</v>
      </c>
      <c r="P73" s="133">
        <v>3767</v>
      </c>
      <c r="Q73" s="133">
        <v>295</v>
      </c>
      <c r="R73" s="133">
        <v>982</v>
      </c>
      <c r="S73" s="133">
        <v>7702</v>
      </c>
      <c r="T73" s="133">
        <v>4432</v>
      </c>
      <c r="U73" s="133">
        <v>4047</v>
      </c>
      <c r="V73" s="133">
        <v>5552</v>
      </c>
      <c r="W73" s="133">
        <v>4998</v>
      </c>
      <c r="X73" s="133">
        <v>292</v>
      </c>
      <c r="Y73" s="133">
        <v>9090</v>
      </c>
      <c r="Z73" s="133">
        <v>3331</v>
      </c>
      <c r="AA73" s="133">
        <v>788</v>
      </c>
      <c r="AB73" s="133">
        <v>23851</v>
      </c>
      <c r="AC73" s="133">
        <v>18263</v>
      </c>
      <c r="AD73" s="133">
        <v>100</v>
      </c>
      <c r="AE73" s="133">
        <v>967</v>
      </c>
      <c r="AF73" s="133">
        <v>58893</v>
      </c>
      <c r="AG73" s="133">
        <v>18679</v>
      </c>
      <c r="AH73" s="133">
        <v>130</v>
      </c>
      <c r="AI73" s="133">
        <v>17720</v>
      </c>
      <c r="AJ73" s="133">
        <v>1324</v>
      </c>
      <c r="AK73" s="133">
        <v>12647</v>
      </c>
      <c r="AL73" s="133">
        <v>8157</v>
      </c>
      <c r="AM73" s="133">
        <v>12654</v>
      </c>
      <c r="AN73" s="133">
        <v>80367</v>
      </c>
      <c r="AO73" s="133">
        <v>32267</v>
      </c>
      <c r="AP73" s="133">
        <v>961</v>
      </c>
      <c r="AQ73" s="133">
        <v>1916</v>
      </c>
      <c r="AR73" s="133">
        <v>18080</v>
      </c>
      <c r="AS73" s="133">
        <v>9594</v>
      </c>
      <c r="AT73" s="133">
        <v>33155</v>
      </c>
      <c r="AU73" s="133">
        <v>15466</v>
      </c>
      <c r="AV73" s="133">
        <v>17550</v>
      </c>
      <c r="AW73" s="133">
        <v>10924</v>
      </c>
      <c r="AX73" s="133">
        <v>16272</v>
      </c>
      <c r="AY73" s="133">
        <v>11174</v>
      </c>
      <c r="AZ73" s="133">
        <v>7378</v>
      </c>
      <c r="BA73" s="133">
        <v>1016</v>
      </c>
      <c r="BB73" s="133">
        <v>560</v>
      </c>
      <c r="BC73" s="133">
        <v>7056</v>
      </c>
      <c r="BD73" s="133">
        <v>3013</v>
      </c>
      <c r="BE73" s="133">
        <v>1042</v>
      </c>
      <c r="BF73" s="133">
        <v>24455</v>
      </c>
      <c r="BG73" s="133">
        <v>23054</v>
      </c>
      <c r="BH73" s="133">
        <v>99962</v>
      </c>
      <c r="BI73" s="133">
        <v>5735</v>
      </c>
      <c r="BJ73" s="133">
        <v>15443</v>
      </c>
      <c r="BK73" s="133">
        <v>3464</v>
      </c>
      <c r="BL73" s="133">
        <v>3142</v>
      </c>
      <c r="BM73" s="133">
        <v>26393</v>
      </c>
      <c r="BN73" s="133">
        <v>11342</v>
      </c>
      <c r="BO73" s="133">
        <v>6420</v>
      </c>
      <c r="BP73" s="133">
        <v>4096</v>
      </c>
      <c r="BQ73" s="133">
        <v>29803</v>
      </c>
      <c r="BR73" s="133">
        <v>47960</v>
      </c>
      <c r="BS73" s="133">
        <v>7754</v>
      </c>
      <c r="BT73" s="133">
        <v>18155</v>
      </c>
      <c r="BU73" s="133">
        <v>404612</v>
      </c>
      <c r="BV73" s="133">
        <v>30453</v>
      </c>
      <c r="BW73" s="133">
        <v>30824</v>
      </c>
      <c r="BX73" s="133">
        <v>2548</v>
      </c>
      <c r="BY73" s="133">
        <v>0</v>
      </c>
      <c r="BZ73" s="133">
        <v>4324</v>
      </c>
      <c r="CA73" s="133">
        <v>10461</v>
      </c>
      <c r="CB73" s="133">
        <v>2356</v>
      </c>
      <c r="CC73" s="133">
        <v>2148</v>
      </c>
      <c r="CD73" s="133">
        <v>1511</v>
      </c>
      <c r="CE73" s="133">
        <v>636</v>
      </c>
      <c r="CF73" s="133">
        <v>306</v>
      </c>
      <c r="CG73" s="133">
        <v>6411</v>
      </c>
      <c r="CH73" s="133">
        <v>1392</v>
      </c>
      <c r="CI73" s="133">
        <v>14145</v>
      </c>
      <c r="CJ73" s="133">
        <v>4333</v>
      </c>
      <c r="CK73" s="133">
        <v>2948</v>
      </c>
      <c r="CL73" s="133">
        <v>3274</v>
      </c>
      <c r="CM73" s="133">
        <v>3692</v>
      </c>
      <c r="CN73" s="133">
        <v>106445</v>
      </c>
      <c r="CO73" s="133">
        <v>124529</v>
      </c>
      <c r="CP73" s="133">
        <v>35861</v>
      </c>
      <c r="CQ73" s="133">
        <v>84276</v>
      </c>
      <c r="CR73" s="133">
        <v>6124</v>
      </c>
      <c r="CS73" s="133">
        <v>66909</v>
      </c>
      <c r="CT73" s="133">
        <v>55467</v>
      </c>
      <c r="CU73" s="133">
        <v>7094</v>
      </c>
      <c r="CV73" s="133">
        <v>847</v>
      </c>
      <c r="CW73" s="133">
        <v>2228</v>
      </c>
      <c r="CX73" s="133">
        <v>29715</v>
      </c>
      <c r="CY73" s="133">
        <v>86225</v>
      </c>
      <c r="CZ73" s="133">
        <v>92262</v>
      </c>
      <c r="DA73" s="133">
        <v>470370</v>
      </c>
      <c r="DB73" s="133">
        <v>47848</v>
      </c>
      <c r="DC73" s="133">
        <v>17125</v>
      </c>
      <c r="DD73" s="133">
        <v>38895</v>
      </c>
      <c r="DE73" s="133">
        <v>0</v>
      </c>
      <c r="DF73" s="133">
        <v>812</v>
      </c>
      <c r="DG73" s="133">
        <v>2746441</v>
      </c>
      <c r="DH73" s="133">
        <v>1392</v>
      </c>
      <c r="DI73" s="133">
        <v>1541626</v>
      </c>
      <c r="DJ73" s="133">
        <v>0</v>
      </c>
      <c r="DK73" s="133">
        <v>0</v>
      </c>
      <c r="DL73" s="133">
        <v>0</v>
      </c>
      <c r="DM73" s="133">
        <v>0</v>
      </c>
      <c r="DN73" s="133">
        <v>0</v>
      </c>
      <c r="DO73" s="133">
        <v>1543018</v>
      </c>
      <c r="DP73" s="133">
        <v>4289459</v>
      </c>
      <c r="DQ73" s="133">
        <v>1798</v>
      </c>
      <c r="DR73" s="133">
        <v>1798</v>
      </c>
      <c r="DS73" s="133">
        <v>1544816</v>
      </c>
      <c r="DT73" s="133">
        <v>4291257</v>
      </c>
      <c r="DU73" s="133">
        <v>-214</v>
      </c>
      <c r="DV73" s="133">
        <v>0</v>
      </c>
      <c r="DW73" s="133">
        <v>0</v>
      </c>
      <c r="DX73" s="133">
        <v>-214</v>
      </c>
      <c r="DY73" s="133">
        <v>1544602</v>
      </c>
      <c r="DZ73" s="133">
        <v>4291043</v>
      </c>
    </row>
    <row r="74" spans="1:130" ht="18" customHeight="1" x14ac:dyDescent="0.55000000000000004">
      <c r="A74" s="128">
        <v>68</v>
      </c>
      <c r="B74" s="130" t="s">
        <v>127</v>
      </c>
      <c r="C74" s="132" t="s">
        <v>128</v>
      </c>
      <c r="D74" s="133">
        <v>634</v>
      </c>
      <c r="E74" s="133">
        <v>4544</v>
      </c>
      <c r="F74" s="133">
        <v>1575</v>
      </c>
      <c r="G74" s="133">
        <v>166</v>
      </c>
      <c r="H74" s="133">
        <v>288</v>
      </c>
      <c r="I74" s="133">
        <v>790</v>
      </c>
      <c r="J74" s="133">
        <v>1382</v>
      </c>
      <c r="K74" s="133">
        <v>52985</v>
      </c>
      <c r="L74" s="133">
        <v>14523</v>
      </c>
      <c r="M74" s="133">
        <v>143</v>
      </c>
      <c r="N74" s="133">
        <v>2675</v>
      </c>
      <c r="O74" s="133">
        <v>3184</v>
      </c>
      <c r="P74" s="133">
        <v>2608</v>
      </c>
      <c r="Q74" s="133">
        <v>1214</v>
      </c>
      <c r="R74" s="133">
        <v>1127</v>
      </c>
      <c r="S74" s="133">
        <v>16465</v>
      </c>
      <c r="T74" s="133">
        <v>4736</v>
      </c>
      <c r="U74" s="133">
        <v>2613</v>
      </c>
      <c r="V74" s="133">
        <v>1444</v>
      </c>
      <c r="W74" s="133">
        <v>7730</v>
      </c>
      <c r="X74" s="133">
        <v>2411</v>
      </c>
      <c r="Y74" s="133">
        <v>18362</v>
      </c>
      <c r="Z74" s="133">
        <v>5900</v>
      </c>
      <c r="AA74" s="133">
        <v>1964</v>
      </c>
      <c r="AB74" s="133">
        <v>22474</v>
      </c>
      <c r="AC74" s="133">
        <v>7397</v>
      </c>
      <c r="AD74" s="133">
        <v>5077</v>
      </c>
      <c r="AE74" s="133">
        <v>2997</v>
      </c>
      <c r="AF74" s="133">
        <v>11276</v>
      </c>
      <c r="AG74" s="133">
        <v>1779</v>
      </c>
      <c r="AH74" s="133">
        <v>138</v>
      </c>
      <c r="AI74" s="133">
        <v>2103</v>
      </c>
      <c r="AJ74" s="133">
        <v>3218</v>
      </c>
      <c r="AK74" s="133">
        <v>573</v>
      </c>
      <c r="AL74" s="133">
        <v>1897</v>
      </c>
      <c r="AM74" s="133">
        <v>2897</v>
      </c>
      <c r="AN74" s="133">
        <v>20714</v>
      </c>
      <c r="AO74" s="133">
        <v>2065</v>
      </c>
      <c r="AP74" s="133">
        <v>454</v>
      </c>
      <c r="AQ74" s="133">
        <v>3348</v>
      </c>
      <c r="AR74" s="133">
        <v>3528</v>
      </c>
      <c r="AS74" s="133">
        <v>2358</v>
      </c>
      <c r="AT74" s="133">
        <v>5475</v>
      </c>
      <c r="AU74" s="133">
        <v>6448</v>
      </c>
      <c r="AV74" s="133">
        <v>9431</v>
      </c>
      <c r="AW74" s="133">
        <v>4419</v>
      </c>
      <c r="AX74" s="133">
        <v>14101</v>
      </c>
      <c r="AY74" s="133">
        <v>9109</v>
      </c>
      <c r="AZ74" s="133">
        <v>3930</v>
      </c>
      <c r="BA74" s="133">
        <v>1469</v>
      </c>
      <c r="BB74" s="133">
        <v>691</v>
      </c>
      <c r="BC74" s="133">
        <v>3228</v>
      </c>
      <c r="BD74" s="133">
        <v>821</v>
      </c>
      <c r="BE74" s="133">
        <v>560</v>
      </c>
      <c r="BF74" s="133">
        <v>5398</v>
      </c>
      <c r="BG74" s="133">
        <v>1596</v>
      </c>
      <c r="BH74" s="133">
        <v>8131</v>
      </c>
      <c r="BI74" s="133">
        <v>1814</v>
      </c>
      <c r="BJ74" s="133">
        <v>3927</v>
      </c>
      <c r="BK74" s="133">
        <v>2171</v>
      </c>
      <c r="BL74" s="133">
        <v>3061</v>
      </c>
      <c r="BM74" s="133">
        <v>19011</v>
      </c>
      <c r="BN74" s="133">
        <v>14384</v>
      </c>
      <c r="BO74" s="133">
        <v>6026</v>
      </c>
      <c r="BP74" s="133">
        <v>5460</v>
      </c>
      <c r="BQ74" s="133">
        <v>7848</v>
      </c>
      <c r="BR74" s="133">
        <v>11015</v>
      </c>
      <c r="BS74" s="133">
        <v>407907</v>
      </c>
      <c r="BT74" s="133">
        <v>44308</v>
      </c>
      <c r="BU74" s="133">
        <v>214782</v>
      </c>
      <c r="BV74" s="133">
        <v>44067</v>
      </c>
      <c r="BW74" s="133">
        <v>28741</v>
      </c>
      <c r="BX74" s="133">
        <v>3509</v>
      </c>
      <c r="BY74" s="133">
        <v>0</v>
      </c>
      <c r="BZ74" s="133">
        <v>48788</v>
      </c>
      <c r="CA74" s="133">
        <v>17421</v>
      </c>
      <c r="CB74" s="133">
        <v>97081</v>
      </c>
      <c r="CC74" s="133">
        <v>2351</v>
      </c>
      <c r="CD74" s="133">
        <v>608</v>
      </c>
      <c r="CE74" s="133">
        <v>921</v>
      </c>
      <c r="CF74" s="133">
        <v>3531</v>
      </c>
      <c r="CG74" s="133">
        <v>26248</v>
      </c>
      <c r="CH74" s="133">
        <v>990</v>
      </c>
      <c r="CI74" s="133">
        <v>72293</v>
      </c>
      <c r="CJ74" s="133">
        <v>2498</v>
      </c>
      <c r="CK74" s="133">
        <v>2850</v>
      </c>
      <c r="CL74" s="133">
        <v>4969</v>
      </c>
      <c r="CM74" s="133">
        <v>6082</v>
      </c>
      <c r="CN74" s="133">
        <v>158630</v>
      </c>
      <c r="CO74" s="133">
        <v>220933</v>
      </c>
      <c r="CP74" s="133">
        <v>165859</v>
      </c>
      <c r="CQ74" s="133">
        <v>183792</v>
      </c>
      <c r="CR74" s="133">
        <v>6884</v>
      </c>
      <c r="CS74" s="133">
        <v>59436</v>
      </c>
      <c r="CT74" s="133">
        <v>71633</v>
      </c>
      <c r="CU74" s="133">
        <v>9977</v>
      </c>
      <c r="CV74" s="133">
        <v>2748</v>
      </c>
      <c r="CW74" s="133">
        <v>1190</v>
      </c>
      <c r="CX74" s="133">
        <v>9775</v>
      </c>
      <c r="CY74" s="133">
        <v>40827</v>
      </c>
      <c r="CZ74" s="133">
        <v>58598</v>
      </c>
      <c r="DA74" s="133">
        <v>254121</v>
      </c>
      <c r="DB74" s="133">
        <v>81951</v>
      </c>
      <c r="DC74" s="133">
        <v>44547</v>
      </c>
      <c r="DD74" s="133">
        <v>32882</v>
      </c>
      <c r="DE74" s="133">
        <v>0</v>
      </c>
      <c r="DF74" s="133">
        <v>6497</v>
      </c>
      <c r="DG74" s="133">
        <v>2833505</v>
      </c>
      <c r="DH74" s="133">
        <v>2686</v>
      </c>
      <c r="DI74" s="133">
        <v>1902465</v>
      </c>
      <c r="DJ74" s="133">
        <v>-307276</v>
      </c>
      <c r="DK74" s="133">
        <v>94876</v>
      </c>
      <c r="DL74" s="133">
        <v>0</v>
      </c>
      <c r="DM74" s="133">
        <v>0</v>
      </c>
      <c r="DN74" s="133">
        <v>0</v>
      </c>
      <c r="DO74" s="133">
        <v>1692751</v>
      </c>
      <c r="DP74" s="133">
        <v>4526256</v>
      </c>
      <c r="DQ74" s="133">
        <v>20868</v>
      </c>
      <c r="DR74" s="133">
        <v>20868</v>
      </c>
      <c r="DS74" s="133">
        <v>1713619</v>
      </c>
      <c r="DT74" s="133">
        <v>4547124</v>
      </c>
      <c r="DU74" s="133">
        <v>-1534</v>
      </c>
      <c r="DV74" s="133">
        <v>0</v>
      </c>
      <c r="DW74" s="133">
        <v>0</v>
      </c>
      <c r="DX74" s="133">
        <v>-1534</v>
      </c>
      <c r="DY74" s="133">
        <v>1712085</v>
      </c>
      <c r="DZ74" s="133">
        <v>4545590</v>
      </c>
    </row>
    <row r="75" spans="1:130" ht="18" customHeight="1" x14ac:dyDescent="0.55000000000000004">
      <c r="A75" s="128">
        <v>69</v>
      </c>
      <c r="B75" s="130" t="s">
        <v>129</v>
      </c>
      <c r="C75" s="132" t="s">
        <v>130</v>
      </c>
      <c r="D75" s="133">
        <v>33</v>
      </c>
      <c r="E75" s="133">
        <v>3012</v>
      </c>
      <c r="F75" s="133">
        <v>1775</v>
      </c>
      <c r="G75" s="133">
        <v>133</v>
      </c>
      <c r="H75" s="133">
        <v>65</v>
      </c>
      <c r="I75" s="133">
        <v>651</v>
      </c>
      <c r="J75" s="133">
        <v>1297</v>
      </c>
      <c r="K75" s="133">
        <v>27204</v>
      </c>
      <c r="L75" s="133">
        <v>1430</v>
      </c>
      <c r="M75" s="133">
        <v>782</v>
      </c>
      <c r="N75" s="133">
        <v>794</v>
      </c>
      <c r="O75" s="133">
        <v>219</v>
      </c>
      <c r="P75" s="133">
        <v>605</v>
      </c>
      <c r="Q75" s="133">
        <v>783</v>
      </c>
      <c r="R75" s="133">
        <v>418</v>
      </c>
      <c r="S75" s="133">
        <v>5684</v>
      </c>
      <c r="T75" s="133">
        <v>2126</v>
      </c>
      <c r="U75" s="133">
        <v>2925</v>
      </c>
      <c r="V75" s="133">
        <v>2050</v>
      </c>
      <c r="W75" s="133">
        <v>9473</v>
      </c>
      <c r="X75" s="133">
        <v>3639</v>
      </c>
      <c r="Y75" s="133">
        <v>7734</v>
      </c>
      <c r="Z75" s="133">
        <v>1479</v>
      </c>
      <c r="AA75" s="133">
        <v>1876</v>
      </c>
      <c r="AB75" s="133">
        <v>27409</v>
      </c>
      <c r="AC75" s="133">
        <v>10062</v>
      </c>
      <c r="AD75" s="133">
        <v>0</v>
      </c>
      <c r="AE75" s="133">
        <v>202</v>
      </c>
      <c r="AF75" s="133">
        <v>470</v>
      </c>
      <c r="AG75" s="133">
        <v>561</v>
      </c>
      <c r="AH75" s="133">
        <v>92</v>
      </c>
      <c r="AI75" s="133">
        <v>1266</v>
      </c>
      <c r="AJ75" s="133">
        <v>8335</v>
      </c>
      <c r="AK75" s="133">
        <v>205</v>
      </c>
      <c r="AL75" s="133">
        <v>5228</v>
      </c>
      <c r="AM75" s="133">
        <v>3363</v>
      </c>
      <c r="AN75" s="133">
        <v>234</v>
      </c>
      <c r="AO75" s="133">
        <v>100</v>
      </c>
      <c r="AP75" s="133">
        <v>1</v>
      </c>
      <c r="AQ75" s="133">
        <v>0</v>
      </c>
      <c r="AR75" s="133">
        <v>1505</v>
      </c>
      <c r="AS75" s="133">
        <v>455</v>
      </c>
      <c r="AT75" s="133">
        <v>527</v>
      </c>
      <c r="AU75" s="133">
        <v>2886</v>
      </c>
      <c r="AV75" s="133">
        <v>409</v>
      </c>
      <c r="AW75" s="133">
        <v>3426</v>
      </c>
      <c r="AX75" s="133">
        <v>5130</v>
      </c>
      <c r="AY75" s="133">
        <v>4955</v>
      </c>
      <c r="AZ75" s="133">
        <v>1276</v>
      </c>
      <c r="BA75" s="133">
        <v>53</v>
      </c>
      <c r="BB75" s="133">
        <v>174</v>
      </c>
      <c r="BC75" s="133">
        <v>2257</v>
      </c>
      <c r="BD75" s="133">
        <v>571</v>
      </c>
      <c r="BE75" s="133">
        <v>423</v>
      </c>
      <c r="BF75" s="133">
        <v>450</v>
      </c>
      <c r="BG75" s="133">
        <v>679</v>
      </c>
      <c r="BH75" s="133">
        <v>1063</v>
      </c>
      <c r="BI75" s="133">
        <v>2425</v>
      </c>
      <c r="BJ75" s="133">
        <v>15376</v>
      </c>
      <c r="BK75" s="133">
        <v>330</v>
      </c>
      <c r="BL75" s="133">
        <v>0</v>
      </c>
      <c r="BM75" s="133">
        <v>12528</v>
      </c>
      <c r="BN75" s="133">
        <v>90</v>
      </c>
      <c r="BO75" s="133">
        <v>56808</v>
      </c>
      <c r="BP75" s="133">
        <v>46017</v>
      </c>
      <c r="BQ75" s="133">
        <v>243861</v>
      </c>
      <c r="BR75" s="133">
        <v>6768</v>
      </c>
      <c r="BS75" s="133">
        <v>8962</v>
      </c>
      <c r="BT75" s="133">
        <v>0</v>
      </c>
      <c r="BU75" s="133">
        <v>126432</v>
      </c>
      <c r="BV75" s="133">
        <v>111251</v>
      </c>
      <c r="BW75" s="133">
        <v>1025</v>
      </c>
      <c r="BX75" s="133">
        <v>0</v>
      </c>
      <c r="BY75" s="133">
        <v>0</v>
      </c>
      <c r="BZ75" s="133">
        <v>166318</v>
      </c>
      <c r="CA75" s="133">
        <v>37356</v>
      </c>
      <c r="CB75" s="133">
        <v>0</v>
      </c>
      <c r="CC75" s="133">
        <v>8306</v>
      </c>
      <c r="CD75" s="133">
        <v>2360</v>
      </c>
      <c r="CE75" s="133">
        <v>3649</v>
      </c>
      <c r="CF75" s="133">
        <v>3233</v>
      </c>
      <c r="CG75" s="133">
        <v>48920</v>
      </c>
      <c r="CH75" s="133">
        <v>2032</v>
      </c>
      <c r="CI75" s="133">
        <v>126615</v>
      </c>
      <c r="CJ75" s="133">
        <v>29697</v>
      </c>
      <c r="CK75" s="133">
        <v>4010</v>
      </c>
      <c r="CL75" s="133">
        <v>9586</v>
      </c>
      <c r="CM75" s="133">
        <v>7447</v>
      </c>
      <c r="CN75" s="133">
        <v>1083959</v>
      </c>
      <c r="CO75" s="133">
        <v>146092</v>
      </c>
      <c r="CP75" s="133">
        <v>60622</v>
      </c>
      <c r="CQ75" s="133">
        <v>153601</v>
      </c>
      <c r="CR75" s="133">
        <v>12550</v>
      </c>
      <c r="CS75" s="133">
        <v>38113</v>
      </c>
      <c r="CT75" s="133">
        <v>41325</v>
      </c>
      <c r="CU75" s="133">
        <v>156</v>
      </c>
      <c r="CV75" s="133">
        <v>4218</v>
      </c>
      <c r="CW75" s="133">
        <v>955</v>
      </c>
      <c r="CX75" s="133">
        <v>8741</v>
      </c>
      <c r="CY75" s="133">
        <v>8026</v>
      </c>
      <c r="CZ75" s="133">
        <v>238216</v>
      </c>
      <c r="DA75" s="133">
        <v>435928</v>
      </c>
      <c r="DB75" s="133">
        <v>63104</v>
      </c>
      <c r="DC75" s="133">
        <v>109603</v>
      </c>
      <c r="DD75" s="133">
        <v>103335</v>
      </c>
      <c r="DE75" s="133">
        <v>0</v>
      </c>
      <c r="DF75" s="133">
        <v>67363</v>
      </c>
      <c r="DG75" s="133">
        <v>3817263</v>
      </c>
      <c r="DH75" s="133">
        <v>0</v>
      </c>
      <c r="DI75" s="133">
        <v>292863</v>
      </c>
      <c r="DJ75" s="133">
        <v>647716</v>
      </c>
      <c r="DK75" s="133">
        <v>135936</v>
      </c>
      <c r="DL75" s="133">
        <v>0</v>
      </c>
      <c r="DM75" s="133">
        <v>0</v>
      </c>
      <c r="DN75" s="133">
        <v>0</v>
      </c>
      <c r="DO75" s="133">
        <v>1076515</v>
      </c>
      <c r="DP75" s="133">
        <v>4893778</v>
      </c>
      <c r="DQ75" s="133">
        <v>8508</v>
      </c>
      <c r="DR75" s="133">
        <v>8508</v>
      </c>
      <c r="DS75" s="133">
        <v>1085023</v>
      </c>
      <c r="DT75" s="133">
        <v>4902286</v>
      </c>
      <c r="DU75" s="133">
        <v>-306</v>
      </c>
      <c r="DV75" s="133">
        <v>0</v>
      </c>
      <c r="DW75" s="133">
        <v>0</v>
      </c>
      <c r="DX75" s="133">
        <v>-306</v>
      </c>
      <c r="DY75" s="133">
        <v>1084717</v>
      </c>
      <c r="DZ75" s="133">
        <v>4901980</v>
      </c>
    </row>
    <row r="76" spans="1:130" ht="18" customHeight="1" x14ac:dyDescent="0.55000000000000004">
      <c r="A76" s="128">
        <v>70</v>
      </c>
      <c r="B76" s="130" t="s">
        <v>476</v>
      </c>
      <c r="C76" s="132" t="s">
        <v>477</v>
      </c>
      <c r="D76" s="133">
        <v>484586</v>
      </c>
      <c r="E76" s="133">
        <v>196453</v>
      </c>
      <c r="F76" s="133">
        <v>46000</v>
      </c>
      <c r="G76" s="133">
        <v>19929</v>
      </c>
      <c r="H76" s="133">
        <v>96398</v>
      </c>
      <c r="I76" s="133">
        <v>2373</v>
      </c>
      <c r="J76" s="133">
        <v>15096</v>
      </c>
      <c r="K76" s="133">
        <v>2198187</v>
      </c>
      <c r="L76" s="133">
        <v>390822</v>
      </c>
      <c r="M76" s="133">
        <v>142906</v>
      </c>
      <c r="N76" s="133">
        <v>13387</v>
      </c>
      <c r="O76" s="133">
        <v>78273</v>
      </c>
      <c r="P76" s="133">
        <v>185068</v>
      </c>
      <c r="Q76" s="133">
        <v>148386</v>
      </c>
      <c r="R76" s="133">
        <v>137474</v>
      </c>
      <c r="S76" s="133">
        <v>330271</v>
      </c>
      <c r="T76" s="133">
        <v>314735</v>
      </c>
      <c r="U76" s="133">
        <v>344736</v>
      </c>
      <c r="V76" s="133">
        <v>12119</v>
      </c>
      <c r="W76" s="133">
        <v>68380</v>
      </c>
      <c r="X76" s="133">
        <v>24681</v>
      </c>
      <c r="Y76" s="133">
        <v>179845</v>
      </c>
      <c r="Z76" s="133">
        <v>73575</v>
      </c>
      <c r="AA76" s="133">
        <v>25969</v>
      </c>
      <c r="AB76" s="133">
        <v>284257</v>
      </c>
      <c r="AC76" s="133">
        <v>405698</v>
      </c>
      <c r="AD76" s="133">
        <v>133610</v>
      </c>
      <c r="AE76" s="133">
        <v>44231</v>
      </c>
      <c r="AF76" s="133">
        <v>624348</v>
      </c>
      <c r="AG76" s="133">
        <v>166470</v>
      </c>
      <c r="AH76" s="133">
        <v>32801</v>
      </c>
      <c r="AI76" s="133">
        <v>47546</v>
      </c>
      <c r="AJ76" s="133">
        <v>78424</v>
      </c>
      <c r="AK76" s="133">
        <v>30224</v>
      </c>
      <c r="AL76" s="133">
        <v>71814</v>
      </c>
      <c r="AM76" s="133">
        <v>127383</v>
      </c>
      <c r="AN76" s="133">
        <v>262306</v>
      </c>
      <c r="AO76" s="133">
        <v>60914</v>
      </c>
      <c r="AP76" s="133">
        <v>165353</v>
      </c>
      <c r="AQ76" s="133">
        <v>68172</v>
      </c>
      <c r="AR76" s="133">
        <v>267577</v>
      </c>
      <c r="AS76" s="133">
        <v>204801</v>
      </c>
      <c r="AT76" s="133">
        <v>315190</v>
      </c>
      <c r="AU76" s="133">
        <v>452188</v>
      </c>
      <c r="AV76" s="133">
        <v>666210</v>
      </c>
      <c r="AW76" s="133">
        <v>328007</v>
      </c>
      <c r="AX76" s="133">
        <v>305265</v>
      </c>
      <c r="AY76" s="133">
        <v>253377</v>
      </c>
      <c r="AZ76" s="133">
        <v>417619</v>
      </c>
      <c r="BA76" s="133">
        <v>157680</v>
      </c>
      <c r="BB76" s="133">
        <v>79224</v>
      </c>
      <c r="BC76" s="133">
        <v>153816</v>
      </c>
      <c r="BD76" s="133">
        <v>157168</v>
      </c>
      <c r="BE76" s="133">
        <v>74207</v>
      </c>
      <c r="BF76" s="133">
        <v>297024</v>
      </c>
      <c r="BG76" s="133">
        <v>77970</v>
      </c>
      <c r="BH76" s="133">
        <v>1460104</v>
      </c>
      <c r="BI76" s="133">
        <v>150799</v>
      </c>
      <c r="BJ76" s="133">
        <v>152206</v>
      </c>
      <c r="BK76" s="133">
        <v>312132</v>
      </c>
      <c r="BL76" s="133">
        <v>5716</v>
      </c>
      <c r="BM76" s="133">
        <v>1749457</v>
      </c>
      <c r="BN76" s="133">
        <v>807875</v>
      </c>
      <c r="BO76" s="133">
        <v>500010</v>
      </c>
      <c r="BP76" s="133">
        <v>318548</v>
      </c>
      <c r="BQ76" s="133">
        <v>334332</v>
      </c>
      <c r="BR76" s="133">
        <v>103472</v>
      </c>
      <c r="BS76" s="133">
        <v>80993</v>
      </c>
      <c r="BT76" s="133">
        <v>72149</v>
      </c>
      <c r="BU76" s="133">
        <v>1031674</v>
      </c>
      <c r="BV76" s="133">
        <v>188269</v>
      </c>
      <c r="BW76" s="133">
        <v>21054</v>
      </c>
      <c r="BX76" s="133">
        <v>43043</v>
      </c>
      <c r="BY76" s="133">
        <v>36357</v>
      </c>
      <c r="BZ76" s="133">
        <v>19770</v>
      </c>
      <c r="CA76" s="133">
        <v>212351</v>
      </c>
      <c r="CB76" s="133">
        <v>1052643</v>
      </c>
      <c r="CC76" s="133">
        <v>65760</v>
      </c>
      <c r="CD76" s="133">
        <v>24178</v>
      </c>
      <c r="CE76" s="133">
        <v>7412</v>
      </c>
      <c r="CF76" s="133">
        <v>15320</v>
      </c>
      <c r="CG76" s="133">
        <v>84020</v>
      </c>
      <c r="CH76" s="133">
        <v>9134</v>
      </c>
      <c r="CI76" s="133">
        <v>78912</v>
      </c>
      <c r="CJ76" s="133">
        <v>20408</v>
      </c>
      <c r="CK76" s="133">
        <v>258120</v>
      </c>
      <c r="CL76" s="133">
        <v>18999</v>
      </c>
      <c r="CM76" s="133">
        <v>227449</v>
      </c>
      <c r="CN76" s="133">
        <v>391574</v>
      </c>
      <c r="CO76" s="133">
        <v>232280</v>
      </c>
      <c r="CP76" s="133">
        <v>592899</v>
      </c>
      <c r="CQ76" s="133">
        <v>2830858</v>
      </c>
      <c r="CR76" s="133">
        <v>38104</v>
      </c>
      <c r="CS76" s="133">
        <v>280844</v>
      </c>
      <c r="CT76" s="133">
        <v>241555</v>
      </c>
      <c r="CU76" s="133">
        <v>169193</v>
      </c>
      <c r="CV76" s="133">
        <v>139167</v>
      </c>
      <c r="CW76" s="133">
        <v>53195</v>
      </c>
      <c r="CX76" s="133">
        <v>730205</v>
      </c>
      <c r="CY76" s="133">
        <v>460866</v>
      </c>
      <c r="CZ76" s="133">
        <v>265029</v>
      </c>
      <c r="DA76" s="133">
        <v>3394857</v>
      </c>
      <c r="DB76" s="133">
        <v>166238</v>
      </c>
      <c r="DC76" s="133">
        <v>197538</v>
      </c>
      <c r="DD76" s="133">
        <v>220412</v>
      </c>
      <c r="DE76" s="133">
        <v>331919</v>
      </c>
      <c r="DF76" s="133">
        <v>47205</v>
      </c>
      <c r="DG76" s="133">
        <v>32587127</v>
      </c>
      <c r="DH76" s="133">
        <v>1663548</v>
      </c>
      <c r="DI76" s="133">
        <v>48154709</v>
      </c>
      <c r="DJ76" s="133">
        <v>10279</v>
      </c>
      <c r="DK76" s="133">
        <v>0</v>
      </c>
      <c r="DL76" s="133">
        <v>496482</v>
      </c>
      <c r="DM76" s="133">
        <v>6899753</v>
      </c>
      <c r="DN76" s="133">
        <v>181619</v>
      </c>
      <c r="DO76" s="133">
        <v>57406390</v>
      </c>
      <c r="DP76" s="133">
        <v>89993517</v>
      </c>
      <c r="DQ76" s="133">
        <v>5674864</v>
      </c>
      <c r="DR76" s="133">
        <v>5674864</v>
      </c>
      <c r="DS76" s="133">
        <v>63081254</v>
      </c>
      <c r="DT76" s="133">
        <v>95668381</v>
      </c>
      <c r="DU76" s="133">
        <v>-189500</v>
      </c>
      <c r="DV76" s="133">
        <v>0</v>
      </c>
      <c r="DW76" s="133">
        <v>0</v>
      </c>
      <c r="DX76" s="133">
        <v>-189500</v>
      </c>
      <c r="DY76" s="133">
        <v>62891754</v>
      </c>
      <c r="DZ76" s="133">
        <v>95478881</v>
      </c>
    </row>
    <row r="77" spans="1:130" ht="18" customHeight="1" x14ac:dyDescent="0.55000000000000004">
      <c r="A77" s="128">
        <v>71</v>
      </c>
      <c r="B77" s="130" t="s">
        <v>131</v>
      </c>
      <c r="C77" s="132" t="s">
        <v>132</v>
      </c>
      <c r="D77" s="133">
        <v>31705</v>
      </c>
      <c r="E77" s="133">
        <v>15735</v>
      </c>
      <c r="F77" s="133">
        <v>10969</v>
      </c>
      <c r="G77" s="133">
        <v>6701</v>
      </c>
      <c r="H77" s="133">
        <v>15921</v>
      </c>
      <c r="I77" s="133">
        <v>5150</v>
      </c>
      <c r="J77" s="133">
        <v>29135</v>
      </c>
      <c r="K77" s="133">
        <v>121143</v>
      </c>
      <c r="L77" s="133">
        <v>82232</v>
      </c>
      <c r="M77" s="133">
        <v>5410</v>
      </c>
      <c r="N77" s="133">
        <v>11111</v>
      </c>
      <c r="O77" s="133">
        <v>26678</v>
      </c>
      <c r="P77" s="133">
        <v>38463</v>
      </c>
      <c r="Q77" s="133">
        <v>18609</v>
      </c>
      <c r="R77" s="133">
        <v>27090</v>
      </c>
      <c r="S77" s="133">
        <v>35168</v>
      </c>
      <c r="T77" s="133">
        <v>32990</v>
      </c>
      <c r="U77" s="133">
        <v>46333</v>
      </c>
      <c r="V77" s="133">
        <v>3678</v>
      </c>
      <c r="W77" s="133">
        <v>12714</v>
      </c>
      <c r="X77" s="133">
        <v>11312</v>
      </c>
      <c r="Y77" s="133">
        <v>38851</v>
      </c>
      <c r="Z77" s="133">
        <v>12537</v>
      </c>
      <c r="AA77" s="133">
        <v>2209</v>
      </c>
      <c r="AB77" s="133">
        <v>44522</v>
      </c>
      <c r="AC77" s="133">
        <v>56205</v>
      </c>
      <c r="AD77" s="133">
        <v>49597</v>
      </c>
      <c r="AE77" s="133">
        <v>7229</v>
      </c>
      <c r="AF77" s="133">
        <v>38345</v>
      </c>
      <c r="AG77" s="133">
        <v>17583</v>
      </c>
      <c r="AH77" s="133">
        <v>1982</v>
      </c>
      <c r="AI77" s="133">
        <v>12122</v>
      </c>
      <c r="AJ77" s="133">
        <v>27142</v>
      </c>
      <c r="AK77" s="133">
        <v>12390</v>
      </c>
      <c r="AL77" s="133">
        <v>16329</v>
      </c>
      <c r="AM77" s="133">
        <v>36946</v>
      </c>
      <c r="AN77" s="133">
        <v>52109</v>
      </c>
      <c r="AO77" s="133">
        <v>12848</v>
      </c>
      <c r="AP77" s="133">
        <v>14079</v>
      </c>
      <c r="AQ77" s="133">
        <v>31023</v>
      </c>
      <c r="AR77" s="133">
        <v>39923</v>
      </c>
      <c r="AS77" s="133">
        <v>60781</v>
      </c>
      <c r="AT77" s="133">
        <v>72809</v>
      </c>
      <c r="AU77" s="133">
        <v>70015</v>
      </c>
      <c r="AV77" s="133">
        <v>116355</v>
      </c>
      <c r="AW77" s="133">
        <v>74866</v>
      </c>
      <c r="AX77" s="133">
        <v>39492</v>
      </c>
      <c r="AY77" s="133">
        <v>44810</v>
      </c>
      <c r="AZ77" s="133">
        <v>42064</v>
      </c>
      <c r="BA77" s="133">
        <v>19705</v>
      </c>
      <c r="BB77" s="133">
        <v>12967</v>
      </c>
      <c r="BC77" s="133">
        <v>22443</v>
      </c>
      <c r="BD77" s="133">
        <v>19626</v>
      </c>
      <c r="BE77" s="133">
        <v>14612</v>
      </c>
      <c r="BF77" s="133">
        <v>59974</v>
      </c>
      <c r="BG77" s="133">
        <v>15170</v>
      </c>
      <c r="BH77" s="133">
        <v>89220</v>
      </c>
      <c r="BI77" s="133">
        <v>39113</v>
      </c>
      <c r="BJ77" s="133">
        <v>37506</v>
      </c>
      <c r="BK77" s="133">
        <v>94197</v>
      </c>
      <c r="BL77" s="133">
        <v>2306</v>
      </c>
      <c r="BM77" s="133">
        <v>347816</v>
      </c>
      <c r="BN77" s="133">
        <v>81003</v>
      </c>
      <c r="BO77" s="133">
        <v>212556</v>
      </c>
      <c r="BP77" s="133">
        <v>120739</v>
      </c>
      <c r="BQ77" s="133">
        <v>378475</v>
      </c>
      <c r="BR77" s="133">
        <v>25449</v>
      </c>
      <c r="BS77" s="133">
        <v>107466</v>
      </c>
      <c r="BT77" s="133">
        <v>132434</v>
      </c>
      <c r="BU77" s="133">
        <v>1633952</v>
      </c>
      <c r="BV77" s="133">
        <v>1636045</v>
      </c>
      <c r="BW77" s="133">
        <v>1366017</v>
      </c>
      <c r="BX77" s="133">
        <v>914956</v>
      </c>
      <c r="BY77" s="133">
        <v>3857248</v>
      </c>
      <c r="BZ77" s="133">
        <v>349597</v>
      </c>
      <c r="CA77" s="133">
        <v>188161</v>
      </c>
      <c r="CB77" s="133">
        <v>398614</v>
      </c>
      <c r="CC77" s="133">
        <v>157547</v>
      </c>
      <c r="CD77" s="133">
        <v>51612</v>
      </c>
      <c r="CE77" s="133">
        <v>17262</v>
      </c>
      <c r="CF77" s="133">
        <v>9725</v>
      </c>
      <c r="CG77" s="133">
        <v>80601</v>
      </c>
      <c r="CH77" s="133">
        <v>1107</v>
      </c>
      <c r="CI77" s="133">
        <v>132211</v>
      </c>
      <c r="CJ77" s="133">
        <v>28218</v>
      </c>
      <c r="CK77" s="133">
        <v>76639</v>
      </c>
      <c r="CL77" s="133">
        <v>14514</v>
      </c>
      <c r="CM77" s="133">
        <v>27739</v>
      </c>
      <c r="CN77" s="133">
        <v>836596</v>
      </c>
      <c r="CO77" s="133">
        <v>279432</v>
      </c>
      <c r="CP77" s="133">
        <v>42435</v>
      </c>
      <c r="CQ77" s="133">
        <v>246444</v>
      </c>
      <c r="CR77" s="133">
        <v>67229</v>
      </c>
      <c r="CS77" s="133">
        <v>218935</v>
      </c>
      <c r="CT77" s="133">
        <v>55171</v>
      </c>
      <c r="CU77" s="133">
        <v>114253</v>
      </c>
      <c r="CV77" s="133">
        <v>376763</v>
      </c>
      <c r="CW77" s="133">
        <v>14179</v>
      </c>
      <c r="CX77" s="133">
        <v>89605</v>
      </c>
      <c r="CY77" s="133">
        <v>174183</v>
      </c>
      <c r="CZ77" s="133">
        <v>100727</v>
      </c>
      <c r="DA77" s="133">
        <v>156256</v>
      </c>
      <c r="DB77" s="133">
        <v>13384</v>
      </c>
      <c r="DC77" s="133">
        <v>85227</v>
      </c>
      <c r="DD77" s="133">
        <v>35659</v>
      </c>
      <c r="DE77" s="133">
        <v>0</v>
      </c>
      <c r="DF77" s="133">
        <v>13399</v>
      </c>
      <c r="DG77" s="133">
        <v>17327829</v>
      </c>
      <c r="DH77" s="133">
        <v>282</v>
      </c>
      <c r="DI77" s="133">
        <v>17774586</v>
      </c>
      <c r="DJ77" s="133">
        <v>0</v>
      </c>
      <c r="DK77" s="133">
        <v>0</v>
      </c>
      <c r="DL77" s="133">
        <v>0</v>
      </c>
      <c r="DM77" s="133">
        <v>0</v>
      </c>
      <c r="DN77" s="133">
        <v>0</v>
      </c>
      <c r="DO77" s="133">
        <v>17774868</v>
      </c>
      <c r="DP77" s="133">
        <v>35102697</v>
      </c>
      <c r="DQ77" s="133">
        <v>1744931</v>
      </c>
      <c r="DR77" s="133">
        <v>1744931</v>
      </c>
      <c r="DS77" s="133">
        <v>19519799</v>
      </c>
      <c r="DT77" s="133">
        <v>36847628</v>
      </c>
      <c r="DU77" s="133">
        <v>-1399404</v>
      </c>
      <c r="DV77" s="133">
        <v>0</v>
      </c>
      <c r="DW77" s="133">
        <v>0</v>
      </c>
      <c r="DX77" s="133">
        <v>-1399404</v>
      </c>
      <c r="DY77" s="133">
        <v>18120395</v>
      </c>
      <c r="DZ77" s="133">
        <v>35448224</v>
      </c>
    </row>
    <row r="78" spans="1:130" ht="18" customHeight="1" x14ac:dyDescent="0.55000000000000004">
      <c r="A78" s="128">
        <v>72</v>
      </c>
      <c r="B78" s="130" t="s">
        <v>133</v>
      </c>
      <c r="C78" s="132" t="s">
        <v>134</v>
      </c>
      <c r="D78" s="133">
        <v>3228</v>
      </c>
      <c r="E78" s="133">
        <v>0</v>
      </c>
      <c r="F78" s="133">
        <v>18317</v>
      </c>
      <c r="G78" s="133">
        <v>790</v>
      </c>
      <c r="H78" s="133">
        <v>1115</v>
      </c>
      <c r="I78" s="133">
        <v>3502</v>
      </c>
      <c r="J78" s="133">
        <v>3515</v>
      </c>
      <c r="K78" s="133">
        <v>74458</v>
      </c>
      <c r="L78" s="133">
        <v>12522</v>
      </c>
      <c r="M78" s="133">
        <v>848</v>
      </c>
      <c r="N78" s="133">
        <v>28</v>
      </c>
      <c r="O78" s="133">
        <v>3532</v>
      </c>
      <c r="P78" s="133">
        <v>9847</v>
      </c>
      <c r="Q78" s="133">
        <v>4307</v>
      </c>
      <c r="R78" s="133">
        <v>8878</v>
      </c>
      <c r="S78" s="133">
        <v>7765</v>
      </c>
      <c r="T78" s="133">
        <v>7320</v>
      </c>
      <c r="U78" s="133">
        <v>23098</v>
      </c>
      <c r="V78" s="133">
        <v>438</v>
      </c>
      <c r="W78" s="133">
        <v>4722</v>
      </c>
      <c r="X78" s="133">
        <v>4394</v>
      </c>
      <c r="Y78" s="133">
        <v>10356</v>
      </c>
      <c r="Z78" s="133">
        <v>5028</v>
      </c>
      <c r="AA78" s="133">
        <v>1050</v>
      </c>
      <c r="AB78" s="133">
        <v>28532</v>
      </c>
      <c r="AC78" s="133">
        <v>12831</v>
      </c>
      <c r="AD78" s="133">
        <v>4742</v>
      </c>
      <c r="AE78" s="133">
        <v>1374</v>
      </c>
      <c r="AF78" s="133">
        <v>35970</v>
      </c>
      <c r="AG78" s="133">
        <v>8144</v>
      </c>
      <c r="AH78" s="133">
        <v>659</v>
      </c>
      <c r="AI78" s="133">
        <v>3510</v>
      </c>
      <c r="AJ78" s="133">
        <v>10900</v>
      </c>
      <c r="AK78" s="133">
        <v>1934</v>
      </c>
      <c r="AL78" s="133">
        <v>3980</v>
      </c>
      <c r="AM78" s="133">
        <v>7167</v>
      </c>
      <c r="AN78" s="133">
        <v>16785</v>
      </c>
      <c r="AO78" s="133">
        <v>6590</v>
      </c>
      <c r="AP78" s="133">
        <v>2651</v>
      </c>
      <c r="AQ78" s="133">
        <v>2647</v>
      </c>
      <c r="AR78" s="133">
        <v>6007</v>
      </c>
      <c r="AS78" s="133">
        <v>28480</v>
      </c>
      <c r="AT78" s="133">
        <v>19382</v>
      </c>
      <c r="AU78" s="133">
        <v>27955</v>
      </c>
      <c r="AV78" s="133">
        <v>42394</v>
      </c>
      <c r="AW78" s="133">
        <v>13192</v>
      </c>
      <c r="AX78" s="133">
        <v>9722</v>
      </c>
      <c r="AY78" s="133">
        <v>12100</v>
      </c>
      <c r="AZ78" s="133">
        <v>16120</v>
      </c>
      <c r="BA78" s="133">
        <v>8810</v>
      </c>
      <c r="BB78" s="133">
        <v>4398</v>
      </c>
      <c r="BC78" s="133">
        <v>11951</v>
      </c>
      <c r="BD78" s="133">
        <v>9361</v>
      </c>
      <c r="BE78" s="133">
        <v>4062</v>
      </c>
      <c r="BF78" s="133">
        <v>15488</v>
      </c>
      <c r="BG78" s="133">
        <v>3016</v>
      </c>
      <c r="BH78" s="133">
        <v>13844</v>
      </c>
      <c r="BI78" s="133">
        <v>5317</v>
      </c>
      <c r="BJ78" s="133">
        <v>5197</v>
      </c>
      <c r="BK78" s="133">
        <v>5854</v>
      </c>
      <c r="BL78" s="133">
        <v>163</v>
      </c>
      <c r="BM78" s="133">
        <v>206555</v>
      </c>
      <c r="BN78" s="133">
        <v>28761</v>
      </c>
      <c r="BO78" s="133">
        <v>19854</v>
      </c>
      <c r="BP78" s="133">
        <v>21064</v>
      </c>
      <c r="BQ78" s="133">
        <v>99971</v>
      </c>
      <c r="BR78" s="133">
        <v>38996</v>
      </c>
      <c r="BS78" s="133">
        <v>6284</v>
      </c>
      <c r="BT78" s="133">
        <v>8996</v>
      </c>
      <c r="BU78" s="133">
        <v>2656385</v>
      </c>
      <c r="BV78" s="133">
        <v>541343</v>
      </c>
      <c r="BW78" s="133">
        <v>585000</v>
      </c>
      <c r="BX78" s="133">
        <v>1417317</v>
      </c>
      <c r="BY78" s="133">
        <v>406469</v>
      </c>
      <c r="BZ78" s="133">
        <v>11728</v>
      </c>
      <c r="CA78" s="133">
        <v>178523</v>
      </c>
      <c r="CB78" s="133">
        <v>157024</v>
      </c>
      <c r="CC78" s="133">
        <v>252467</v>
      </c>
      <c r="CD78" s="133">
        <v>12550</v>
      </c>
      <c r="CE78" s="133">
        <v>86795</v>
      </c>
      <c r="CF78" s="133">
        <v>149670</v>
      </c>
      <c r="CG78" s="133">
        <v>191390</v>
      </c>
      <c r="CH78" s="133">
        <v>20457</v>
      </c>
      <c r="CI78" s="133">
        <v>159885</v>
      </c>
      <c r="CJ78" s="133">
        <v>45223</v>
      </c>
      <c r="CK78" s="133">
        <v>646706</v>
      </c>
      <c r="CL78" s="133">
        <v>170873</v>
      </c>
      <c r="CM78" s="133">
        <v>133408</v>
      </c>
      <c r="CN78" s="133">
        <v>63536</v>
      </c>
      <c r="CO78" s="133">
        <v>31857</v>
      </c>
      <c r="CP78" s="133">
        <v>309287</v>
      </c>
      <c r="CQ78" s="133">
        <v>911529</v>
      </c>
      <c r="CR78" s="133">
        <v>26400</v>
      </c>
      <c r="CS78" s="133">
        <v>44774</v>
      </c>
      <c r="CT78" s="133">
        <v>105954</v>
      </c>
      <c r="CU78" s="133">
        <v>81346</v>
      </c>
      <c r="CV78" s="133">
        <v>128287</v>
      </c>
      <c r="CW78" s="133">
        <v>6504</v>
      </c>
      <c r="CX78" s="133">
        <v>32676</v>
      </c>
      <c r="CY78" s="133">
        <v>410766</v>
      </c>
      <c r="CZ78" s="133">
        <v>53888</v>
      </c>
      <c r="DA78" s="133">
        <v>275669</v>
      </c>
      <c r="DB78" s="133">
        <v>148683</v>
      </c>
      <c r="DC78" s="133">
        <v>73187</v>
      </c>
      <c r="DD78" s="133">
        <v>157962</v>
      </c>
      <c r="DE78" s="133">
        <v>0</v>
      </c>
      <c r="DF78" s="133">
        <v>147832</v>
      </c>
      <c r="DG78" s="133">
        <v>11884118</v>
      </c>
      <c r="DH78" s="133">
        <v>0</v>
      </c>
      <c r="DI78" s="133">
        <v>558562</v>
      </c>
      <c r="DJ78" s="133">
        <v>0</v>
      </c>
      <c r="DK78" s="133">
        <v>0</v>
      </c>
      <c r="DL78" s="133">
        <v>0</v>
      </c>
      <c r="DM78" s="133">
        <v>2853657</v>
      </c>
      <c r="DN78" s="133">
        <v>0</v>
      </c>
      <c r="DO78" s="133">
        <v>3412219</v>
      </c>
      <c r="DP78" s="133">
        <v>15296337</v>
      </c>
      <c r="DQ78" s="133">
        <v>2528</v>
      </c>
      <c r="DR78" s="133">
        <v>2528</v>
      </c>
      <c r="DS78" s="133">
        <v>3414747</v>
      </c>
      <c r="DT78" s="133">
        <v>15298865</v>
      </c>
      <c r="DU78" s="133">
        <v>0</v>
      </c>
      <c r="DV78" s="133">
        <v>0</v>
      </c>
      <c r="DW78" s="133">
        <v>0</v>
      </c>
      <c r="DX78" s="133">
        <v>0</v>
      </c>
      <c r="DY78" s="133">
        <v>3414747</v>
      </c>
      <c r="DZ78" s="133">
        <v>15298865</v>
      </c>
    </row>
    <row r="79" spans="1:130" ht="18" customHeight="1" x14ac:dyDescent="0.55000000000000004">
      <c r="A79" s="128">
        <v>73</v>
      </c>
      <c r="B79" s="130" t="s">
        <v>135</v>
      </c>
      <c r="C79" s="132" t="s">
        <v>136</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c r="BF79" s="133">
        <v>0</v>
      </c>
      <c r="BG79" s="133">
        <v>0</v>
      </c>
      <c r="BH79" s="133">
        <v>0</v>
      </c>
      <c r="BI79" s="133">
        <v>0</v>
      </c>
      <c r="BJ79" s="133">
        <v>0</v>
      </c>
      <c r="BK79" s="133">
        <v>0</v>
      </c>
      <c r="BL79" s="133">
        <v>0</v>
      </c>
      <c r="BM79" s="133">
        <v>0</v>
      </c>
      <c r="BN79" s="133">
        <v>0</v>
      </c>
      <c r="BO79" s="133">
        <v>0</v>
      </c>
      <c r="BP79" s="133">
        <v>0</v>
      </c>
      <c r="BQ79" s="133">
        <v>0</v>
      </c>
      <c r="BR79" s="133">
        <v>0</v>
      </c>
      <c r="BS79" s="133">
        <v>0</v>
      </c>
      <c r="BT79" s="133">
        <v>0</v>
      </c>
      <c r="BU79" s="133">
        <v>0</v>
      </c>
      <c r="BV79" s="133">
        <v>0</v>
      </c>
      <c r="BW79" s="133">
        <v>0</v>
      </c>
      <c r="BX79" s="133">
        <v>0</v>
      </c>
      <c r="BY79" s="133">
        <v>0</v>
      </c>
      <c r="BZ79" s="133">
        <v>0</v>
      </c>
      <c r="CA79" s="133">
        <v>0</v>
      </c>
      <c r="CB79" s="133">
        <v>0</v>
      </c>
      <c r="CC79" s="133">
        <v>0</v>
      </c>
      <c r="CD79" s="133">
        <v>0</v>
      </c>
      <c r="CE79" s="133">
        <v>0</v>
      </c>
      <c r="CF79" s="133">
        <v>0</v>
      </c>
      <c r="CG79" s="133">
        <v>0</v>
      </c>
      <c r="CH79" s="133">
        <v>0</v>
      </c>
      <c r="CI79" s="133">
        <v>0</v>
      </c>
      <c r="CJ79" s="133">
        <v>0</v>
      </c>
      <c r="CK79" s="133">
        <v>0</v>
      </c>
      <c r="CL79" s="133">
        <v>0</v>
      </c>
      <c r="CM79" s="133">
        <v>0</v>
      </c>
      <c r="CN79" s="133">
        <v>0</v>
      </c>
      <c r="CO79" s="133">
        <v>0</v>
      </c>
      <c r="CP79" s="133">
        <v>0</v>
      </c>
      <c r="CQ79" s="133">
        <v>0</v>
      </c>
      <c r="CR79" s="133">
        <v>0</v>
      </c>
      <c r="CS79" s="133">
        <v>0</v>
      </c>
      <c r="CT79" s="133">
        <v>0</v>
      </c>
      <c r="CU79" s="133">
        <v>0</v>
      </c>
      <c r="CV79" s="133">
        <v>0</v>
      </c>
      <c r="CW79" s="133">
        <v>0</v>
      </c>
      <c r="CX79" s="133">
        <v>0</v>
      </c>
      <c r="CY79" s="133">
        <v>0</v>
      </c>
      <c r="CZ79" s="133">
        <v>0</v>
      </c>
      <c r="DA79" s="133">
        <v>0</v>
      </c>
      <c r="DB79" s="133">
        <v>0</v>
      </c>
      <c r="DC79" s="133">
        <v>0</v>
      </c>
      <c r="DD79" s="133">
        <v>0</v>
      </c>
      <c r="DE79" s="133">
        <v>0</v>
      </c>
      <c r="DF79" s="133">
        <v>0</v>
      </c>
      <c r="DG79" s="133">
        <v>0</v>
      </c>
      <c r="DH79" s="133">
        <v>0</v>
      </c>
      <c r="DI79" s="133">
        <v>14022828</v>
      </c>
      <c r="DJ79" s="133">
        <v>22007</v>
      </c>
      <c r="DK79" s="133">
        <v>0</v>
      </c>
      <c r="DL79" s="133">
        <v>0</v>
      </c>
      <c r="DM79" s="133">
        <v>0</v>
      </c>
      <c r="DN79" s="133">
        <v>0</v>
      </c>
      <c r="DO79" s="133">
        <v>14044835</v>
      </c>
      <c r="DP79" s="133">
        <v>14044835</v>
      </c>
      <c r="DQ79" s="133">
        <v>44331</v>
      </c>
      <c r="DR79" s="133">
        <v>44331</v>
      </c>
      <c r="DS79" s="133">
        <v>14089166</v>
      </c>
      <c r="DT79" s="133">
        <v>14089166</v>
      </c>
      <c r="DU79" s="133">
        <v>-1787</v>
      </c>
      <c r="DV79" s="133">
        <v>0</v>
      </c>
      <c r="DW79" s="133">
        <v>0</v>
      </c>
      <c r="DX79" s="133">
        <v>-1787</v>
      </c>
      <c r="DY79" s="133">
        <v>14087379</v>
      </c>
      <c r="DZ79" s="133">
        <v>14087379</v>
      </c>
    </row>
    <row r="80" spans="1:130" ht="18" customHeight="1" x14ac:dyDescent="0.55000000000000004">
      <c r="A80" s="128">
        <v>74</v>
      </c>
      <c r="B80" s="130" t="s">
        <v>137</v>
      </c>
      <c r="C80" s="132" t="s">
        <v>138</v>
      </c>
      <c r="D80" s="133">
        <v>0</v>
      </c>
      <c r="E80" s="133">
        <v>0</v>
      </c>
      <c r="F80" s="133">
        <v>0</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c r="BF80" s="133">
        <v>0</v>
      </c>
      <c r="BG80" s="133">
        <v>0</v>
      </c>
      <c r="BH80" s="133">
        <v>0</v>
      </c>
      <c r="BI80" s="133">
        <v>0</v>
      </c>
      <c r="BJ80" s="133">
        <v>0</v>
      </c>
      <c r="BK80" s="133">
        <v>0</v>
      </c>
      <c r="BL80" s="133">
        <v>0</v>
      </c>
      <c r="BM80" s="133">
        <v>0</v>
      </c>
      <c r="BN80" s="133">
        <v>0</v>
      </c>
      <c r="BO80" s="133">
        <v>0</v>
      </c>
      <c r="BP80" s="133">
        <v>0</v>
      </c>
      <c r="BQ80" s="133">
        <v>0</v>
      </c>
      <c r="BR80" s="133">
        <v>0</v>
      </c>
      <c r="BS80" s="133">
        <v>0</v>
      </c>
      <c r="BT80" s="133">
        <v>0</v>
      </c>
      <c r="BU80" s="133">
        <v>0</v>
      </c>
      <c r="BV80" s="133">
        <v>0</v>
      </c>
      <c r="BW80" s="133">
        <v>0</v>
      </c>
      <c r="BX80" s="133">
        <v>0</v>
      </c>
      <c r="BY80" s="133">
        <v>0</v>
      </c>
      <c r="BZ80" s="133">
        <v>0</v>
      </c>
      <c r="CA80" s="133">
        <v>0</v>
      </c>
      <c r="CB80" s="133">
        <v>0</v>
      </c>
      <c r="CC80" s="133">
        <v>0</v>
      </c>
      <c r="CD80" s="133">
        <v>0</v>
      </c>
      <c r="CE80" s="133">
        <v>0</v>
      </c>
      <c r="CF80" s="133">
        <v>0</v>
      </c>
      <c r="CG80" s="133">
        <v>0</v>
      </c>
      <c r="CH80" s="133">
        <v>0</v>
      </c>
      <c r="CI80" s="133">
        <v>0</v>
      </c>
      <c r="CJ80" s="133">
        <v>0</v>
      </c>
      <c r="CK80" s="133">
        <v>0</v>
      </c>
      <c r="CL80" s="133">
        <v>0</v>
      </c>
      <c r="CM80" s="133">
        <v>0</v>
      </c>
      <c r="CN80" s="133">
        <v>0</v>
      </c>
      <c r="CO80" s="133">
        <v>0</v>
      </c>
      <c r="CP80" s="133">
        <v>0</v>
      </c>
      <c r="CQ80" s="133">
        <v>0</v>
      </c>
      <c r="CR80" s="133">
        <v>0</v>
      </c>
      <c r="CS80" s="133">
        <v>0</v>
      </c>
      <c r="CT80" s="133">
        <v>0</v>
      </c>
      <c r="CU80" s="133">
        <v>0</v>
      </c>
      <c r="CV80" s="133">
        <v>0</v>
      </c>
      <c r="CW80" s="133">
        <v>0</v>
      </c>
      <c r="CX80" s="133">
        <v>0</v>
      </c>
      <c r="CY80" s="133">
        <v>0</v>
      </c>
      <c r="CZ80" s="133">
        <v>0</v>
      </c>
      <c r="DA80" s="133">
        <v>0</v>
      </c>
      <c r="DB80" s="133">
        <v>0</v>
      </c>
      <c r="DC80" s="133">
        <v>0</v>
      </c>
      <c r="DD80" s="133">
        <v>0</v>
      </c>
      <c r="DE80" s="133">
        <v>0</v>
      </c>
      <c r="DF80" s="133">
        <v>0</v>
      </c>
      <c r="DG80" s="133">
        <v>0</v>
      </c>
      <c r="DH80" s="133">
        <v>0</v>
      </c>
      <c r="DI80" s="133">
        <v>51332699</v>
      </c>
      <c r="DJ80" s="133">
        <v>0</v>
      </c>
      <c r="DK80" s="133">
        <v>0</v>
      </c>
      <c r="DL80" s="133">
        <v>0</v>
      </c>
      <c r="DM80" s="133">
        <v>0</v>
      </c>
      <c r="DN80" s="133">
        <v>0</v>
      </c>
      <c r="DO80" s="133">
        <v>51332699</v>
      </c>
      <c r="DP80" s="133">
        <v>51332699</v>
      </c>
      <c r="DQ80" s="133">
        <v>0</v>
      </c>
      <c r="DR80" s="133">
        <v>0</v>
      </c>
      <c r="DS80" s="133">
        <v>51332699</v>
      </c>
      <c r="DT80" s="133">
        <v>51332699</v>
      </c>
      <c r="DU80" s="133">
        <v>0</v>
      </c>
      <c r="DV80" s="133">
        <v>0</v>
      </c>
      <c r="DW80" s="133">
        <v>0</v>
      </c>
      <c r="DX80" s="133">
        <v>0</v>
      </c>
      <c r="DY80" s="133">
        <v>51332699</v>
      </c>
      <c r="DZ80" s="133">
        <v>51332699</v>
      </c>
    </row>
    <row r="81" spans="1:130" ht="18" customHeight="1" x14ac:dyDescent="0.55000000000000004">
      <c r="A81" s="128">
        <v>75</v>
      </c>
      <c r="B81" s="130" t="s">
        <v>139</v>
      </c>
      <c r="C81" s="132" t="s">
        <v>140</v>
      </c>
      <c r="D81" s="133">
        <v>945</v>
      </c>
      <c r="E81" s="133">
        <v>433</v>
      </c>
      <c r="F81" s="133">
        <v>625</v>
      </c>
      <c r="G81" s="133">
        <v>928</v>
      </c>
      <c r="H81" s="133">
        <v>1425</v>
      </c>
      <c r="I81" s="133">
        <v>862</v>
      </c>
      <c r="J81" s="133">
        <v>2475</v>
      </c>
      <c r="K81" s="133">
        <v>22995</v>
      </c>
      <c r="L81" s="133">
        <v>3582</v>
      </c>
      <c r="M81" s="133">
        <v>656</v>
      </c>
      <c r="N81" s="133">
        <v>428</v>
      </c>
      <c r="O81" s="133">
        <v>2519</v>
      </c>
      <c r="P81" s="133">
        <v>4975</v>
      </c>
      <c r="Q81" s="133">
        <v>2123</v>
      </c>
      <c r="R81" s="133">
        <v>3094</v>
      </c>
      <c r="S81" s="133">
        <v>6603</v>
      </c>
      <c r="T81" s="133">
        <v>8222</v>
      </c>
      <c r="U81" s="133">
        <v>13675</v>
      </c>
      <c r="V81" s="133">
        <v>496</v>
      </c>
      <c r="W81" s="133">
        <v>2650</v>
      </c>
      <c r="X81" s="133">
        <v>2992</v>
      </c>
      <c r="Y81" s="133">
        <v>7434</v>
      </c>
      <c r="Z81" s="133">
        <v>4461</v>
      </c>
      <c r="AA81" s="133">
        <v>581</v>
      </c>
      <c r="AB81" s="133">
        <v>31296</v>
      </c>
      <c r="AC81" s="133">
        <v>14364</v>
      </c>
      <c r="AD81" s="133">
        <v>3603</v>
      </c>
      <c r="AE81" s="133">
        <v>1294</v>
      </c>
      <c r="AF81" s="133">
        <v>33099</v>
      </c>
      <c r="AG81" s="133">
        <v>4603</v>
      </c>
      <c r="AH81" s="133">
        <v>538</v>
      </c>
      <c r="AI81" s="133">
        <v>3220</v>
      </c>
      <c r="AJ81" s="133">
        <v>3483</v>
      </c>
      <c r="AK81" s="133">
        <v>2289</v>
      </c>
      <c r="AL81" s="133">
        <v>9263</v>
      </c>
      <c r="AM81" s="133">
        <v>4245</v>
      </c>
      <c r="AN81" s="133">
        <v>8347</v>
      </c>
      <c r="AO81" s="133">
        <v>2229</v>
      </c>
      <c r="AP81" s="133">
        <v>723</v>
      </c>
      <c r="AQ81" s="133">
        <v>1996</v>
      </c>
      <c r="AR81" s="133">
        <v>5730</v>
      </c>
      <c r="AS81" s="133">
        <v>16744</v>
      </c>
      <c r="AT81" s="133">
        <v>10079</v>
      </c>
      <c r="AU81" s="133">
        <v>17605</v>
      </c>
      <c r="AV81" s="133">
        <v>33799</v>
      </c>
      <c r="AW81" s="133">
        <v>18802</v>
      </c>
      <c r="AX81" s="133">
        <v>27454</v>
      </c>
      <c r="AY81" s="133">
        <v>24480</v>
      </c>
      <c r="AZ81" s="133">
        <v>13027</v>
      </c>
      <c r="BA81" s="133">
        <v>6145</v>
      </c>
      <c r="BB81" s="133">
        <v>8458</v>
      </c>
      <c r="BC81" s="133">
        <v>3516</v>
      </c>
      <c r="BD81" s="133">
        <v>30556</v>
      </c>
      <c r="BE81" s="133">
        <v>5895</v>
      </c>
      <c r="BF81" s="133">
        <v>8599</v>
      </c>
      <c r="BG81" s="133">
        <v>1552</v>
      </c>
      <c r="BH81" s="133">
        <v>12510</v>
      </c>
      <c r="BI81" s="133">
        <v>3111</v>
      </c>
      <c r="BJ81" s="133">
        <v>5961</v>
      </c>
      <c r="BK81" s="133">
        <v>6555</v>
      </c>
      <c r="BL81" s="133">
        <v>1757</v>
      </c>
      <c r="BM81" s="133">
        <v>40563</v>
      </c>
      <c r="BN81" s="133">
        <v>17545</v>
      </c>
      <c r="BO81" s="133">
        <v>16390</v>
      </c>
      <c r="BP81" s="133">
        <v>7008</v>
      </c>
      <c r="BQ81" s="133">
        <v>13308</v>
      </c>
      <c r="BR81" s="133">
        <v>2419</v>
      </c>
      <c r="BS81" s="133">
        <v>8643</v>
      </c>
      <c r="BT81" s="133">
        <v>66238</v>
      </c>
      <c r="BU81" s="133">
        <v>522176</v>
      </c>
      <c r="BV81" s="133">
        <v>407374</v>
      </c>
      <c r="BW81" s="133">
        <v>11284</v>
      </c>
      <c r="BX81" s="133">
        <v>1358</v>
      </c>
      <c r="BY81" s="133">
        <v>45</v>
      </c>
      <c r="BZ81" s="133">
        <v>2531</v>
      </c>
      <c r="CA81" s="133">
        <v>22834</v>
      </c>
      <c r="CB81" s="133">
        <v>2932</v>
      </c>
      <c r="CC81" s="133">
        <v>8946</v>
      </c>
      <c r="CD81" s="133">
        <v>2254</v>
      </c>
      <c r="CE81" s="133">
        <v>5883</v>
      </c>
      <c r="CF81" s="133">
        <v>3731</v>
      </c>
      <c r="CG81" s="133">
        <v>17317</v>
      </c>
      <c r="CH81" s="133">
        <v>3185</v>
      </c>
      <c r="CI81" s="133">
        <v>37408</v>
      </c>
      <c r="CJ81" s="133">
        <v>20236</v>
      </c>
      <c r="CK81" s="133">
        <v>14643</v>
      </c>
      <c r="CL81" s="133">
        <v>11777</v>
      </c>
      <c r="CM81" s="133">
        <v>15308</v>
      </c>
      <c r="CN81" s="133">
        <v>277935</v>
      </c>
      <c r="CO81" s="133">
        <v>117289</v>
      </c>
      <c r="CP81" s="133">
        <v>151146</v>
      </c>
      <c r="CQ81" s="133">
        <v>74573</v>
      </c>
      <c r="CR81" s="133">
        <v>5728</v>
      </c>
      <c r="CS81" s="133">
        <v>11318</v>
      </c>
      <c r="CT81" s="133">
        <v>7589</v>
      </c>
      <c r="CU81" s="133">
        <v>21154</v>
      </c>
      <c r="CV81" s="133">
        <v>7817</v>
      </c>
      <c r="CW81" s="133">
        <v>3479</v>
      </c>
      <c r="CX81" s="133">
        <v>8263</v>
      </c>
      <c r="CY81" s="133">
        <v>75129</v>
      </c>
      <c r="CZ81" s="133">
        <v>6960</v>
      </c>
      <c r="DA81" s="133">
        <v>63000</v>
      </c>
      <c r="DB81" s="133">
        <v>10752</v>
      </c>
      <c r="DC81" s="133">
        <v>21270</v>
      </c>
      <c r="DD81" s="133">
        <v>20794</v>
      </c>
      <c r="DE81" s="133">
        <v>932</v>
      </c>
      <c r="DF81" s="133">
        <v>72301</v>
      </c>
      <c r="DG81" s="133">
        <v>2722871</v>
      </c>
      <c r="DH81" s="133">
        <v>21689</v>
      </c>
      <c r="DI81" s="133">
        <v>4488936</v>
      </c>
      <c r="DJ81" s="133">
        <v>26</v>
      </c>
      <c r="DK81" s="133">
        <v>0</v>
      </c>
      <c r="DL81" s="133">
        <v>88</v>
      </c>
      <c r="DM81" s="133">
        <v>884</v>
      </c>
      <c r="DN81" s="133">
        <v>262</v>
      </c>
      <c r="DO81" s="133">
        <v>4511885</v>
      </c>
      <c r="DP81" s="133">
        <v>7234756</v>
      </c>
      <c r="DQ81" s="133">
        <v>184339</v>
      </c>
      <c r="DR81" s="133">
        <v>184339</v>
      </c>
      <c r="DS81" s="133">
        <v>4696224</v>
      </c>
      <c r="DT81" s="133">
        <v>7419095</v>
      </c>
      <c r="DU81" s="133">
        <v>-39136</v>
      </c>
      <c r="DV81" s="133">
        <v>0</v>
      </c>
      <c r="DW81" s="133">
        <v>0</v>
      </c>
      <c r="DX81" s="133">
        <v>-39136</v>
      </c>
      <c r="DY81" s="133">
        <v>4657088</v>
      </c>
      <c r="DZ81" s="133">
        <v>7379959</v>
      </c>
    </row>
    <row r="82" spans="1:130" ht="18" customHeight="1" x14ac:dyDescent="0.55000000000000004">
      <c r="A82" s="128">
        <v>76</v>
      </c>
      <c r="B82" s="130" t="s">
        <v>141</v>
      </c>
      <c r="C82" s="132" t="s">
        <v>142</v>
      </c>
      <c r="D82" s="133">
        <v>56128</v>
      </c>
      <c r="E82" s="133">
        <v>153101</v>
      </c>
      <c r="F82" s="133">
        <v>6941</v>
      </c>
      <c r="G82" s="133">
        <v>24339</v>
      </c>
      <c r="H82" s="133">
        <v>18214</v>
      </c>
      <c r="I82" s="133">
        <v>1572</v>
      </c>
      <c r="J82" s="133">
        <v>7903</v>
      </c>
      <c r="K82" s="133">
        <v>538362</v>
      </c>
      <c r="L82" s="133">
        <v>90591</v>
      </c>
      <c r="M82" s="133">
        <v>39206</v>
      </c>
      <c r="N82" s="133">
        <v>7111</v>
      </c>
      <c r="O82" s="133">
        <v>12940</v>
      </c>
      <c r="P82" s="133">
        <v>21990</v>
      </c>
      <c r="Q82" s="133">
        <v>49973</v>
      </c>
      <c r="R82" s="133">
        <v>34306</v>
      </c>
      <c r="S82" s="133">
        <v>95208</v>
      </c>
      <c r="T82" s="133">
        <v>81531</v>
      </c>
      <c r="U82" s="133">
        <v>68803</v>
      </c>
      <c r="V82" s="133">
        <v>4867</v>
      </c>
      <c r="W82" s="133">
        <v>20937</v>
      </c>
      <c r="X82" s="133">
        <v>25934</v>
      </c>
      <c r="Y82" s="133">
        <v>67481</v>
      </c>
      <c r="Z82" s="133">
        <v>29273</v>
      </c>
      <c r="AA82" s="133">
        <v>8806</v>
      </c>
      <c r="AB82" s="133">
        <v>75364</v>
      </c>
      <c r="AC82" s="133">
        <v>111669</v>
      </c>
      <c r="AD82" s="133">
        <v>41158</v>
      </c>
      <c r="AE82" s="133">
        <v>26515</v>
      </c>
      <c r="AF82" s="133">
        <v>103810</v>
      </c>
      <c r="AG82" s="133">
        <v>30410</v>
      </c>
      <c r="AH82" s="133">
        <v>4309</v>
      </c>
      <c r="AI82" s="133">
        <v>19635</v>
      </c>
      <c r="AJ82" s="133">
        <v>89128</v>
      </c>
      <c r="AK82" s="133">
        <v>12822</v>
      </c>
      <c r="AL82" s="133">
        <v>38603</v>
      </c>
      <c r="AM82" s="133">
        <v>78620</v>
      </c>
      <c r="AN82" s="133">
        <v>78986</v>
      </c>
      <c r="AO82" s="133">
        <v>42701</v>
      </c>
      <c r="AP82" s="133">
        <v>44813</v>
      </c>
      <c r="AQ82" s="133">
        <v>32244</v>
      </c>
      <c r="AR82" s="133">
        <v>73273</v>
      </c>
      <c r="AS82" s="133">
        <v>58213</v>
      </c>
      <c r="AT82" s="133">
        <v>80982</v>
      </c>
      <c r="AU82" s="133">
        <v>98123</v>
      </c>
      <c r="AV82" s="133">
        <v>133302</v>
      </c>
      <c r="AW82" s="133">
        <v>66364</v>
      </c>
      <c r="AX82" s="133">
        <v>69997</v>
      </c>
      <c r="AY82" s="133">
        <v>63007</v>
      </c>
      <c r="AZ82" s="133">
        <v>76600</v>
      </c>
      <c r="BA82" s="133">
        <v>27275</v>
      </c>
      <c r="BB82" s="133">
        <v>14019</v>
      </c>
      <c r="BC82" s="133">
        <v>33439</v>
      </c>
      <c r="BD82" s="133">
        <v>27896</v>
      </c>
      <c r="BE82" s="133">
        <v>21109</v>
      </c>
      <c r="BF82" s="133">
        <v>189255</v>
      </c>
      <c r="BG82" s="133">
        <v>55100</v>
      </c>
      <c r="BH82" s="133">
        <v>215354</v>
      </c>
      <c r="BI82" s="133">
        <v>33291</v>
      </c>
      <c r="BJ82" s="133">
        <v>26839</v>
      </c>
      <c r="BK82" s="133">
        <v>56559</v>
      </c>
      <c r="BL82" s="133">
        <v>383362</v>
      </c>
      <c r="BM82" s="133">
        <v>590433</v>
      </c>
      <c r="BN82" s="133">
        <v>226281</v>
      </c>
      <c r="BO82" s="133">
        <v>242155</v>
      </c>
      <c r="BP82" s="133">
        <v>179417</v>
      </c>
      <c r="BQ82" s="133">
        <v>254104</v>
      </c>
      <c r="BR82" s="133">
        <v>103613</v>
      </c>
      <c r="BS82" s="133">
        <v>37335</v>
      </c>
      <c r="BT82" s="133">
        <v>110479</v>
      </c>
      <c r="BU82" s="133">
        <v>432366</v>
      </c>
      <c r="BV82" s="133">
        <v>280741</v>
      </c>
      <c r="BW82" s="133">
        <v>12112</v>
      </c>
      <c r="BX82" s="133">
        <v>9279</v>
      </c>
      <c r="BY82" s="133">
        <v>2365</v>
      </c>
      <c r="BZ82" s="133">
        <v>6296</v>
      </c>
      <c r="CA82" s="133">
        <v>60239</v>
      </c>
      <c r="CB82" s="133">
        <v>32102</v>
      </c>
      <c r="CC82" s="133">
        <v>13356</v>
      </c>
      <c r="CD82" s="133">
        <v>12785</v>
      </c>
      <c r="CE82" s="133">
        <v>2215</v>
      </c>
      <c r="CF82" s="133">
        <v>4405</v>
      </c>
      <c r="CG82" s="133">
        <v>44153</v>
      </c>
      <c r="CH82" s="133">
        <v>107466</v>
      </c>
      <c r="CI82" s="133">
        <v>83207</v>
      </c>
      <c r="CJ82" s="133">
        <v>17724</v>
      </c>
      <c r="CK82" s="133">
        <v>111332</v>
      </c>
      <c r="CL82" s="133">
        <v>25322</v>
      </c>
      <c r="CM82" s="133">
        <v>99140</v>
      </c>
      <c r="CN82" s="133">
        <v>248567</v>
      </c>
      <c r="CO82" s="133">
        <v>78537</v>
      </c>
      <c r="CP82" s="133">
        <v>165056</v>
      </c>
      <c r="CQ82" s="133">
        <v>350713</v>
      </c>
      <c r="CR82" s="133">
        <v>7568</v>
      </c>
      <c r="CS82" s="133">
        <v>47481</v>
      </c>
      <c r="CT82" s="133">
        <v>34306</v>
      </c>
      <c r="CU82" s="133">
        <v>50631</v>
      </c>
      <c r="CV82" s="133">
        <v>27015</v>
      </c>
      <c r="CW82" s="133">
        <v>22227</v>
      </c>
      <c r="CX82" s="133">
        <v>98004</v>
      </c>
      <c r="CY82" s="133">
        <v>132362</v>
      </c>
      <c r="CZ82" s="133">
        <v>30673</v>
      </c>
      <c r="DA82" s="133">
        <v>386019</v>
      </c>
      <c r="DB82" s="133">
        <v>16122</v>
      </c>
      <c r="DC82" s="133">
        <v>33395</v>
      </c>
      <c r="DD82" s="133">
        <v>114246</v>
      </c>
      <c r="DE82" s="133">
        <v>58614</v>
      </c>
      <c r="DF82" s="133">
        <v>188214</v>
      </c>
      <c r="DG82" s="133">
        <v>9289835</v>
      </c>
      <c r="DH82" s="133">
        <v>346317</v>
      </c>
      <c r="DI82" s="133">
        <v>5247796</v>
      </c>
      <c r="DJ82" s="133">
        <v>2288</v>
      </c>
      <c r="DK82" s="133">
        <v>0</v>
      </c>
      <c r="DL82" s="133">
        <v>50642</v>
      </c>
      <c r="DM82" s="133">
        <v>646878</v>
      </c>
      <c r="DN82" s="133">
        <v>37222</v>
      </c>
      <c r="DO82" s="133">
        <v>6331143</v>
      </c>
      <c r="DP82" s="133">
        <v>15620978</v>
      </c>
      <c r="DQ82" s="133">
        <v>1168289</v>
      </c>
      <c r="DR82" s="133">
        <v>1168289</v>
      </c>
      <c r="DS82" s="133">
        <v>7499432</v>
      </c>
      <c r="DT82" s="133">
        <v>16789267</v>
      </c>
      <c r="DU82" s="133">
        <v>-71992</v>
      </c>
      <c r="DV82" s="133">
        <v>0</v>
      </c>
      <c r="DW82" s="133">
        <v>0</v>
      </c>
      <c r="DX82" s="133">
        <v>-71992</v>
      </c>
      <c r="DY82" s="133">
        <v>7427440</v>
      </c>
      <c r="DZ82" s="133">
        <v>16717275</v>
      </c>
    </row>
    <row r="83" spans="1:130" ht="18" customHeight="1" x14ac:dyDescent="0.55000000000000004">
      <c r="A83" s="128">
        <v>77</v>
      </c>
      <c r="B83" s="130" t="s">
        <v>143</v>
      </c>
      <c r="C83" s="132" t="s">
        <v>144</v>
      </c>
      <c r="D83" s="133">
        <v>260797</v>
      </c>
      <c r="E83" s="133">
        <v>37378</v>
      </c>
      <c r="F83" s="133">
        <v>13555</v>
      </c>
      <c r="G83" s="133">
        <v>19662</v>
      </c>
      <c r="H83" s="133">
        <v>36571</v>
      </c>
      <c r="I83" s="133">
        <v>7419</v>
      </c>
      <c r="J83" s="133">
        <v>150812</v>
      </c>
      <c r="K83" s="133">
        <v>174857</v>
      </c>
      <c r="L83" s="133">
        <v>38964</v>
      </c>
      <c r="M83" s="133">
        <v>4311</v>
      </c>
      <c r="N83" s="133">
        <v>4538</v>
      </c>
      <c r="O83" s="133">
        <v>14793</v>
      </c>
      <c r="P83" s="133">
        <v>16078</v>
      </c>
      <c r="Q83" s="133">
        <v>37699</v>
      </c>
      <c r="R83" s="133">
        <v>12057</v>
      </c>
      <c r="S83" s="133">
        <v>17226</v>
      </c>
      <c r="T83" s="133">
        <v>11841</v>
      </c>
      <c r="U83" s="133">
        <v>42045</v>
      </c>
      <c r="V83" s="133">
        <v>1140</v>
      </c>
      <c r="W83" s="133">
        <v>8029</v>
      </c>
      <c r="X83" s="133">
        <v>6519</v>
      </c>
      <c r="Y83" s="133">
        <v>20564</v>
      </c>
      <c r="Z83" s="133">
        <v>2368</v>
      </c>
      <c r="AA83" s="133">
        <v>1556</v>
      </c>
      <c r="AB83" s="133">
        <v>16554</v>
      </c>
      <c r="AC83" s="133">
        <v>15762</v>
      </c>
      <c r="AD83" s="133">
        <v>5557</v>
      </c>
      <c r="AE83" s="133">
        <v>485</v>
      </c>
      <c r="AF83" s="133">
        <v>13403</v>
      </c>
      <c r="AG83" s="133">
        <v>4205</v>
      </c>
      <c r="AH83" s="133">
        <v>4023</v>
      </c>
      <c r="AI83" s="133">
        <v>7209</v>
      </c>
      <c r="AJ83" s="133">
        <v>78517</v>
      </c>
      <c r="AK83" s="133">
        <v>2466</v>
      </c>
      <c r="AL83" s="133">
        <v>10086</v>
      </c>
      <c r="AM83" s="133">
        <v>20409</v>
      </c>
      <c r="AN83" s="133">
        <v>54720</v>
      </c>
      <c r="AO83" s="133">
        <v>8072</v>
      </c>
      <c r="AP83" s="133">
        <v>8463</v>
      </c>
      <c r="AQ83" s="133">
        <v>8511</v>
      </c>
      <c r="AR83" s="133">
        <v>20028</v>
      </c>
      <c r="AS83" s="133">
        <v>38645</v>
      </c>
      <c r="AT83" s="133">
        <v>60860</v>
      </c>
      <c r="AU83" s="133">
        <v>51509</v>
      </c>
      <c r="AV83" s="133">
        <v>78011</v>
      </c>
      <c r="AW83" s="133">
        <v>48298</v>
      </c>
      <c r="AX83" s="133">
        <v>21146</v>
      </c>
      <c r="AY83" s="133">
        <v>4842</v>
      </c>
      <c r="AZ83" s="133">
        <v>18008</v>
      </c>
      <c r="BA83" s="133">
        <v>6735</v>
      </c>
      <c r="BB83" s="133">
        <v>4821</v>
      </c>
      <c r="BC83" s="133">
        <v>9396</v>
      </c>
      <c r="BD83" s="133">
        <v>964</v>
      </c>
      <c r="BE83" s="133">
        <v>7372</v>
      </c>
      <c r="BF83" s="133">
        <v>15377</v>
      </c>
      <c r="BG83" s="133">
        <v>3812</v>
      </c>
      <c r="BH83" s="133">
        <v>26723</v>
      </c>
      <c r="BI83" s="133">
        <v>3746</v>
      </c>
      <c r="BJ83" s="133">
        <v>2281</v>
      </c>
      <c r="BK83" s="133">
        <v>117281</v>
      </c>
      <c r="BL83" s="133">
        <v>11416</v>
      </c>
      <c r="BM83" s="133">
        <v>502183</v>
      </c>
      <c r="BN83" s="133">
        <v>211751</v>
      </c>
      <c r="BO83" s="133">
        <v>258019</v>
      </c>
      <c r="BP83" s="133">
        <v>108002</v>
      </c>
      <c r="BQ83" s="133">
        <v>74098</v>
      </c>
      <c r="BR83" s="133">
        <v>17248</v>
      </c>
      <c r="BS83" s="133">
        <v>30274</v>
      </c>
      <c r="BT83" s="133">
        <v>97308</v>
      </c>
      <c r="BU83" s="133">
        <v>3187826</v>
      </c>
      <c r="BV83" s="133">
        <v>268605</v>
      </c>
      <c r="BW83" s="133">
        <v>74766</v>
      </c>
      <c r="BX83" s="133">
        <v>38207</v>
      </c>
      <c r="BY83" s="133">
        <v>35459</v>
      </c>
      <c r="BZ83" s="133">
        <v>17472</v>
      </c>
      <c r="CA83" s="133">
        <v>32196</v>
      </c>
      <c r="CB83" s="133">
        <v>0</v>
      </c>
      <c r="CC83" s="133">
        <v>19564</v>
      </c>
      <c r="CD83" s="133">
        <v>3816</v>
      </c>
      <c r="CE83" s="133">
        <v>2057</v>
      </c>
      <c r="CF83" s="133">
        <v>4347</v>
      </c>
      <c r="CG83" s="133">
        <v>30386</v>
      </c>
      <c r="CH83" s="133">
        <v>10666</v>
      </c>
      <c r="CI83" s="133">
        <v>104488</v>
      </c>
      <c r="CJ83" s="133">
        <v>26394</v>
      </c>
      <c r="CK83" s="133">
        <v>242757</v>
      </c>
      <c r="CL83" s="133">
        <v>6456</v>
      </c>
      <c r="CM83" s="133">
        <v>76606</v>
      </c>
      <c r="CN83" s="133">
        <v>454569</v>
      </c>
      <c r="CO83" s="133">
        <v>216519</v>
      </c>
      <c r="CP83" s="133">
        <v>102670</v>
      </c>
      <c r="CQ83" s="133">
        <v>172759</v>
      </c>
      <c r="CR83" s="133">
        <v>7389</v>
      </c>
      <c r="CS83" s="133">
        <v>58578</v>
      </c>
      <c r="CT83" s="133">
        <v>63636</v>
      </c>
      <c r="CU83" s="133">
        <v>49783</v>
      </c>
      <c r="CV83" s="133">
        <v>105484</v>
      </c>
      <c r="CW83" s="133">
        <v>74491</v>
      </c>
      <c r="CX83" s="133">
        <v>47375</v>
      </c>
      <c r="CY83" s="133">
        <v>276204</v>
      </c>
      <c r="CZ83" s="133">
        <v>144643</v>
      </c>
      <c r="DA83" s="133">
        <v>41776</v>
      </c>
      <c r="DB83" s="133">
        <v>66903</v>
      </c>
      <c r="DC83" s="133">
        <v>221734</v>
      </c>
      <c r="DD83" s="133">
        <v>172206</v>
      </c>
      <c r="DE83" s="133">
        <v>0</v>
      </c>
      <c r="DF83" s="133">
        <v>55082</v>
      </c>
      <c r="DG83" s="133">
        <v>9563244</v>
      </c>
      <c r="DH83" s="133">
        <v>0</v>
      </c>
      <c r="DI83" s="133">
        <v>0</v>
      </c>
      <c r="DJ83" s="133">
        <v>0</v>
      </c>
      <c r="DK83" s="133">
        <v>0</v>
      </c>
      <c r="DL83" s="133">
        <v>0</v>
      </c>
      <c r="DM83" s="133">
        <v>0</v>
      </c>
      <c r="DN83" s="133">
        <v>0</v>
      </c>
      <c r="DO83" s="133">
        <v>0</v>
      </c>
      <c r="DP83" s="133">
        <v>9563244</v>
      </c>
      <c r="DQ83" s="133">
        <v>0</v>
      </c>
      <c r="DR83" s="133">
        <v>0</v>
      </c>
      <c r="DS83" s="133">
        <v>0</v>
      </c>
      <c r="DT83" s="133">
        <v>9563244</v>
      </c>
      <c r="DU83" s="133">
        <v>0</v>
      </c>
      <c r="DV83" s="133">
        <v>0</v>
      </c>
      <c r="DW83" s="133">
        <v>0</v>
      </c>
      <c r="DX83" s="133">
        <v>0</v>
      </c>
      <c r="DY83" s="133">
        <v>0</v>
      </c>
      <c r="DZ83" s="133">
        <v>9563244</v>
      </c>
    </row>
    <row r="84" spans="1:130" ht="18" customHeight="1" x14ac:dyDescent="0.55000000000000004">
      <c r="A84" s="128">
        <v>78</v>
      </c>
      <c r="B84" s="130" t="s">
        <v>145</v>
      </c>
      <c r="C84" s="132" t="s">
        <v>146</v>
      </c>
      <c r="D84" s="133">
        <v>13178</v>
      </c>
      <c r="E84" s="133">
        <v>18116</v>
      </c>
      <c r="F84" s="133">
        <v>506</v>
      </c>
      <c r="G84" s="133">
        <v>490</v>
      </c>
      <c r="H84" s="133">
        <v>3100</v>
      </c>
      <c r="I84" s="133">
        <v>176</v>
      </c>
      <c r="J84" s="133">
        <v>464</v>
      </c>
      <c r="K84" s="133">
        <v>31293</v>
      </c>
      <c r="L84" s="133">
        <v>5270</v>
      </c>
      <c r="M84" s="133">
        <v>6257</v>
      </c>
      <c r="N84" s="133">
        <v>549</v>
      </c>
      <c r="O84" s="133">
        <v>828</v>
      </c>
      <c r="P84" s="133">
        <v>595</v>
      </c>
      <c r="Q84" s="133">
        <v>6898</v>
      </c>
      <c r="R84" s="133">
        <v>2242</v>
      </c>
      <c r="S84" s="133">
        <v>12086</v>
      </c>
      <c r="T84" s="133">
        <v>5520</v>
      </c>
      <c r="U84" s="133">
        <v>3792</v>
      </c>
      <c r="V84" s="133">
        <v>1005</v>
      </c>
      <c r="W84" s="133">
        <v>11566</v>
      </c>
      <c r="X84" s="133">
        <v>7142</v>
      </c>
      <c r="Y84" s="133">
        <v>12487</v>
      </c>
      <c r="Z84" s="133">
        <v>5651</v>
      </c>
      <c r="AA84" s="133">
        <v>1709</v>
      </c>
      <c r="AB84" s="133">
        <v>6557</v>
      </c>
      <c r="AC84" s="133">
        <v>12587</v>
      </c>
      <c r="AD84" s="133">
        <v>91641</v>
      </c>
      <c r="AE84" s="133">
        <v>32249</v>
      </c>
      <c r="AF84" s="133">
        <v>5033</v>
      </c>
      <c r="AG84" s="133">
        <v>2441</v>
      </c>
      <c r="AH84" s="133">
        <v>245</v>
      </c>
      <c r="AI84" s="133">
        <v>2757</v>
      </c>
      <c r="AJ84" s="133">
        <v>22722</v>
      </c>
      <c r="AK84" s="133">
        <v>1290</v>
      </c>
      <c r="AL84" s="133">
        <v>9237</v>
      </c>
      <c r="AM84" s="133">
        <v>51256</v>
      </c>
      <c r="AN84" s="133">
        <v>17578</v>
      </c>
      <c r="AO84" s="133">
        <v>9524</v>
      </c>
      <c r="AP84" s="133">
        <v>11851</v>
      </c>
      <c r="AQ84" s="133">
        <v>58100</v>
      </c>
      <c r="AR84" s="133">
        <v>3905</v>
      </c>
      <c r="AS84" s="133">
        <v>10316</v>
      </c>
      <c r="AT84" s="133">
        <v>13242</v>
      </c>
      <c r="AU84" s="133">
        <v>11789</v>
      </c>
      <c r="AV84" s="133">
        <v>16457</v>
      </c>
      <c r="AW84" s="133">
        <v>4343</v>
      </c>
      <c r="AX84" s="133">
        <v>3638</v>
      </c>
      <c r="AY84" s="133">
        <v>4390</v>
      </c>
      <c r="AZ84" s="133">
        <v>6991</v>
      </c>
      <c r="BA84" s="133">
        <v>2139</v>
      </c>
      <c r="BB84" s="133">
        <v>722</v>
      </c>
      <c r="BC84" s="133">
        <v>2500</v>
      </c>
      <c r="BD84" s="133">
        <v>1592</v>
      </c>
      <c r="BE84" s="133">
        <v>801</v>
      </c>
      <c r="BF84" s="133">
        <v>41682</v>
      </c>
      <c r="BG84" s="133">
        <v>12672</v>
      </c>
      <c r="BH84" s="133">
        <v>34804</v>
      </c>
      <c r="BI84" s="133">
        <v>5009</v>
      </c>
      <c r="BJ84" s="133">
        <v>3602</v>
      </c>
      <c r="BK84" s="133">
        <v>2458</v>
      </c>
      <c r="BL84" s="133">
        <v>106323</v>
      </c>
      <c r="BM84" s="133">
        <v>26000</v>
      </c>
      <c r="BN84" s="133">
        <v>8235</v>
      </c>
      <c r="BO84" s="133">
        <v>22191</v>
      </c>
      <c r="BP84" s="133">
        <v>19500</v>
      </c>
      <c r="BQ84" s="133">
        <v>119825</v>
      </c>
      <c r="BR84" s="133">
        <v>21910</v>
      </c>
      <c r="BS84" s="133">
        <v>1800</v>
      </c>
      <c r="BT84" s="133">
        <v>2557</v>
      </c>
      <c r="BU84" s="133">
        <v>16505</v>
      </c>
      <c r="BV84" s="133">
        <v>7453</v>
      </c>
      <c r="BW84" s="133">
        <v>1010</v>
      </c>
      <c r="BX84" s="133">
        <v>267</v>
      </c>
      <c r="BY84" s="133">
        <v>564</v>
      </c>
      <c r="BZ84" s="133">
        <v>422</v>
      </c>
      <c r="CA84" s="133">
        <v>46810</v>
      </c>
      <c r="CB84" s="133">
        <v>58629</v>
      </c>
      <c r="CC84" s="133">
        <v>2574803</v>
      </c>
      <c r="CD84" s="133">
        <v>6214</v>
      </c>
      <c r="CE84" s="133">
        <v>136</v>
      </c>
      <c r="CF84" s="133">
        <v>172</v>
      </c>
      <c r="CG84" s="133">
        <v>2241</v>
      </c>
      <c r="CH84" s="133">
        <v>2330</v>
      </c>
      <c r="CI84" s="133">
        <v>846</v>
      </c>
      <c r="CJ84" s="133">
        <v>530</v>
      </c>
      <c r="CK84" s="133">
        <v>6119</v>
      </c>
      <c r="CL84" s="133">
        <v>244</v>
      </c>
      <c r="CM84" s="133">
        <v>3160</v>
      </c>
      <c r="CN84" s="133">
        <v>6826</v>
      </c>
      <c r="CO84" s="133">
        <v>4758</v>
      </c>
      <c r="CP84" s="133">
        <v>7988</v>
      </c>
      <c r="CQ84" s="133">
        <v>8803</v>
      </c>
      <c r="CR84" s="133">
        <v>525</v>
      </c>
      <c r="CS84" s="133">
        <v>2008</v>
      </c>
      <c r="CT84" s="133">
        <v>1851</v>
      </c>
      <c r="CU84" s="133">
        <v>1392</v>
      </c>
      <c r="CV84" s="133">
        <v>919</v>
      </c>
      <c r="CW84" s="133">
        <v>391</v>
      </c>
      <c r="CX84" s="133">
        <v>10763</v>
      </c>
      <c r="CY84" s="133">
        <v>5719</v>
      </c>
      <c r="CZ84" s="133">
        <v>1122</v>
      </c>
      <c r="DA84" s="133">
        <v>13273</v>
      </c>
      <c r="DB84" s="133">
        <v>1232</v>
      </c>
      <c r="DC84" s="133">
        <v>2415</v>
      </c>
      <c r="DD84" s="133">
        <v>2196</v>
      </c>
      <c r="DE84" s="133">
        <v>3843</v>
      </c>
      <c r="DF84" s="133">
        <v>3639</v>
      </c>
      <c r="DG84" s="133">
        <v>3805499</v>
      </c>
      <c r="DH84" s="133">
        <v>2123</v>
      </c>
      <c r="DI84" s="133">
        <v>174758</v>
      </c>
      <c r="DJ84" s="133">
        <v>7</v>
      </c>
      <c r="DK84" s="133">
        <v>0</v>
      </c>
      <c r="DL84" s="133">
        <v>1934</v>
      </c>
      <c r="DM84" s="133">
        <v>29766</v>
      </c>
      <c r="DN84" s="133">
        <v>4097</v>
      </c>
      <c r="DO84" s="133">
        <v>212685</v>
      </c>
      <c r="DP84" s="133">
        <v>4018184</v>
      </c>
      <c r="DQ84" s="133">
        <v>4167292</v>
      </c>
      <c r="DR84" s="133">
        <v>4167292</v>
      </c>
      <c r="DS84" s="133">
        <v>4379977</v>
      </c>
      <c r="DT84" s="133">
        <v>8185476</v>
      </c>
      <c r="DU84" s="133">
        <v>-2238216</v>
      </c>
      <c r="DV84" s="133">
        <v>0</v>
      </c>
      <c r="DW84" s="133">
        <v>0</v>
      </c>
      <c r="DX84" s="133">
        <v>-2238216</v>
      </c>
      <c r="DY84" s="133">
        <v>2141761</v>
      </c>
      <c r="DZ84" s="133">
        <v>5947260</v>
      </c>
    </row>
    <row r="85" spans="1:130" ht="18" customHeight="1" x14ac:dyDescent="0.55000000000000004">
      <c r="A85" s="128">
        <v>79</v>
      </c>
      <c r="B85" s="130" t="s">
        <v>147</v>
      </c>
      <c r="C85" s="132" t="s">
        <v>148</v>
      </c>
      <c r="D85" s="133">
        <v>27</v>
      </c>
      <c r="E85" s="133">
        <v>0</v>
      </c>
      <c r="F85" s="133">
        <v>1554</v>
      </c>
      <c r="G85" s="133">
        <v>179</v>
      </c>
      <c r="H85" s="133">
        <v>462</v>
      </c>
      <c r="I85" s="133">
        <v>897</v>
      </c>
      <c r="J85" s="133">
        <v>1763</v>
      </c>
      <c r="K85" s="133">
        <v>4418</v>
      </c>
      <c r="L85" s="133">
        <v>853</v>
      </c>
      <c r="M85" s="133">
        <v>240</v>
      </c>
      <c r="N85" s="133">
        <v>220</v>
      </c>
      <c r="O85" s="133">
        <v>1694</v>
      </c>
      <c r="P85" s="133">
        <v>4888</v>
      </c>
      <c r="Q85" s="133">
        <v>1043</v>
      </c>
      <c r="R85" s="133">
        <v>2638</v>
      </c>
      <c r="S85" s="133">
        <v>1361</v>
      </c>
      <c r="T85" s="133">
        <v>2113</v>
      </c>
      <c r="U85" s="133">
        <v>7694</v>
      </c>
      <c r="V85" s="133">
        <v>153</v>
      </c>
      <c r="W85" s="133">
        <v>961</v>
      </c>
      <c r="X85" s="133">
        <v>561</v>
      </c>
      <c r="Y85" s="133">
        <v>2360</v>
      </c>
      <c r="Z85" s="133">
        <v>1211</v>
      </c>
      <c r="AA85" s="133">
        <v>233</v>
      </c>
      <c r="AB85" s="133">
        <v>33157</v>
      </c>
      <c r="AC85" s="133">
        <v>5530</v>
      </c>
      <c r="AD85" s="133">
        <v>1577</v>
      </c>
      <c r="AE85" s="133">
        <v>373</v>
      </c>
      <c r="AF85" s="133">
        <v>7349</v>
      </c>
      <c r="AG85" s="133">
        <v>3377</v>
      </c>
      <c r="AH85" s="133">
        <v>313</v>
      </c>
      <c r="AI85" s="133">
        <v>1037</v>
      </c>
      <c r="AJ85" s="133">
        <v>1754</v>
      </c>
      <c r="AK85" s="133">
        <v>442</v>
      </c>
      <c r="AL85" s="133">
        <v>1200</v>
      </c>
      <c r="AM85" s="133">
        <v>854</v>
      </c>
      <c r="AN85" s="133">
        <v>3663</v>
      </c>
      <c r="AO85" s="133">
        <v>843</v>
      </c>
      <c r="AP85" s="133">
        <v>395</v>
      </c>
      <c r="AQ85" s="133">
        <v>570</v>
      </c>
      <c r="AR85" s="133">
        <v>1479</v>
      </c>
      <c r="AS85" s="133">
        <v>4728</v>
      </c>
      <c r="AT85" s="133">
        <v>5830</v>
      </c>
      <c r="AU85" s="133">
        <v>11520</v>
      </c>
      <c r="AV85" s="133">
        <v>18921</v>
      </c>
      <c r="AW85" s="133">
        <v>6919</v>
      </c>
      <c r="AX85" s="133">
        <v>3102</v>
      </c>
      <c r="AY85" s="133">
        <v>4606</v>
      </c>
      <c r="AZ85" s="133">
        <v>6794</v>
      </c>
      <c r="BA85" s="133">
        <v>3214</v>
      </c>
      <c r="BB85" s="133">
        <v>3998</v>
      </c>
      <c r="BC85" s="133">
        <v>2769</v>
      </c>
      <c r="BD85" s="133">
        <v>3760</v>
      </c>
      <c r="BE85" s="133">
        <v>1443</v>
      </c>
      <c r="BF85" s="133">
        <v>3782</v>
      </c>
      <c r="BG85" s="133">
        <v>1102</v>
      </c>
      <c r="BH85" s="133">
        <v>10536</v>
      </c>
      <c r="BI85" s="133">
        <v>570</v>
      </c>
      <c r="BJ85" s="133">
        <v>1691</v>
      </c>
      <c r="BK85" s="133">
        <v>3204</v>
      </c>
      <c r="BL85" s="133">
        <v>1</v>
      </c>
      <c r="BM85" s="133">
        <v>2772</v>
      </c>
      <c r="BN85" s="133">
        <v>4723</v>
      </c>
      <c r="BO85" s="133">
        <v>1929</v>
      </c>
      <c r="BP85" s="133">
        <v>1668</v>
      </c>
      <c r="BQ85" s="133">
        <v>5942</v>
      </c>
      <c r="BR85" s="133">
        <v>743</v>
      </c>
      <c r="BS85" s="133">
        <v>3813</v>
      </c>
      <c r="BT85" s="133">
        <v>19370</v>
      </c>
      <c r="BU85" s="133">
        <v>355078</v>
      </c>
      <c r="BV85" s="133">
        <v>39269</v>
      </c>
      <c r="BW85" s="133">
        <v>3984</v>
      </c>
      <c r="BX85" s="133">
        <v>1406</v>
      </c>
      <c r="BY85" s="133">
        <v>1</v>
      </c>
      <c r="BZ85" s="133">
        <v>311</v>
      </c>
      <c r="CA85" s="133">
        <v>7368</v>
      </c>
      <c r="CB85" s="133">
        <v>20</v>
      </c>
      <c r="CC85" s="133">
        <v>2352</v>
      </c>
      <c r="CD85" s="133">
        <v>13280</v>
      </c>
      <c r="CE85" s="133">
        <v>2020</v>
      </c>
      <c r="CF85" s="133">
        <v>674</v>
      </c>
      <c r="CG85" s="133">
        <v>4007</v>
      </c>
      <c r="CH85" s="133">
        <v>33306</v>
      </c>
      <c r="CI85" s="133">
        <v>22338</v>
      </c>
      <c r="CJ85" s="133">
        <v>16613</v>
      </c>
      <c r="CK85" s="133">
        <v>82327</v>
      </c>
      <c r="CL85" s="133">
        <v>6823</v>
      </c>
      <c r="CM85" s="133">
        <v>90551</v>
      </c>
      <c r="CN85" s="133">
        <v>36110</v>
      </c>
      <c r="CO85" s="133">
        <v>71592</v>
      </c>
      <c r="CP85" s="133">
        <v>79201</v>
      </c>
      <c r="CQ85" s="133">
        <v>34310</v>
      </c>
      <c r="CR85" s="133">
        <v>228</v>
      </c>
      <c r="CS85" s="133">
        <v>1431</v>
      </c>
      <c r="CT85" s="133">
        <v>2948</v>
      </c>
      <c r="CU85" s="133">
        <v>17574</v>
      </c>
      <c r="CV85" s="133">
        <v>16587</v>
      </c>
      <c r="CW85" s="133">
        <v>19254</v>
      </c>
      <c r="CX85" s="133">
        <v>4305</v>
      </c>
      <c r="CY85" s="133">
        <v>105813</v>
      </c>
      <c r="CZ85" s="133">
        <v>3801</v>
      </c>
      <c r="DA85" s="133">
        <v>10512</v>
      </c>
      <c r="DB85" s="133">
        <v>6062</v>
      </c>
      <c r="DC85" s="133">
        <v>19036</v>
      </c>
      <c r="DD85" s="133">
        <v>10675</v>
      </c>
      <c r="DE85" s="133">
        <v>106</v>
      </c>
      <c r="DF85" s="133">
        <v>27085</v>
      </c>
      <c r="DG85" s="133">
        <v>1389244</v>
      </c>
      <c r="DH85" s="133">
        <v>13740</v>
      </c>
      <c r="DI85" s="133">
        <v>1848066</v>
      </c>
      <c r="DJ85" s="133">
        <v>7</v>
      </c>
      <c r="DK85" s="133">
        <v>0</v>
      </c>
      <c r="DL85" s="133">
        <v>186</v>
      </c>
      <c r="DM85" s="133">
        <v>1221</v>
      </c>
      <c r="DN85" s="133">
        <v>111</v>
      </c>
      <c r="DO85" s="133">
        <v>1863331</v>
      </c>
      <c r="DP85" s="133">
        <v>3252575</v>
      </c>
      <c r="DQ85" s="133">
        <v>670852</v>
      </c>
      <c r="DR85" s="133">
        <v>670852</v>
      </c>
      <c r="DS85" s="133">
        <v>2534183</v>
      </c>
      <c r="DT85" s="133">
        <v>3923427</v>
      </c>
      <c r="DU85" s="133">
        <v>-940390</v>
      </c>
      <c r="DV85" s="133">
        <v>0</v>
      </c>
      <c r="DW85" s="133">
        <v>0</v>
      </c>
      <c r="DX85" s="133">
        <v>-940390</v>
      </c>
      <c r="DY85" s="133">
        <v>1593793</v>
      </c>
      <c r="DZ85" s="133">
        <v>2983037</v>
      </c>
    </row>
    <row r="86" spans="1:130" ht="18" customHeight="1" x14ac:dyDescent="0.55000000000000004">
      <c r="A86" s="128">
        <v>80</v>
      </c>
      <c r="B86" s="130" t="s">
        <v>478</v>
      </c>
      <c r="C86" s="132" t="s">
        <v>479</v>
      </c>
      <c r="D86" s="133">
        <v>4708</v>
      </c>
      <c r="E86" s="133">
        <v>10890</v>
      </c>
      <c r="F86" s="133">
        <v>487</v>
      </c>
      <c r="G86" s="133">
        <v>272</v>
      </c>
      <c r="H86" s="133">
        <v>1684</v>
      </c>
      <c r="I86" s="133">
        <v>38</v>
      </c>
      <c r="J86" s="133">
        <v>223</v>
      </c>
      <c r="K86" s="133">
        <v>47573</v>
      </c>
      <c r="L86" s="133">
        <v>6839</v>
      </c>
      <c r="M86" s="133">
        <v>2952</v>
      </c>
      <c r="N86" s="133">
        <v>440</v>
      </c>
      <c r="O86" s="133">
        <v>879</v>
      </c>
      <c r="P86" s="133">
        <v>1436</v>
      </c>
      <c r="Q86" s="133">
        <v>3254</v>
      </c>
      <c r="R86" s="133">
        <v>2264</v>
      </c>
      <c r="S86" s="133">
        <v>8726</v>
      </c>
      <c r="T86" s="133">
        <v>6925</v>
      </c>
      <c r="U86" s="133">
        <v>7241</v>
      </c>
      <c r="V86" s="133">
        <v>454</v>
      </c>
      <c r="W86" s="133">
        <v>1821</v>
      </c>
      <c r="X86" s="133">
        <v>3723</v>
      </c>
      <c r="Y86" s="133">
        <v>6203</v>
      </c>
      <c r="Z86" s="133">
        <v>2758</v>
      </c>
      <c r="AA86" s="133">
        <v>804</v>
      </c>
      <c r="AB86" s="133">
        <v>4783</v>
      </c>
      <c r="AC86" s="133">
        <v>9223</v>
      </c>
      <c r="AD86" s="133">
        <v>11172</v>
      </c>
      <c r="AE86" s="133">
        <v>1943</v>
      </c>
      <c r="AF86" s="133">
        <v>6916</v>
      </c>
      <c r="AG86" s="133">
        <v>1965</v>
      </c>
      <c r="AH86" s="133">
        <v>268</v>
      </c>
      <c r="AI86" s="133">
        <v>1598</v>
      </c>
      <c r="AJ86" s="133">
        <v>8399</v>
      </c>
      <c r="AK86" s="133">
        <v>944</v>
      </c>
      <c r="AL86" s="133">
        <v>3469</v>
      </c>
      <c r="AM86" s="133">
        <v>8177</v>
      </c>
      <c r="AN86" s="133">
        <v>5330</v>
      </c>
      <c r="AO86" s="133">
        <v>3190</v>
      </c>
      <c r="AP86" s="133">
        <v>3131</v>
      </c>
      <c r="AQ86" s="133">
        <v>2569</v>
      </c>
      <c r="AR86" s="133">
        <v>4866</v>
      </c>
      <c r="AS86" s="133">
        <v>3582</v>
      </c>
      <c r="AT86" s="133">
        <v>5158</v>
      </c>
      <c r="AU86" s="133">
        <v>5839</v>
      </c>
      <c r="AV86" s="133">
        <v>8029</v>
      </c>
      <c r="AW86" s="133">
        <v>4249</v>
      </c>
      <c r="AX86" s="133">
        <v>3930</v>
      </c>
      <c r="AY86" s="133">
        <v>3634</v>
      </c>
      <c r="AZ86" s="133">
        <v>4728</v>
      </c>
      <c r="BA86" s="133">
        <v>1922</v>
      </c>
      <c r="BB86" s="133">
        <v>1108</v>
      </c>
      <c r="BC86" s="133">
        <v>2291</v>
      </c>
      <c r="BD86" s="133">
        <v>2058</v>
      </c>
      <c r="BE86" s="133">
        <v>1058</v>
      </c>
      <c r="BF86" s="133">
        <v>16611</v>
      </c>
      <c r="BG86" s="133">
        <v>4829</v>
      </c>
      <c r="BH86" s="133">
        <v>16529</v>
      </c>
      <c r="BI86" s="133">
        <v>2296</v>
      </c>
      <c r="BJ86" s="133">
        <v>1913</v>
      </c>
      <c r="BK86" s="133">
        <v>3516</v>
      </c>
      <c r="BL86" s="133">
        <v>1414</v>
      </c>
      <c r="BM86" s="133">
        <v>34136</v>
      </c>
      <c r="BN86" s="133">
        <v>12859</v>
      </c>
      <c r="BO86" s="133">
        <v>13996</v>
      </c>
      <c r="BP86" s="133">
        <v>11003</v>
      </c>
      <c r="BQ86" s="133">
        <v>22922</v>
      </c>
      <c r="BR86" s="133">
        <v>8368</v>
      </c>
      <c r="BS86" s="133">
        <v>1128</v>
      </c>
      <c r="BT86" s="133">
        <v>1057</v>
      </c>
      <c r="BU86" s="133">
        <v>13143</v>
      </c>
      <c r="BV86" s="133">
        <v>3732</v>
      </c>
      <c r="BW86" s="133">
        <v>656</v>
      </c>
      <c r="BX86" s="133">
        <v>326</v>
      </c>
      <c r="BY86" s="133">
        <v>247</v>
      </c>
      <c r="BZ86" s="133">
        <v>3554</v>
      </c>
      <c r="CA86" s="133">
        <v>18978</v>
      </c>
      <c r="CB86" s="133">
        <v>6823</v>
      </c>
      <c r="CC86" s="133">
        <v>2094</v>
      </c>
      <c r="CD86" s="133">
        <v>2554</v>
      </c>
      <c r="CE86" s="133">
        <v>4498</v>
      </c>
      <c r="CF86" s="133">
        <v>182</v>
      </c>
      <c r="CG86" s="133">
        <v>1807</v>
      </c>
      <c r="CH86" s="133">
        <v>14730</v>
      </c>
      <c r="CI86" s="133">
        <v>907</v>
      </c>
      <c r="CJ86" s="133">
        <v>399</v>
      </c>
      <c r="CK86" s="133">
        <v>5849</v>
      </c>
      <c r="CL86" s="133">
        <v>187</v>
      </c>
      <c r="CM86" s="133">
        <v>6879</v>
      </c>
      <c r="CN86" s="133">
        <v>4671</v>
      </c>
      <c r="CO86" s="133">
        <v>3666</v>
      </c>
      <c r="CP86" s="133">
        <v>6866</v>
      </c>
      <c r="CQ86" s="133">
        <v>27666</v>
      </c>
      <c r="CR86" s="133">
        <v>567</v>
      </c>
      <c r="CS86" s="133">
        <v>3176</v>
      </c>
      <c r="CT86" s="133">
        <v>2610</v>
      </c>
      <c r="CU86" s="133">
        <v>1764</v>
      </c>
      <c r="CV86" s="133">
        <v>1008</v>
      </c>
      <c r="CW86" s="133">
        <v>5713</v>
      </c>
      <c r="CX86" s="133">
        <v>7276</v>
      </c>
      <c r="CY86" s="133">
        <v>4938</v>
      </c>
      <c r="CZ86" s="133">
        <v>2360</v>
      </c>
      <c r="DA86" s="133">
        <v>30062</v>
      </c>
      <c r="DB86" s="133">
        <v>1131</v>
      </c>
      <c r="DC86" s="133">
        <v>1578</v>
      </c>
      <c r="DD86" s="133">
        <v>1682</v>
      </c>
      <c r="DE86" s="133">
        <v>4722</v>
      </c>
      <c r="DF86" s="133">
        <v>729</v>
      </c>
      <c r="DG86" s="133">
        <v>600430</v>
      </c>
      <c r="DH86" s="133">
        <v>6019</v>
      </c>
      <c r="DI86" s="133">
        <v>195648</v>
      </c>
      <c r="DJ86" s="133">
        <v>142</v>
      </c>
      <c r="DK86" s="133">
        <v>0</v>
      </c>
      <c r="DL86" s="133">
        <v>3531</v>
      </c>
      <c r="DM86" s="133">
        <v>43258</v>
      </c>
      <c r="DN86" s="133">
        <v>2986</v>
      </c>
      <c r="DO86" s="133">
        <v>251584</v>
      </c>
      <c r="DP86" s="133">
        <v>852014</v>
      </c>
      <c r="DQ86" s="133">
        <v>89196</v>
      </c>
      <c r="DR86" s="133">
        <v>89196</v>
      </c>
      <c r="DS86" s="133">
        <v>340780</v>
      </c>
      <c r="DT86" s="133">
        <v>941210</v>
      </c>
      <c r="DU86" s="133">
        <v>0</v>
      </c>
      <c r="DV86" s="133">
        <v>0</v>
      </c>
      <c r="DW86" s="133">
        <v>0</v>
      </c>
      <c r="DX86" s="133">
        <v>0</v>
      </c>
      <c r="DY86" s="133">
        <v>340780</v>
      </c>
      <c r="DZ86" s="133">
        <v>941210</v>
      </c>
    </row>
    <row r="87" spans="1:130" ht="18" customHeight="1" x14ac:dyDescent="0.55000000000000004">
      <c r="A87" s="128">
        <v>81</v>
      </c>
      <c r="B87" s="130" t="s">
        <v>149</v>
      </c>
      <c r="C87" s="132" t="s">
        <v>150</v>
      </c>
      <c r="D87" s="133">
        <v>10600</v>
      </c>
      <c r="E87" s="133">
        <v>19448</v>
      </c>
      <c r="F87" s="133">
        <v>885</v>
      </c>
      <c r="G87" s="133">
        <v>563</v>
      </c>
      <c r="H87" s="133">
        <v>3740</v>
      </c>
      <c r="I87" s="133">
        <v>74</v>
      </c>
      <c r="J87" s="133">
        <v>361</v>
      </c>
      <c r="K87" s="133">
        <v>150086</v>
      </c>
      <c r="L87" s="133">
        <v>15450</v>
      </c>
      <c r="M87" s="133">
        <v>31933</v>
      </c>
      <c r="N87" s="133">
        <v>2014</v>
      </c>
      <c r="O87" s="133">
        <v>2652</v>
      </c>
      <c r="P87" s="133">
        <v>4111</v>
      </c>
      <c r="Q87" s="133">
        <v>5308</v>
      </c>
      <c r="R87" s="133">
        <v>3479</v>
      </c>
      <c r="S87" s="133">
        <v>17861</v>
      </c>
      <c r="T87" s="133">
        <v>12244</v>
      </c>
      <c r="U87" s="133">
        <v>11401</v>
      </c>
      <c r="V87" s="133">
        <v>2095</v>
      </c>
      <c r="W87" s="133">
        <v>6507</v>
      </c>
      <c r="X87" s="133">
        <v>4248</v>
      </c>
      <c r="Y87" s="133">
        <v>8405</v>
      </c>
      <c r="Z87" s="133">
        <v>5919</v>
      </c>
      <c r="AA87" s="133">
        <v>1845</v>
      </c>
      <c r="AB87" s="133">
        <v>8702</v>
      </c>
      <c r="AC87" s="133">
        <v>16274</v>
      </c>
      <c r="AD87" s="133">
        <v>109959</v>
      </c>
      <c r="AE87" s="133">
        <v>3666</v>
      </c>
      <c r="AF87" s="133">
        <v>20948</v>
      </c>
      <c r="AG87" s="133">
        <v>4446</v>
      </c>
      <c r="AH87" s="133">
        <v>1236</v>
      </c>
      <c r="AI87" s="133">
        <v>5016</v>
      </c>
      <c r="AJ87" s="133">
        <v>10622</v>
      </c>
      <c r="AK87" s="133">
        <v>3111</v>
      </c>
      <c r="AL87" s="133">
        <v>8003</v>
      </c>
      <c r="AM87" s="133">
        <v>12327</v>
      </c>
      <c r="AN87" s="133">
        <v>12503</v>
      </c>
      <c r="AO87" s="133">
        <v>6063</v>
      </c>
      <c r="AP87" s="133">
        <v>6015</v>
      </c>
      <c r="AQ87" s="133">
        <v>18770</v>
      </c>
      <c r="AR87" s="133">
        <v>27589</v>
      </c>
      <c r="AS87" s="133">
        <v>7437</v>
      </c>
      <c r="AT87" s="133">
        <v>13830</v>
      </c>
      <c r="AU87" s="133">
        <v>12609</v>
      </c>
      <c r="AV87" s="133">
        <v>16562</v>
      </c>
      <c r="AW87" s="133">
        <v>10580</v>
      </c>
      <c r="AX87" s="133">
        <v>8505</v>
      </c>
      <c r="AY87" s="133">
        <v>8055</v>
      </c>
      <c r="AZ87" s="133">
        <v>13730</v>
      </c>
      <c r="BA87" s="133">
        <v>4204</v>
      </c>
      <c r="BB87" s="133">
        <v>2597</v>
      </c>
      <c r="BC87" s="133">
        <v>7783</v>
      </c>
      <c r="BD87" s="133">
        <v>4285</v>
      </c>
      <c r="BE87" s="133">
        <v>2466</v>
      </c>
      <c r="BF87" s="133">
        <v>22508</v>
      </c>
      <c r="BG87" s="133">
        <v>6475</v>
      </c>
      <c r="BH87" s="133">
        <v>29001</v>
      </c>
      <c r="BI87" s="133">
        <v>4272</v>
      </c>
      <c r="BJ87" s="133">
        <v>3903</v>
      </c>
      <c r="BK87" s="133">
        <v>7289</v>
      </c>
      <c r="BL87" s="133">
        <v>24501</v>
      </c>
      <c r="BM87" s="133">
        <v>37920</v>
      </c>
      <c r="BN87" s="133">
        <v>15091</v>
      </c>
      <c r="BO87" s="133">
        <v>17130</v>
      </c>
      <c r="BP87" s="133">
        <v>13841</v>
      </c>
      <c r="BQ87" s="133">
        <v>197969</v>
      </c>
      <c r="BR87" s="133">
        <v>80898</v>
      </c>
      <c r="BS87" s="133">
        <v>2112</v>
      </c>
      <c r="BT87" s="133">
        <v>2122</v>
      </c>
      <c r="BU87" s="133">
        <v>28589</v>
      </c>
      <c r="BV87" s="133">
        <v>8862</v>
      </c>
      <c r="BW87" s="133">
        <v>2016</v>
      </c>
      <c r="BX87" s="133">
        <v>596</v>
      </c>
      <c r="BY87" s="133">
        <v>262</v>
      </c>
      <c r="BZ87" s="133">
        <v>999</v>
      </c>
      <c r="CA87" s="133">
        <v>4723</v>
      </c>
      <c r="CB87" s="133">
        <v>8749</v>
      </c>
      <c r="CC87" s="133">
        <v>1901</v>
      </c>
      <c r="CD87" s="133">
        <v>2905</v>
      </c>
      <c r="CE87" s="133">
        <v>125</v>
      </c>
      <c r="CF87" s="133">
        <v>358</v>
      </c>
      <c r="CG87" s="133">
        <v>3936</v>
      </c>
      <c r="CH87" s="133">
        <v>214</v>
      </c>
      <c r="CI87" s="133">
        <v>3648</v>
      </c>
      <c r="CJ87" s="133">
        <v>2729</v>
      </c>
      <c r="CK87" s="133">
        <v>15090</v>
      </c>
      <c r="CL87" s="133">
        <v>762</v>
      </c>
      <c r="CM87" s="133">
        <v>13407</v>
      </c>
      <c r="CN87" s="133">
        <v>170312</v>
      </c>
      <c r="CO87" s="133">
        <v>8307</v>
      </c>
      <c r="CP87" s="133">
        <v>14482</v>
      </c>
      <c r="CQ87" s="133">
        <v>27629</v>
      </c>
      <c r="CR87" s="133">
        <v>1122</v>
      </c>
      <c r="CS87" s="133">
        <v>6249</v>
      </c>
      <c r="CT87" s="133">
        <v>4450</v>
      </c>
      <c r="CU87" s="133">
        <v>3268</v>
      </c>
      <c r="CV87" s="133">
        <v>1649</v>
      </c>
      <c r="CW87" s="133">
        <v>2575</v>
      </c>
      <c r="CX87" s="133">
        <v>9936</v>
      </c>
      <c r="CY87" s="133">
        <v>7218</v>
      </c>
      <c r="CZ87" s="133">
        <v>3865</v>
      </c>
      <c r="DA87" s="133">
        <v>56860</v>
      </c>
      <c r="DB87" s="133">
        <v>1670</v>
      </c>
      <c r="DC87" s="133">
        <v>2509</v>
      </c>
      <c r="DD87" s="133">
        <v>2515</v>
      </c>
      <c r="DE87" s="133">
        <v>6063</v>
      </c>
      <c r="DF87" s="133">
        <v>1074</v>
      </c>
      <c r="DG87" s="133">
        <v>1605778</v>
      </c>
      <c r="DH87" s="133">
        <v>9343</v>
      </c>
      <c r="DI87" s="133">
        <v>232480</v>
      </c>
      <c r="DJ87" s="133">
        <v>407</v>
      </c>
      <c r="DK87" s="133">
        <v>0</v>
      </c>
      <c r="DL87" s="133">
        <v>3143</v>
      </c>
      <c r="DM87" s="133">
        <v>49418</v>
      </c>
      <c r="DN87" s="133">
        <v>5733</v>
      </c>
      <c r="DO87" s="133">
        <v>300524</v>
      </c>
      <c r="DP87" s="133">
        <v>1906302</v>
      </c>
      <c r="DQ87" s="133">
        <v>144225</v>
      </c>
      <c r="DR87" s="133">
        <v>144225</v>
      </c>
      <c r="DS87" s="133">
        <v>444749</v>
      </c>
      <c r="DT87" s="133">
        <v>2050527</v>
      </c>
      <c r="DU87" s="133">
        <v>0</v>
      </c>
      <c r="DV87" s="133">
        <v>0</v>
      </c>
      <c r="DW87" s="133">
        <v>0</v>
      </c>
      <c r="DX87" s="133">
        <v>0</v>
      </c>
      <c r="DY87" s="133">
        <v>444749</v>
      </c>
      <c r="DZ87" s="133">
        <v>2050527</v>
      </c>
    </row>
    <row r="88" spans="1:130" ht="18" customHeight="1" x14ac:dyDescent="0.55000000000000004">
      <c r="A88" s="128">
        <v>82</v>
      </c>
      <c r="B88" s="130" t="s">
        <v>151</v>
      </c>
      <c r="C88" s="132" t="s">
        <v>152</v>
      </c>
      <c r="D88" s="133">
        <v>154</v>
      </c>
      <c r="E88" s="133">
        <v>0</v>
      </c>
      <c r="F88" s="133">
        <v>31</v>
      </c>
      <c r="G88" s="133">
        <v>0</v>
      </c>
      <c r="H88" s="133">
        <v>2870</v>
      </c>
      <c r="I88" s="133">
        <v>0</v>
      </c>
      <c r="J88" s="133">
        <v>329</v>
      </c>
      <c r="K88" s="133">
        <v>15144</v>
      </c>
      <c r="L88" s="133">
        <v>6022</v>
      </c>
      <c r="M88" s="133">
        <v>1360</v>
      </c>
      <c r="N88" s="133">
        <v>0</v>
      </c>
      <c r="O88" s="133">
        <v>358</v>
      </c>
      <c r="P88" s="133">
        <v>1978</v>
      </c>
      <c r="Q88" s="133">
        <v>1517</v>
      </c>
      <c r="R88" s="133">
        <v>2376</v>
      </c>
      <c r="S88" s="133">
        <v>13361</v>
      </c>
      <c r="T88" s="133">
        <v>748</v>
      </c>
      <c r="U88" s="133">
        <v>8427</v>
      </c>
      <c r="V88" s="133">
        <v>1356</v>
      </c>
      <c r="W88" s="133">
        <v>3507</v>
      </c>
      <c r="X88" s="133">
        <v>288</v>
      </c>
      <c r="Y88" s="133">
        <v>4401</v>
      </c>
      <c r="Z88" s="133">
        <v>1415</v>
      </c>
      <c r="AA88" s="133">
        <v>611</v>
      </c>
      <c r="AB88" s="133">
        <v>6714</v>
      </c>
      <c r="AC88" s="133">
        <v>12084</v>
      </c>
      <c r="AD88" s="133">
        <v>67</v>
      </c>
      <c r="AE88" s="133">
        <v>296</v>
      </c>
      <c r="AF88" s="133">
        <v>21181</v>
      </c>
      <c r="AG88" s="133">
        <v>3374</v>
      </c>
      <c r="AH88" s="133">
        <v>199</v>
      </c>
      <c r="AI88" s="133">
        <v>11228</v>
      </c>
      <c r="AJ88" s="133">
        <v>593</v>
      </c>
      <c r="AK88" s="133">
        <v>3067</v>
      </c>
      <c r="AL88" s="133">
        <v>1191</v>
      </c>
      <c r="AM88" s="133">
        <v>0</v>
      </c>
      <c r="AN88" s="133">
        <v>51158</v>
      </c>
      <c r="AO88" s="133">
        <v>643</v>
      </c>
      <c r="AP88" s="133">
        <v>747</v>
      </c>
      <c r="AQ88" s="133">
        <v>1534</v>
      </c>
      <c r="AR88" s="133">
        <v>9771</v>
      </c>
      <c r="AS88" s="133">
        <v>274</v>
      </c>
      <c r="AT88" s="133">
        <v>5816</v>
      </c>
      <c r="AU88" s="133">
        <v>8980</v>
      </c>
      <c r="AV88" s="133">
        <v>6955</v>
      </c>
      <c r="AW88" s="133">
        <v>2696</v>
      </c>
      <c r="AX88" s="133">
        <v>3068</v>
      </c>
      <c r="AY88" s="133">
        <v>5166</v>
      </c>
      <c r="AZ88" s="133">
        <v>36052</v>
      </c>
      <c r="BA88" s="133">
        <v>561</v>
      </c>
      <c r="BB88" s="133">
        <v>2395</v>
      </c>
      <c r="BC88" s="133">
        <v>5251</v>
      </c>
      <c r="BD88" s="133">
        <v>1062</v>
      </c>
      <c r="BE88" s="133">
        <v>3522</v>
      </c>
      <c r="BF88" s="133">
        <v>1469</v>
      </c>
      <c r="BG88" s="133">
        <v>3703</v>
      </c>
      <c r="BH88" s="133">
        <v>37184</v>
      </c>
      <c r="BI88" s="133">
        <v>305</v>
      </c>
      <c r="BJ88" s="133">
        <v>1356</v>
      </c>
      <c r="BK88" s="133">
        <v>4584</v>
      </c>
      <c r="BL88" s="133">
        <v>399</v>
      </c>
      <c r="BM88" s="133">
        <v>0</v>
      </c>
      <c r="BN88" s="133">
        <v>0</v>
      </c>
      <c r="BO88" s="133">
        <v>272</v>
      </c>
      <c r="BP88" s="133">
        <v>0</v>
      </c>
      <c r="BQ88" s="133">
        <v>0</v>
      </c>
      <c r="BR88" s="133">
        <v>0</v>
      </c>
      <c r="BS88" s="133">
        <v>0</v>
      </c>
      <c r="BT88" s="133">
        <v>0</v>
      </c>
      <c r="BU88" s="133">
        <v>454613</v>
      </c>
      <c r="BV88" s="133">
        <v>161</v>
      </c>
      <c r="BW88" s="133">
        <v>0</v>
      </c>
      <c r="BX88" s="133">
        <v>0</v>
      </c>
      <c r="BY88" s="133">
        <v>0</v>
      </c>
      <c r="BZ88" s="133">
        <v>329583</v>
      </c>
      <c r="CA88" s="133">
        <v>518740</v>
      </c>
      <c r="CB88" s="133">
        <v>1182903</v>
      </c>
      <c r="CC88" s="133">
        <v>254525</v>
      </c>
      <c r="CD88" s="133">
        <v>791157</v>
      </c>
      <c r="CE88" s="133">
        <v>38894</v>
      </c>
      <c r="CF88" s="133">
        <v>21161</v>
      </c>
      <c r="CG88" s="133">
        <v>146343</v>
      </c>
      <c r="CH88" s="133">
        <v>0</v>
      </c>
      <c r="CI88" s="133">
        <v>0</v>
      </c>
      <c r="CJ88" s="133">
        <v>0</v>
      </c>
      <c r="CK88" s="133">
        <v>0</v>
      </c>
      <c r="CL88" s="133">
        <v>0</v>
      </c>
      <c r="CM88" s="133">
        <v>16008</v>
      </c>
      <c r="CN88" s="133">
        <v>8364</v>
      </c>
      <c r="CO88" s="133">
        <v>13</v>
      </c>
      <c r="CP88" s="133">
        <v>468</v>
      </c>
      <c r="CQ88" s="133">
        <v>0</v>
      </c>
      <c r="CR88" s="133">
        <v>0</v>
      </c>
      <c r="CS88" s="133">
        <v>0</v>
      </c>
      <c r="CT88" s="133">
        <v>0</v>
      </c>
      <c r="CU88" s="133">
        <v>0</v>
      </c>
      <c r="CV88" s="133">
        <v>44238</v>
      </c>
      <c r="CW88" s="133">
        <v>0</v>
      </c>
      <c r="CX88" s="133">
        <v>14</v>
      </c>
      <c r="CY88" s="133">
        <v>2</v>
      </c>
      <c r="CZ88" s="133">
        <v>347106</v>
      </c>
      <c r="DA88" s="133">
        <v>90867</v>
      </c>
      <c r="DB88" s="133">
        <v>0</v>
      </c>
      <c r="DC88" s="133">
        <v>39047</v>
      </c>
      <c r="DD88" s="133">
        <v>0</v>
      </c>
      <c r="DE88" s="133">
        <v>0</v>
      </c>
      <c r="DF88" s="133">
        <v>92811</v>
      </c>
      <c r="DG88" s="133">
        <v>4698188</v>
      </c>
      <c r="DH88" s="133">
        <v>5009</v>
      </c>
      <c r="DI88" s="133">
        <v>2689837</v>
      </c>
      <c r="DJ88" s="133">
        <v>42245</v>
      </c>
      <c r="DK88" s="133">
        <v>7368</v>
      </c>
      <c r="DL88" s="133">
        <v>0</v>
      </c>
      <c r="DM88" s="133">
        <v>0</v>
      </c>
      <c r="DN88" s="133">
        <v>0</v>
      </c>
      <c r="DO88" s="133">
        <v>2744459</v>
      </c>
      <c r="DP88" s="133">
        <v>7442647</v>
      </c>
      <c r="DQ88" s="133">
        <v>833289</v>
      </c>
      <c r="DR88" s="133">
        <v>833289</v>
      </c>
      <c r="DS88" s="133">
        <v>3577748</v>
      </c>
      <c r="DT88" s="133">
        <v>8275936</v>
      </c>
      <c r="DU88" s="133">
        <v>-279516</v>
      </c>
      <c r="DV88" s="133">
        <v>0</v>
      </c>
      <c r="DW88" s="133">
        <v>0</v>
      </c>
      <c r="DX88" s="133">
        <v>-279516</v>
      </c>
      <c r="DY88" s="133">
        <v>3298232</v>
      </c>
      <c r="DZ88" s="133">
        <v>7996420</v>
      </c>
    </row>
    <row r="89" spans="1:130" ht="18" customHeight="1" x14ac:dyDescent="0.55000000000000004">
      <c r="A89" s="128">
        <v>83</v>
      </c>
      <c r="B89" s="130" t="s">
        <v>153</v>
      </c>
      <c r="C89" s="132" t="s">
        <v>154</v>
      </c>
      <c r="D89" s="133">
        <v>714</v>
      </c>
      <c r="E89" s="133">
        <v>517</v>
      </c>
      <c r="F89" s="133">
        <v>438</v>
      </c>
      <c r="G89" s="133">
        <v>72</v>
      </c>
      <c r="H89" s="133">
        <v>347</v>
      </c>
      <c r="I89" s="133">
        <v>346</v>
      </c>
      <c r="J89" s="133">
        <v>433</v>
      </c>
      <c r="K89" s="133">
        <v>2775</v>
      </c>
      <c r="L89" s="133">
        <v>683</v>
      </c>
      <c r="M89" s="133">
        <v>53</v>
      </c>
      <c r="N89" s="133">
        <v>91</v>
      </c>
      <c r="O89" s="133">
        <v>289</v>
      </c>
      <c r="P89" s="133">
        <v>377</v>
      </c>
      <c r="Q89" s="133">
        <v>230</v>
      </c>
      <c r="R89" s="133">
        <v>271</v>
      </c>
      <c r="S89" s="133">
        <v>517</v>
      </c>
      <c r="T89" s="133">
        <v>775</v>
      </c>
      <c r="U89" s="133">
        <v>1174</v>
      </c>
      <c r="V89" s="133">
        <v>36</v>
      </c>
      <c r="W89" s="133">
        <v>205</v>
      </c>
      <c r="X89" s="133">
        <v>102</v>
      </c>
      <c r="Y89" s="133">
        <v>526</v>
      </c>
      <c r="Z89" s="133">
        <v>276</v>
      </c>
      <c r="AA89" s="133">
        <v>33</v>
      </c>
      <c r="AB89" s="133">
        <v>6621</v>
      </c>
      <c r="AC89" s="133">
        <v>1022</v>
      </c>
      <c r="AD89" s="133">
        <v>312</v>
      </c>
      <c r="AE89" s="133">
        <v>151</v>
      </c>
      <c r="AF89" s="133">
        <v>1883</v>
      </c>
      <c r="AG89" s="133">
        <v>327</v>
      </c>
      <c r="AH89" s="133">
        <v>46</v>
      </c>
      <c r="AI89" s="133">
        <v>204</v>
      </c>
      <c r="AJ89" s="133">
        <v>390</v>
      </c>
      <c r="AK89" s="133">
        <v>88</v>
      </c>
      <c r="AL89" s="133">
        <v>331</v>
      </c>
      <c r="AM89" s="133">
        <v>352</v>
      </c>
      <c r="AN89" s="133">
        <v>1019</v>
      </c>
      <c r="AO89" s="133">
        <v>142</v>
      </c>
      <c r="AP89" s="133">
        <v>174</v>
      </c>
      <c r="AQ89" s="133">
        <v>134</v>
      </c>
      <c r="AR89" s="133">
        <v>360</v>
      </c>
      <c r="AS89" s="133">
        <v>681</v>
      </c>
      <c r="AT89" s="133">
        <v>1048</v>
      </c>
      <c r="AU89" s="133">
        <v>1615</v>
      </c>
      <c r="AV89" s="133">
        <v>2357</v>
      </c>
      <c r="AW89" s="133">
        <v>1800</v>
      </c>
      <c r="AX89" s="133">
        <v>272</v>
      </c>
      <c r="AY89" s="133">
        <v>492</v>
      </c>
      <c r="AZ89" s="133">
        <v>990</v>
      </c>
      <c r="BA89" s="133">
        <v>291</v>
      </c>
      <c r="BB89" s="133">
        <v>790</v>
      </c>
      <c r="BC89" s="133">
        <v>351</v>
      </c>
      <c r="BD89" s="133">
        <v>456</v>
      </c>
      <c r="BE89" s="133">
        <v>112</v>
      </c>
      <c r="BF89" s="133">
        <v>244</v>
      </c>
      <c r="BG89" s="133">
        <v>186</v>
      </c>
      <c r="BH89" s="133">
        <v>1685</v>
      </c>
      <c r="BI89" s="133">
        <v>182</v>
      </c>
      <c r="BJ89" s="133">
        <v>1318</v>
      </c>
      <c r="BK89" s="133">
        <v>645</v>
      </c>
      <c r="BL89" s="133">
        <v>802</v>
      </c>
      <c r="BM89" s="133">
        <v>7118</v>
      </c>
      <c r="BN89" s="133">
        <v>9439</v>
      </c>
      <c r="BO89" s="133">
        <v>6107</v>
      </c>
      <c r="BP89" s="133">
        <v>3876</v>
      </c>
      <c r="BQ89" s="133">
        <v>18422</v>
      </c>
      <c r="BR89" s="133">
        <v>9959</v>
      </c>
      <c r="BS89" s="133">
        <v>4662</v>
      </c>
      <c r="BT89" s="133">
        <v>4181</v>
      </c>
      <c r="BU89" s="133">
        <v>122692</v>
      </c>
      <c r="BV89" s="133">
        <v>247084</v>
      </c>
      <c r="BW89" s="133">
        <v>6251</v>
      </c>
      <c r="BX89" s="133">
        <v>10720</v>
      </c>
      <c r="BY89" s="133">
        <v>0</v>
      </c>
      <c r="BZ89" s="133">
        <v>4173</v>
      </c>
      <c r="CA89" s="133">
        <v>2362</v>
      </c>
      <c r="CB89" s="133">
        <v>0</v>
      </c>
      <c r="CC89" s="133">
        <v>5703</v>
      </c>
      <c r="CD89" s="133">
        <v>1671</v>
      </c>
      <c r="CE89" s="133">
        <v>1438</v>
      </c>
      <c r="CF89" s="133">
        <v>2017</v>
      </c>
      <c r="CG89" s="133">
        <v>10344</v>
      </c>
      <c r="CH89" s="133">
        <v>25063</v>
      </c>
      <c r="CI89" s="133">
        <v>124718</v>
      </c>
      <c r="CJ89" s="133">
        <v>9609</v>
      </c>
      <c r="CK89" s="133">
        <v>17398</v>
      </c>
      <c r="CL89" s="133">
        <v>6731</v>
      </c>
      <c r="CM89" s="133">
        <v>18000</v>
      </c>
      <c r="CN89" s="133">
        <v>168121</v>
      </c>
      <c r="CO89" s="133">
        <v>23420</v>
      </c>
      <c r="CP89" s="133">
        <v>99151</v>
      </c>
      <c r="CQ89" s="133">
        <v>14961</v>
      </c>
      <c r="CR89" s="133">
        <v>7024</v>
      </c>
      <c r="CS89" s="133">
        <v>39066</v>
      </c>
      <c r="CT89" s="133">
        <v>12117</v>
      </c>
      <c r="CU89" s="133">
        <v>23875</v>
      </c>
      <c r="CV89" s="133">
        <v>4562</v>
      </c>
      <c r="CW89" s="133">
        <v>1426</v>
      </c>
      <c r="CX89" s="133">
        <v>9276</v>
      </c>
      <c r="CY89" s="133">
        <v>43615</v>
      </c>
      <c r="CZ89" s="133">
        <v>6063</v>
      </c>
      <c r="DA89" s="133">
        <v>28345</v>
      </c>
      <c r="DB89" s="133">
        <v>5772</v>
      </c>
      <c r="DC89" s="133">
        <v>6652</v>
      </c>
      <c r="DD89" s="133">
        <v>17365</v>
      </c>
      <c r="DE89" s="133">
        <v>0</v>
      </c>
      <c r="DF89" s="133">
        <v>2858</v>
      </c>
      <c r="DG89" s="133">
        <v>1234560</v>
      </c>
      <c r="DH89" s="133">
        <v>11884</v>
      </c>
      <c r="DI89" s="133">
        <v>177745</v>
      </c>
      <c r="DJ89" s="133">
        <v>0</v>
      </c>
      <c r="DK89" s="133">
        <v>0</v>
      </c>
      <c r="DL89" s="133">
        <v>0</v>
      </c>
      <c r="DM89" s="133">
        <v>0</v>
      </c>
      <c r="DN89" s="133">
        <v>0</v>
      </c>
      <c r="DO89" s="133">
        <v>189629</v>
      </c>
      <c r="DP89" s="133">
        <v>1424189</v>
      </c>
      <c r="DQ89" s="133">
        <v>46413</v>
      </c>
      <c r="DR89" s="133">
        <v>46413</v>
      </c>
      <c r="DS89" s="133">
        <v>236042</v>
      </c>
      <c r="DT89" s="133">
        <v>1470602</v>
      </c>
      <c r="DU89" s="133">
        <v>-40116</v>
      </c>
      <c r="DV89" s="133">
        <v>0</v>
      </c>
      <c r="DW89" s="133">
        <v>0</v>
      </c>
      <c r="DX89" s="133">
        <v>-40116</v>
      </c>
      <c r="DY89" s="133">
        <v>195926</v>
      </c>
      <c r="DZ89" s="133">
        <v>1430486</v>
      </c>
    </row>
    <row r="90" spans="1:130" ht="18" customHeight="1" x14ac:dyDescent="0.55000000000000004">
      <c r="A90" s="128">
        <v>84</v>
      </c>
      <c r="B90" s="130" t="s">
        <v>155</v>
      </c>
      <c r="C90" s="132" t="s">
        <v>156</v>
      </c>
      <c r="D90" s="133">
        <v>1481</v>
      </c>
      <c r="E90" s="133">
        <v>763</v>
      </c>
      <c r="F90" s="133">
        <v>2264</v>
      </c>
      <c r="G90" s="133">
        <v>383</v>
      </c>
      <c r="H90" s="133">
        <v>4106</v>
      </c>
      <c r="I90" s="133">
        <v>2323</v>
      </c>
      <c r="J90" s="133">
        <v>1406</v>
      </c>
      <c r="K90" s="133">
        <v>17170</v>
      </c>
      <c r="L90" s="133">
        <v>1910</v>
      </c>
      <c r="M90" s="133">
        <v>337</v>
      </c>
      <c r="N90" s="133">
        <v>306</v>
      </c>
      <c r="O90" s="133">
        <v>1647</v>
      </c>
      <c r="P90" s="133">
        <v>2246</v>
      </c>
      <c r="Q90" s="133">
        <v>1410</v>
      </c>
      <c r="R90" s="133">
        <v>1616</v>
      </c>
      <c r="S90" s="133">
        <v>2084</v>
      </c>
      <c r="T90" s="133">
        <v>3281</v>
      </c>
      <c r="U90" s="133">
        <v>7448</v>
      </c>
      <c r="V90" s="133">
        <v>150</v>
      </c>
      <c r="W90" s="133">
        <v>730</v>
      </c>
      <c r="X90" s="133">
        <v>253</v>
      </c>
      <c r="Y90" s="133">
        <v>1627</v>
      </c>
      <c r="Z90" s="133">
        <v>828</v>
      </c>
      <c r="AA90" s="133">
        <v>114</v>
      </c>
      <c r="AB90" s="133">
        <v>97862</v>
      </c>
      <c r="AC90" s="133">
        <v>6416</v>
      </c>
      <c r="AD90" s="133">
        <v>1031</v>
      </c>
      <c r="AE90" s="133">
        <v>730</v>
      </c>
      <c r="AF90" s="133">
        <v>6748</v>
      </c>
      <c r="AG90" s="133">
        <v>2513</v>
      </c>
      <c r="AH90" s="133">
        <v>277</v>
      </c>
      <c r="AI90" s="133">
        <v>898</v>
      </c>
      <c r="AJ90" s="133">
        <v>1616</v>
      </c>
      <c r="AK90" s="133">
        <v>756</v>
      </c>
      <c r="AL90" s="133">
        <v>1489</v>
      </c>
      <c r="AM90" s="133">
        <v>1524</v>
      </c>
      <c r="AN90" s="133">
        <v>3100</v>
      </c>
      <c r="AO90" s="133">
        <v>695</v>
      </c>
      <c r="AP90" s="133">
        <v>905</v>
      </c>
      <c r="AQ90" s="133">
        <v>340</v>
      </c>
      <c r="AR90" s="133">
        <v>2081</v>
      </c>
      <c r="AS90" s="133">
        <v>2787</v>
      </c>
      <c r="AT90" s="133">
        <v>5535</v>
      </c>
      <c r="AU90" s="133">
        <v>10671</v>
      </c>
      <c r="AV90" s="133">
        <v>16161</v>
      </c>
      <c r="AW90" s="133">
        <v>6976</v>
      </c>
      <c r="AX90" s="133">
        <v>1924</v>
      </c>
      <c r="AY90" s="133">
        <v>3579</v>
      </c>
      <c r="AZ90" s="133">
        <v>5669</v>
      </c>
      <c r="BA90" s="133">
        <v>1918</v>
      </c>
      <c r="BB90" s="133">
        <v>4765</v>
      </c>
      <c r="BC90" s="133">
        <v>2104</v>
      </c>
      <c r="BD90" s="133">
        <v>3051</v>
      </c>
      <c r="BE90" s="133">
        <v>740</v>
      </c>
      <c r="BF90" s="133">
        <v>2552</v>
      </c>
      <c r="BG90" s="133">
        <v>1013</v>
      </c>
      <c r="BH90" s="133">
        <v>11225</v>
      </c>
      <c r="BI90" s="133">
        <v>1325</v>
      </c>
      <c r="BJ90" s="133">
        <v>1895</v>
      </c>
      <c r="BK90" s="133">
        <v>3914</v>
      </c>
      <c r="BL90" s="133">
        <v>234</v>
      </c>
      <c r="BM90" s="133">
        <v>15063</v>
      </c>
      <c r="BN90" s="133">
        <v>161989</v>
      </c>
      <c r="BO90" s="133">
        <v>54057</v>
      </c>
      <c r="BP90" s="133">
        <v>33696</v>
      </c>
      <c r="BQ90" s="133">
        <v>6403</v>
      </c>
      <c r="BR90" s="133">
        <v>3202</v>
      </c>
      <c r="BS90" s="133">
        <v>7821</v>
      </c>
      <c r="BT90" s="133">
        <v>16768</v>
      </c>
      <c r="BU90" s="133">
        <v>1183273</v>
      </c>
      <c r="BV90" s="133">
        <v>425133</v>
      </c>
      <c r="BW90" s="133">
        <v>69174</v>
      </c>
      <c r="BX90" s="133">
        <v>63323</v>
      </c>
      <c r="BY90" s="133">
        <v>0</v>
      </c>
      <c r="BZ90" s="133">
        <v>19978</v>
      </c>
      <c r="CA90" s="133">
        <v>40016</v>
      </c>
      <c r="CB90" s="133">
        <v>0</v>
      </c>
      <c r="CC90" s="133">
        <v>42324</v>
      </c>
      <c r="CD90" s="133">
        <v>6414</v>
      </c>
      <c r="CE90" s="133">
        <v>2899</v>
      </c>
      <c r="CF90" s="133">
        <v>2702</v>
      </c>
      <c r="CG90" s="133">
        <v>15396</v>
      </c>
      <c r="CH90" s="133">
        <v>4473</v>
      </c>
      <c r="CI90" s="133">
        <v>2846709</v>
      </c>
      <c r="CJ90" s="133">
        <v>239615</v>
      </c>
      <c r="CK90" s="133">
        <v>69830</v>
      </c>
      <c r="CL90" s="133">
        <v>118562</v>
      </c>
      <c r="CM90" s="133">
        <v>100111</v>
      </c>
      <c r="CN90" s="133">
        <v>299604</v>
      </c>
      <c r="CO90" s="133">
        <v>14118</v>
      </c>
      <c r="CP90" s="133">
        <v>260515</v>
      </c>
      <c r="CQ90" s="133">
        <v>79783</v>
      </c>
      <c r="CR90" s="133">
        <v>8365</v>
      </c>
      <c r="CS90" s="133">
        <v>79065</v>
      </c>
      <c r="CT90" s="133">
        <v>20250</v>
      </c>
      <c r="CU90" s="133">
        <v>58626</v>
      </c>
      <c r="CV90" s="133">
        <v>10259</v>
      </c>
      <c r="CW90" s="133">
        <v>44421</v>
      </c>
      <c r="CX90" s="133">
        <v>27721</v>
      </c>
      <c r="CY90" s="133">
        <v>145861</v>
      </c>
      <c r="CZ90" s="133">
        <v>28917</v>
      </c>
      <c r="DA90" s="133">
        <v>170873</v>
      </c>
      <c r="DB90" s="133">
        <v>31566</v>
      </c>
      <c r="DC90" s="133">
        <v>21388</v>
      </c>
      <c r="DD90" s="133">
        <v>25487</v>
      </c>
      <c r="DE90" s="133">
        <v>0</v>
      </c>
      <c r="DF90" s="133">
        <v>231788</v>
      </c>
      <c r="DG90" s="133">
        <v>7380440</v>
      </c>
      <c r="DH90" s="133">
        <v>95682</v>
      </c>
      <c r="DI90" s="133">
        <v>8958025</v>
      </c>
      <c r="DJ90" s="133">
        <v>0</v>
      </c>
      <c r="DK90" s="133">
        <v>0</v>
      </c>
      <c r="DL90" s="133">
        <v>0</v>
      </c>
      <c r="DM90" s="133">
        <v>0</v>
      </c>
      <c r="DN90" s="133">
        <v>0</v>
      </c>
      <c r="DO90" s="133">
        <v>9053707</v>
      </c>
      <c r="DP90" s="133">
        <v>16434147</v>
      </c>
      <c r="DQ90" s="133">
        <v>103000</v>
      </c>
      <c r="DR90" s="133">
        <v>103000</v>
      </c>
      <c r="DS90" s="133">
        <v>9156707</v>
      </c>
      <c r="DT90" s="133">
        <v>16537147</v>
      </c>
      <c r="DU90" s="133">
        <v>-183604</v>
      </c>
      <c r="DV90" s="133">
        <v>0</v>
      </c>
      <c r="DW90" s="133">
        <v>0</v>
      </c>
      <c r="DX90" s="133">
        <v>-183604</v>
      </c>
      <c r="DY90" s="133">
        <v>8973103</v>
      </c>
      <c r="DZ90" s="133">
        <v>16353543</v>
      </c>
    </row>
    <row r="91" spans="1:130" ht="18" customHeight="1" x14ac:dyDescent="0.55000000000000004">
      <c r="A91" s="128">
        <v>85</v>
      </c>
      <c r="B91" s="130" t="s">
        <v>157</v>
      </c>
      <c r="C91" s="132" t="s">
        <v>158</v>
      </c>
      <c r="D91" s="133">
        <v>772</v>
      </c>
      <c r="E91" s="133">
        <v>147</v>
      </c>
      <c r="F91" s="133">
        <v>107</v>
      </c>
      <c r="G91" s="133">
        <v>24</v>
      </c>
      <c r="H91" s="133">
        <v>5</v>
      </c>
      <c r="I91" s="133">
        <v>19</v>
      </c>
      <c r="J91" s="133">
        <v>37</v>
      </c>
      <c r="K91" s="133">
        <v>513</v>
      </c>
      <c r="L91" s="133">
        <v>80</v>
      </c>
      <c r="M91" s="133">
        <v>8</v>
      </c>
      <c r="N91" s="133">
        <v>137</v>
      </c>
      <c r="O91" s="133">
        <v>29</v>
      </c>
      <c r="P91" s="133">
        <v>53</v>
      </c>
      <c r="Q91" s="133">
        <v>18</v>
      </c>
      <c r="R91" s="133">
        <v>41</v>
      </c>
      <c r="S91" s="133">
        <v>24</v>
      </c>
      <c r="T91" s="133">
        <v>89</v>
      </c>
      <c r="U91" s="133">
        <v>143</v>
      </c>
      <c r="V91" s="133">
        <v>7</v>
      </c>
      <c r="W91" s="133">
        <v>16</v>
      </c>
      <c r="X91" s="133">
        <v>33</v>
      </c>
      <c r="Y91" s="133">
        <v>14</v>
      </c>
      <c r="Z91" s="133">
        <v>17</v>
      </c>
      <c r="AA91" s="133">
        <v>9</v>
      </c>
      <c r="AB91" s="133">
        <v>33</v>
      </c>
      <c r="AC91" s="133">
        <v>39</v>
      </c>
      <c r="AD91" s="133">
        <v>324</v>
      </c>
      <c r="AE91" s="133">
        <v>15</v>
      </c>
      <c r="AF91" s="133">
        <v>4</v>
      </c>
      <c r="AG91" s="133">
        <v>43</v>
      </c>
      <c r="AH91" s="133">
        <v>3</v>
      </c>
      <c r="AI91" s="133">
        <v>7</v>
      </c>
      <c r="AJ91" s="133">
        <v>50</v>
      </c>
      <c r="AK91" s="133">
        <v>11</v>
      </c>
      <c r="AL91" s="133">
        <v>16</v>
      </c>
      <c r="AM91" s="133">
        <v>134</v>
      </c>
      <c r="AN91" s="133">
        <v>61</v>
      </c>
      <c r="AO91" s="133">
        <v>12</v>
      </c>
      <c r="AP91" s="133">
        <v>38</v>
      </c>
      <c r="AQ91" s="133">
        <v>66</v>
      </c>
      <c r="AR91" s="133">
        <v>110</v>
      </c>
      <c r="AS91" s="133">
        <v>112</v>
      </c>
      <c r="AT91" s="133">
        <v>7</v>
      </c>
      <c r="AU91" s="133">
        <v>158</v>
      </c>
      <c r="AV91" s="133">
        <v>210</v>
      </c>
      <c r="AW91" s="133">
        <v>60</v>
      </c>
      <c r="AX91" s="133">
        <v>101</v>
      </c>
      <c r="AY91" s="133">
        <v>19</v>
      </c>
      <c r="AZ91" s="133">
        <v>194</v>
      </c>
      <c r="BA91" s="133">
        <v>71</v>
      </c>
      <c r="BB91" s="133">
        <v>3</v>
      </c>
      <c r="BC91" s="133">
        <v>53</v>
      </c>
      <c r="BD91" s="133">
        <v>32</v>
      </c>
      <c r="BE91" s="133">
        <v>60</v>
      </c>
      <c r="BF91" s="133">
        <v>191</v>
      </c>
      <c r="BG91" s="133">
        <v>61</v>
      </c>
      <c r="BH91" s="133">
        <v>24</v>
      </c>
      <c r="BI91" s="133">
        <v>64</v>
      </c>
      <c r="BJ91" s="133">
        <v>48</v>
      </c>
      <c r="BK91" s="133">
        <v>45</v>
      </c>
      <c r="BL91" s="133">
        <v>48</v>
      </c>
      <c r="BM91" s="133">
        <v>2598</v>
      </c>
      <c r="BN91" s="133">
        <v>928</v>
      </c>
      <c r="BO91" s="133">
        <v>720</v>
      </c>
      <c r="BP91" s="133">
        <v>689</v>
      </c>
      <c r="BQ91" s="133">
        <v>55</v>
      </c>
      <c r="BR91" s="133">
        <v>18</v>
      </c>
      <c r="BS91" s="133">
        <v>47</v>
      </c>
      <c r="BT91" s="133">
        <v>1018</v>
      </c>
      <c r="BU91" s="133">
        <v>29278</v>
      </c>
      <c r="BV91" s="133">
        <v>10583</v>
      </c>
      <c r="BW91" s="133">
        <v>2042</v>
      </c>
      <c r="BX91" s="133">
        <v>1212</v>
      </c>
      <c r="BY91" s="133">
        <v>0</v>
      </c>
      <c r="BZ91" s="133">
        <v>1476</v>
      </c>
      <c r="CA91" s="133">
        <v>429</v>
      </c>
      <c r="CB91" s="133">
        <v>0</v>
      </c>
      <c r="CC91" s="133">
        <v>464</v>
      </c>
      <c r="CD91" s="133">
        <v>85</v>
      </c>
      <c r="CE91" s="133">
        <v>24</v>
      </c>
      <c r="CF91" s="133">
        <v>27</v>
      </c>
      <c r="CG91" s="133">
        <v>3919</v>
      </c>
      <c r="CH91" s="133">
        <v>117</v>
      </c>
      <c r="CI91" s="133">
        <v>1217</v>
      </c>
      <c r="CJ91" s="133">
        <v>230597</v>
      </c>
      <c r="CK91" s="133">
        <v>379</v>
      </c>
      <c r="CL91" s="133">
        <v>656199</v>
      </c>
      <c r="CM91" s="133">
        <v>9729</v>
      </c>
      <c r="CN91" s="133">
        <v>284</v>
      </c>
      <c r="CO91" s="133">
        <v>2291</v>
      </c>
      <c r="CP91" s="133">
        <v>777</v>
      </c>
      <c r="CQ91" s="133">
        <v>4397</v>
      </c>
      <c r="CR91" s="133">
        <v>244</v>
      </c>
      <c r="CS91" s="133">
        <v>1834</v>
      </c>
      <c r="CT91" s="133">
        <v>1883</v>
      </c>
      <c r="CU91" s="133">
        <v>1623</v>
      </c>
      <c r="CV91" s="133">
        <v>1451</v>
      </c>
      <c r="CW91" s="133">
        <v>2186477</v>
      </c>
      <c r="CX91" s="133">
        <v>1538</v>
      </c>
      <c r="CY91" s="133">
        <v>2287</v>
      </c>
      <c r="CZ91" s="133">
        <v>7218</v>
      </c>
      <c r="DA91" s="133">
        <v>166551</v>
      </c>
      <c r="DB91" s="133">
        <v>39376</v>
      </c>
      <c r="DC91" s="133">
        <v>12246</v>
      </c>
      <c r="DD91" s="133">
        <v>697</v>
      </c>
      <c r="DE91" s="133">
        <v>0</v>
      </c>
      <c r="DF91" s="133">
        <v>2779</v>
      </c>
      <c r="DG91" s="133">
        <v>3392672</v>
      </c>
      <c r="DH91" s="133">
        <v>7570</v>
      </c>
      <c r="DI91" s="133">
        <v>1324146</v>
      </c>
      <c r="DJ91" s="133">
        <v>0</v>
      </c>
      <c r="DK91" s="133">
        <v>0</v>
      </c>
      <c r="DL91" s="133">
        <v>0</v>
      </c>
      <c r="DM91" s="133">
        <v>0</v>
      </c>
      <c r="DN91" s="133">
        <v>0</v>
      </c>
      <c r="DO91" s="133">
        <v>1331716</v>
      </c>
      <c r="DP91" s="133">
        <v>4724388</v>
      </c>
      <c r="DQ91" s="133">
        <v>51</v>
      </c>
      <c r="DR91" s="133">
        <v>51</v>
      </c>
      <c r="DS91" s="133">
        <v>1331767</v>
      </c>
      <c r="DT91" s="133">
        <v>4724439</v>
      </c>
      <c r="DU91" s="133">
        <v>0</v>
      </c>
      <c r="DV91" s="133">
        <v>0</v>
      </c>
      <c r="DW91" s="133">
        <v>0</v>
      </c>
      <c r="DX91" s="133">
        <v>0</v>
      </c>
      <c r="DY91" s="133">
        <v>1331767</v>
      </c>
      <c r="DZ91" s="133">
        <v>4724439</v>
      </c>
    </row>
    <row r="92" spans="1:130" ht="18" customHeight="1" x14ac:dyDescent="0.55000000000000004">
      <c r="A92" s="128">
        <v>86</v>
      </c>
      <c r="B92" s="130" t="s">
        <v>159</v>
      </c>
      <c r="C92" s="132" t="s">
        <v>160</v>
      </c>
      <c r="D92" s="133">
        <v>13561</v>
      </c>
      <c r="E92" s="133">
        <v>9511</v>
      </c>
      <c r="F92" s="133">
        <v>3424</v>
      </c>
      <c r="G92" s="133">
        <v>65</v>
      </c>
      <c r="H92" s="133">
        <v>2166</v>
      </c>
      <c r="I92" s="133">
        <v>593</v>
      </c>
      <c r="J92" s="133">
        <v>1085</v>
      </c>
      <c r="K92" s="133">
        <v>59149</v>
      </c>
      <c r="L92" s="133">
        <v>29455</v>
      </c>
      <c r="M92" s="133">
        <v>3807</v>
      </c>
      <c r="N92" s="133">
        <v>3365</v>
      </c>
      <c r="O92" s="133">
        <v>2143</v>
      </c>
      <c r="P92" s="133">
        <v>4658</v>
      </c>
      <c r="Q92" s="133">
        <v>4894</v>
      </c>
      <c r="R92" s="133">
        <v>9637</v>
      </c>
      <c r="S92" s="133">
        <v>16055</v>
      </c>
      <c r="T92" s="133">
        <v>9396</v>
      </c>
      <c r="U92" s="133">
        <v>18325</v>
      </c>
      <c r="V92" s="133">
        <v>2525</v>
      </c>
      <c r="W92" s="133">
        <v>6658</v>
      </c>
      <c r="X92" s="133">
        <v>2946</v>
      </c>
      <c r="Y92" s="133">
        <v>19526</v>
      </c>
      <c r="Z92" s="133">
        <v>9623</v>
      </c>
      <c r="AA92" s="133">
        <v>1123</v>
      </c>
      <c r="AB92" s="133">
        <v>102192</v>
      </c>
      <c r="AC92" s="133">
        <v>31984</v>
      </c>
      <c r="AD92" s="133">
        <v>5225</v>
      </c>
      <c r="AE92" s="133">
        <v>811</v>
      </c>
      <c r="AF92" s="133">
        <v>40072</v>
      </c>
      <c r="AG92" s="133">
        <v>19036</v>
      </c>
      <c r="AH92" s="133">
        <v>527</v>
      </c>
      <c r="AI92" s="133">
        <v>4900</v>
      </c>
      <c r="AJ92" s="133">
        <v>7609</v>
      </c>
      <c r="AK92" s="133">
        <v>5734</v>
      </c>
      <c r="AL92" s="133">
        <v>9674</v>
      </c>
      <c r="AM92" s="133">
        <v>13959</v>
      </c>
      <c r="AN92" s="133">
        <v>18767</v>
      </c>
      <c r="AO92" s="133">
        <v>7083</v>
      </c>
      <c r="AP92" s="133">
        <v>7979</v>
      </c>
      <c r="AQ92" s="133">
        <v>6573</v>
      </c>
      <c r="AR92" s="133">
        <v>14212</v>
      </c>
      <c r="AS92" s="133">
        <v>15350</v>
      </c>
      <c r="AT92" s="133">
        <v>22885</v>
      </c>
      <c r="AU92" s="133">
        <v>46023</v>
      </c>
      <c r="AV92" s="133">
        <v>137099</v>
      </c>
      <c r="AW92" s="133">
        <v>30894</v>
      </c>
      <c r="AX92" s="133">
        <v>31786</v>
      </c>
      <c r="AY92" s="133">
        <v>51552</v>
      </c>
      <c r="AZ92" s="133">
        <v>104355</v>
      </c>
      <c r="BA92" s="133">
        <v>5138</v>
      </c>
      <c r="BB92" s="133">
        <v>29586</v>
      </c>
      <c r="BC92" s="133">
        <v>17316</v>
      </c>
      <c r="BD92" s="133">
        <v>24173</v>
      </c>
      <c r="BE92" s="133">
        <v>54693</v>
      </c>
      <c r="BF92" s="133">
        <v>28375</v>
      </c>
      <c r="BG92" s="133">
        <v>4735</v>
      </c>
      <c r="BH92" s="133">
        <v>51218</v>
      </c>
      <c r="BI92" s="133">
        <v>6327</v>
      </c>
      <c r="BJ92" s="133">
        <v>9681</v>
      </c>
      <c r="BK92" s="133">
        <v>15660</v>
      </c>
      <c r="BL92" s="133">
        <v>61</v>
      </c>
      <c r="BM92" s="133">
        <v>52354</v>
      </c>
      <c r="BN92" s="133">
        <v>22093</v>
      </c>
      <c r="BO92" s="133">
        <v>35105</v>
      </c>
      <c r="BP92" s="133">
        <v>35391</v>
      </c>
      <c r="BQ92" s="133">
        <v>221141</v>
      </c>
      <c r="BR92" s="133">
        <v>35091</v>
      </c>
      <c r="BS92" s="133">
        <v>162253</v>
      </c>
      <c r="BT92" s="133">
        <v>18953</v>
      </c>
      <c r="BU92" s="133">
        <v>1638872</v>
      </c>
      <c r="BV92" s="133">
        <v>1367548</v>
      </c>
      <c r="BW92" s="133">
        <v>55897</v>
      </c>
      <c r="BX92" s="133">
        <v>36785</v>
      </c>
      <c r="BY92" s="133">
        <v>0</v>
      </c>
      <c r="BZ92" s="133">
        <v>5339</v>
      </c>
      <c r="CA92" s="133">
        <v>60829</v>
      </c>
      <c r="CB92" s="133">
        <v>0</v>
      </c>
      <c r="CC92" s="133">
        <v>16525</v>
      </c>
      <c r="CD92" s="133">
        <v>17486</v>
      </c>
      <c r="CE92" s="133">
        <v>3920</v>
      </c>
      <c r="CF92" s="133">
        <v>19239</v>
      </c>
      <c r="CG92" s="133">
        <v>146651</v>
      </c>
      <c r="CH92" s="133">
        <v>4581</v>
      </c>
      <c r="CI92" s="133">
        <v>465424</v>
      </c>
      <c r="CJ92" s="133">
        <v>32221</v>
      </c>
      <c r="CK92" s="133">
        <v>488306</v>
      </c>
      <c r="CL92" s="133">
        <v>243740</v>
      </c>
      <c r="CM92" s="133">
        <v>170411</v>
      </c>
      <c r="CN92" s="133">
        <v>633145</v>
      </c>
      <c r="CO92" s="133">
        <v>69291</v>
      </c>
      <c r="CP92" s="133">
        <v>561079</v>
      </c>
      <c r="CQ92" s="133">
        <v>278086</v>
      </c>
      <c r="CR92" s="133">
        <v>33444</v>
      </c>
      <c r="CS92" s="133">
        <v>91574</v>
      </c>
      <c r="CT92" s="133">
        <v>9717</v>
      </c>
      <c r="CU92" s="133">
        <v>141253</v>
      </c>
      <c r="CV92" s="133">
        <v>106615</v>
      </c>
      <c r="CW92" s="133">
        <v>55340</v>
      </c>
      <c r="CX92" s="133">
        <v>23431</v>
      </c>
      <c r="CY92" s="133">
        <v>676657</v>
      </c>
      <c r="CZ92" s="133">
        <v>68306</v>
      </c>
      <c r="DA92" s="133">
        <v>50687</v>
      </c>
      <c r="DB92" s="133">
        <v>1447</v>
      </c>
      <c r="DC92" s="133">
        <v>107179</v>
      </c>
      <c r="DD92" s="133">
        <v>49684</v>
      </c>
      <c r="DE92" s="133">
        <v>0</v>
      </c>
      <c r="DF92" s="133">
        <v>19097</v>
      </c>
      <c r="DG92" s="133">
        <v>9549121</v>
      </c>
      <c r="DH92" s="133">
        <v>2462</v>
      </c>
      <c r="DI92" s="133">
        <v>1022298</v>
      </c>
      <c r="DJ92" s="133">
        <v>0</v>
      </c>
      <c r="DK92" s="133">
        <v>0</v>
      </c>
      <c r="DL92" s="133">
        <v>1055204</v>
      </c>
      <c r="DM92" s="133">
        <v>8262962</v>
      </c>
      <c r="DN92" s="133">
        <v>6418</v>
      </c>
      <c r="DO92" s="133">
        <v>10349344</v>
      </c>
      <c r="DP92" s="133">
        <v>19898465</v>
      </c>
      <c r="DQ92" s="133">
        <v>427320</v>
      </c>
      <c r="DR92" s="133">
        <v>427320</v>
      </c>
      <c r="DS92" s="133">
        <v>10776664</v>
      </c>
      <c r="DT92" s="133">
        <v>20325785</v>
      </c>
      <c r="DU92" s="133">
        <v>-1825463</v>
      </c>
      <c r="DV92" s="133">
        <v>0</v>
      </c>
      <c r="DW92" s="133">
        <v>0</v>
      </c>
      <c r="DX92" s="133">
        <v>-1825463</v>
      </c>
      <c r="DY92" s="133">
        <v>8951201</v>
      </c>
      <c r="DZ92" s="133">
        <v>18500322</v>
      </c>
    </row>
    <row r="93" spans="1:130" ht="18" customHeight="1" x14ac:dyDescent="0.55000000000000004">
      <c r="A93" s="128">
        <v>87</v>
      </c>
      <c r="B93" s="130" t="s">
        <v>161</v>
      </c>
      <c r="C93" s="132" t="s">
        <v>162</v>
      </c>
      <c r="D93" s="133">
        <v>320</v>
      </c>
      <c r="E93" s="133">
        <v>202</v>
      </c>
      <c r="F93" s="133">
        <v>468</v>
      </c>
      <c r="G93" s="133">
        <v>13</v>
      </c>
      <c r="H93" s="133">
        <v>167</v>
      </c>
      <c r="I93" s="133">
        <v>105</v>
      </c>
      <c r="J93" s="133">
        <v>184</v>
      </c>
      <c r="K93" s="133">
        <v>11194</v>
      </c>
      <c r="L93" s="133">
        <v>1435</v>
      </c>
      <c r="M93" s="133">
        <v>267</v>
      </c>
      <c r="N93" s="133">
        <v>177</v>
      </c>
      <c r="O93" s="133">
        <v>79</v>
      </c>
      <c r="P93" s="133">
        <v>266</v>
      </c>
      <c r="Q93" s="133">
        <v>198</v>
      </c>
      <c r="R93" s="133">
        <v>230</v>
      </c>
      <c r="S93" s="133">
        <v>8679</v>
      </c>
      <c r="T93" s="133">
        <v>2353</v>
      </c>
      <c r="U93" s="133">
        <v>503</v>
      </c>
      <c r="V93" s="133">
        <v>261</v>
      </c>
      <c r="W93" s="133">
        <v>903</v>
      </c>
      <c r="X93" s="133">
        <v>1007</v>
      </c>
      <c r="Y93" s="133">
        <v>1303</v>
      </c>
      <c r="Z93" s="133">
        <v>1156</v>
      </c>
      <c r="AA93" s="133">
        <v>216</v>
      </c>
      <c r="AB93" s="133">
        <v>18406</v>
      </c>
      <c r="AC93" s="133">
        <v>4209</v>
      </c>
      <c r="AD93" s="133">
        <v>1447</v>
      </c>
      <c r="AE93" s="133">
        <v>19</v>
      </c>
      <c r="AF93" s="133">
        <v>4086</v>
      </c>
      <c r="AG93" s="133">
        <v>519</v>
      </c>
      <c r="AH93" s="133">
        <v>36</v>
      </c>
      <c r="AI93" s="133">
        <v>131</v>
      </c>
      <c r="AJ93" s="133">
        <v>622</v>
      </c>
      <c r="AK93" s="133">
        <v>29</v>
      </c>
      <c r="AL93" s="133">
        <v>697</v>
      </c>
      <c r="AM93" s="133">
        <v>1537</v>
      </c>
      <c r="AN93" s="133">
        <v>5900</v>
      </c>
      <c r="AO93" s="133">
        <v>771</v>
      </c>
      <c r="AP93" s="133">
        <v>388</v>
      </c>
      <c r="AQ93" s="133">
        <v>581</v>
      </c>
      <c r="AR93" s="133">
        <v>1991</v>
      </c>
      <c r="AS93" s="133">
        <v>662</v>
      </c>
      <c r="AT93" s="133">
        <v>9268</v>
      </c>
      <c r="AU93" s="133">
        <v>3342</v>
      </c>
      <c r="AV93" s="133">
        <v>2476</v>
      </c>
      <c r="AW93" s="133">
        <v>5926</v>
      </c>
      <c r="AX93" s="133">
        <v>6326</v>
      </c>
      <c r="AY93" s="133">
        <v>7468</v>
      </c>
      <c r="AZ93" s="133">
        <v>2741</v>
      </c>
      <c r="BA93" s="133">
        <v>117</v>
      </c>
      <c r="BB93" s="133">
        <v>5474</v>
      </c>
      <c r="BC93" s="133">
        <v>908</v>
      </c>
      <c r="BD93" s="133">
        <v>12178</v>
      </c>
      <c r="BE93" s="133">
        <v>302</v>
      </c>
      <c r="BF93" s="133">
        <v>4404</v>
      </c>
      <c r="BG93" s="133">
        <v>1222</v>
      </c>
      <c r="BH93" s="133">
        <v>4571</v>
      </c>
      <c r="BI93" s="133">
        <v>1702</v>
      </c>
      <c r="BJ93" s="133">
        <v>720</v>
      </c>
      <c r="BK93" s="133">
        <v>845</v>
      </c>
      <c r="BL93" s="133">
        <v>44</v>
      </c>
      <c r="BM93" s="133">
        <v>3348</v>
      </c>
      <c r="BN93" s="133">
        <v>3780</v>
      </c>
      <c r="BO93" s="133">
        <v>254</v>
      </c>
      <c r="BP93" s="133">
        <v>149</v>
      </c>
      <c r="BQ93" s="133">
        <v>351</v>
      </c>
      <c r="BR93" s="133">
        <v>155</v>
      </c>
      <c r="BS93" s="133">
        <v>1176</v>
      </c>
      <c r="BT93" s="133">
        <v>1406</v>
      </c>
      <c r="BU93" s="133">
        <v>465383</v>
      </c>
      <c r="BV93" s="133">
        <v>112244</v>
      </c>
      <c r="BW93" s="133">
        <v>2713</v>
      </c>
      <c r="BX93" s="133">
        <v>16418</v>
      </c>
      <c r="BY93" s="133">
        <v>0</v>
      </c>
      <c r="BZ93" s="133">
        <v>7851</v>
      </c>
      <c r="CA93" s="133">
        <v>17129</v>
      </c>
      <c r="CB93" s="133">
        <v>0</v>
      </c>
      <c r="CC93" s="133">
        <v>2573</v>
      </c>
      <c r="CD93" s="133">
        <v>834</v>
      </c>
      <c r="CE93" s="133">
        <v>1275</v>
      </c>
      <c r="CF93" s="133">
        <v>1622</v>
      </c>
      <c r="CG93" s="133">
        <v>8142</v>
      </c>
      <c r="CH93" s="133">
        <v>2258</v>
      </c>
      <c r="CI93" s="133">
        <v>294961</v>
      </c>
      <c r="CJ93" s="133">
        <v>53103</v>
      </c>
      <c r="CK93" s="133">
        <v>208126</v>
      </c>
      <c r="CL93" s="133">
        <v>411489</v>
      </c>
      <c r="CM93" s="133">
        <v>44734</v>
      </c>
      <c r="CN93" s="133">
        <v>22705</v>
      </c>
      <c r="CO93" s="133">
        <v>2620</v>
      </c>
      <c r="CP93" s="133">
        <v>22065</v>
      </c>
      <c r="CQ93" s="133">
        <v>2001</v>
      </c>
      <c r="CR93" s="133">
        <v>797</v>
      </c>
      <c r="CS93" s="133">
        <v>6931</v>
      </c>
      <c r="CT93" s="133">
        <v>451</v>
      </c>
      <c r="CU93" s="133">
        <v>2619</v>
      </c>
      <c r="CV93" s="133">
        <v>6945</v>
      </c>
      <c r="CW93" s="133">
        <v>315644</v>
      </c>
      <c r="CX93" s="133">
        <v>26495</v>
      </c>
      <c r="CY93" s="133">
        <v>457159</v>
      </c>
      <c r="CZ93" s="133">
        <v>2186</v>
      </c>
      <c r="DA93" s="133">
        <v>6150</v>
      </c>
      <c r="DB93" s="133">
        <v>2498</v>
      </c>
      <c r="DC93" s="133">
        <v>14660</v>
      </c>
      <c r="DD93" s="133">
        <v>5155</v>
      </c>
      <c r="DE93" s="133">
        <v>0</v>
      </c>
      <c r="DF93" s="133">
        <v>70496</v>
      </c>
      <c r="DG93" s="133">
        <v>2772802</v>
      </c>
      <c r="DH93" s="133">
        <v>22333</v>
      </c>
      <c r="DI93" s="133">
        <v>753332</v>
      </c>
      <c r="DJ93" s="133">
        <v>0</v>
      </c>
      <c r="DK93" s="133">
        <v>0</v>
      </c>
      <c r="DL93" s="133">
        <v>0</v>
      </c>
      <c r="DM93" s="133">
        <v>0</v>
      </c>
      <c r="DN93" s="133">
        <v>0</v>
      </c>
      <c r="DO93" s="133">
        <v>775665</v>
      </c>
      <c r="DP93" s="133">
        <v>3548467</v>
      </c>
      <c r="DQ93" s="133">
        <v>6778</v>
      </c>
      <c r="DR93" s="133">
        <v>6778</v>
      </c>
      <c r="DS93" s="133">
        <v>782443</v>
      </c>
      <c r="DT93" s="133">
        <v>3555245</v>
      </c>
      <c r="DU93" s="133">
        <v>-4515</v>
      </c>
      <c r="DV93" s="133">
        <v>0</v>
      </c>
      <c r="DW93" s="133">
        <v>0</v>
      </c>
      <c r="DX93" s="133">
        <v>-4515</v>
      </c>
      <c r="DY93" s="133">
        <v>777928</v>
      </c>
      <c r="DZ93" s="133">
        <v>3550730</v>
      </c>
    </row>
    <row r="94" spans="1:130" ht="18" customHeight="1" x14ac:dyDescent="0.55000000000000004">
      <c r="A94" s="128">
        <v>88</v>
      </c>
      <c r="B94" s="130" t="s">
        <v>163</v>
      </c>
      <c r="C94" s="132" t="s">
        <v>164</v>
      </c>
      <c r="D94" s="133">
        <v>2317</v>
      </c>
      <c r="E94" s="133">
        <v>1235</v>
      </c>
      <c r="F94" s="133">
        <v>2665</v>
      </c>
      <c r="G94" s="133">
        <v>727</v>
      </c>
      <c r="H94" s="133">
        <v>1804</v>
      </c>
      <c r="I94" s="133">
        <v>71</v>
      </c>
      <c r="J94" s="133">
        <v>1005</v>
      </c>
      <c r="K94" s="133">
        <v>37642</v>
      </c>
      <c r="L94" s="133">
        <v>7771</v>
      </c>
      <c r="M94" s="133">
        <v>1311</v>
      </c>
      <c r="N94" s="133">
        <v>264</v>
      </c>
      <c r="O94" s="133">
        <v>2244</v>
      </c>
      <c r="P94" s="133">
        <v>6738</v>
      </c>
      <c r="Q94" s="133">
        <v>3340</v>
      </c>
      <c r="R94" s="133">
        <v>4295</v>
      </c>
      <c r="S94" s="133">
        <v>1997</v>
      </c>
      <c r="T94" s="133">
        <v>5167</v>
      </c>
      <c r="U94" s="133">
        <v>10153</v>
      </c>
      <c r="V94" s="133">
        <v>1949</v>
      </c>
      <c r="W94" s="133">
        <v>2682</v>
      </c>
      <c r="X94" s="133">
        <v>497</v>
      </c>
      <c r="Y94" s="133">
        <v>3468</v>
      </c>
      <c r="Z94" s="133">
        <v>646</v>
      </c>
      <c r="AA94" s="133">
        <v>381</v>
      </c>
      <c r="AB94" s="133">
        <v>19207</v>
      </c>
      <c r="AC94" s="133">
        <v>7049</v>
      </c>
      <c r="AD94" s="133">
        <v>1752</v>
      </c>
      <c r="AE94" s="133">
        <v>735</v>
      </c>
      <c r="AF94" s="133">
        <v>7826</v>
      </c>
      <c r="AG94" s="133">
        <v>7302</v>
      </c>
      <c r="AH94" s="133">
        <v>808</v>
      </c>
      <c r="AI94" s="133">
        <v>660</v>
      </c>
      <c r="AJ94" s="133">
        <v>1479</v>
      </c>
      <c r="AK94" s="133">
        <v>1573</v>
      </c>
      <c r="AL94" s="133">
        <v>2304</v>
      </c>
      <c r="AM94" s="133">
        <v>3621</v>
      </c>
      <c r="AN94" s="133">
        <v>2743</v>
      </c>
      <c r="AO94" s="133">
        <v>941</v>
      </c>
      <c r="AP94" s="133">
        <v>1239</v>
      </c>
      <c r="AQ94" s="133">
        <v>1443</v>
      </c>
      <c r="AR94" s="133">
        <v>3905</v>
      </c>
      <c r="AS94" s="133">
        <v>4714</v>
      </c>
      <c r="AT94" s="133">
        <v>11763</v>
      </c>
      <c r="AU94" s="133">
        <v>11153</v>
      </c>
      <c r="AV94" s="133">
        <v>20029</v>
      </c>
      <c r="AW94" s="133">
        <v>10051</v>
      </c>
      <c r="AX94" s="133">
        <v>7855</v>
      </c>
      <c r="AY94" s="133">
        <v>14343</v>
      </c>
      <c r="AZ94" s="133">
        <v>12088</v>
      </c>
      <c r="BA94" s="133">
        <v>2995</v>
      </c>
      <c r="BB94" s="133">
        <v>2849</v>
      </c>
      <c r="BC94" s="133">
        <v>3956</v>
      </c>
      <c r="BD94" s="133">
        <v>5650</v>
      </c>
      <c r="BE94" s="133">
        <v>4234</v>
      </c>
      <c r="BF94" s="133">
        <v>5439</v>
      </c>
      <c r="BG94" s="133">
        <v>1707</v>
      </c>
      <c r="BH94" s="133">
        <v>12460</v>
      </c>
      <c r="BI94" s="133">
        <v>2063</v>
      </c>
      <c r="BJ94" s="133">
        <v>5318</v>
      </c>
      <c r="BK94" s="133">
        <v>7958</v>
      </c>
      <c r="BL94" s="133">
        <v>1330</v>
      </c>
      <c r="BM94" s="133">
        <v>56733</v>
      </c>
      <c r="BN94" s="133">
        <v>19671</v>
      </c>
      <c r="BO94" s="133">
        <v>23723</v>
      </c>
      <c r="BP94" s="133">
        <v>13752</v>
      </c>
      <c r="BQ94" s="133">
        <v>7020</v>
      </c>
      <c r="BR94" s="133">
        <v>1064</v>
      </c>
      <c r="BS94" s="133">
        <v>7717</v>
      </c>
      <c r="BT94" s="133">
        <v>9384</v>
      </c>
      <c r="BU94" s="133">
        <v>247052</v>
      </c>
      <c r="BV94" s="133">
        <v>130972</v>
      </c>
      <c r="BW94" s="133">
        <v>18592</v>
      </c>
      <c r="BX94" s="133">
        <v>10473</v>
      </c>
      <c r="BY94" s="133">
        <v>0</v>
      </c>
      <c r="BZ94" s="133">
        <v>14502</v>
      </c>
      <c r="CA94" s="133">
        <v>47270</v>
      </c>
      <c r="CB94" s="133">
        <v>0</v>
      </c>
      <c r="CC94" s="133">
        <v>3993</v>
      </c>
      <c r="CD94" s="133">
        <v>5145</v>
      </c>
      <c r="CE94" s="133">
        <v>3478</v>
      </c>
      <c r="CF94" s="133">
        <v>6198</v>
      </c>
      <c r="CG94" s="133">
        <v>17647</v>
      </c>
      <c r="CH94" s="133">
        <v>11085</v>
      </c>
      <c r="CI94" s="133">
        <v>159928</v>
      </c>
      <c r="CJ94" s="133">
        <v>957916</v>
      </c>
      <c r="CK94" s="133">
        <v>185982</v>
      </c>
      <c r="CL94" s="133">
        <v>24600</v>
      </c>
      <c r="CM94" s="133">
        <v>439717</v>
      </c>
      <c r="CN94" s="133">
        <v>251526</v>
      </c>
      <c r="CO94" s="133">
        <v>79835</v>
      </c>
      <c r="CP94" s="133">
        <v>254743</v>
      </c>
      <c r="CQ94" s="133">
        <v>114525</v>
      </c>
      <c r="CR94" s="133">
        <v>3294</v>
      </c>
      <c r="CS94" s="133">
        <v>93120</v>
      </c>
      <c r="CT94" s="133">
        <v>21999</v>
      </c>
      <c r="CU94" s="133">
        <v>104557</v>
      </c>
      <c r="CV94" s="133">
        <v>20391</v>
      </c>
      <c r="CW94" s="133">
        <v>1335116</v>
      </c>
      <c r="CX94" s="133">
        <v>5786</v>
      </c>
      <c r="CY94" s="133">
        <v>258966</v>
      </c>
      <c r="CZ94" s="133">
        <v>22433</v>
      </c>
      <c r="DA94" s="133">
        <v>59069</v>
      </c>
      <c r="DB94" s="133">
        <v>31769</v>
      </c>
      <c r="DC94" s="133">
        <v>159003</v>
      </c>
      <c r="DD94" s="133">
        <v>25722</v>
      </c>
      <c r="DE94" s="133">
        <v>0</v>
      </c>
      <c r="DF94" s="133">
        <v>30289</v>
      </c>
      <c r="DG94" s="133">
        <v>5608668</v>
      </c>
      <c r="DH94" s="133">
        <v>52587</v>
      </c>
      <c r="DI94" s="133">
        <v>1203740</v>
      </c>
      <c r="DJ94" s="133">
        <v>36245</v>
      </c>
      <c r="DK94" s="133">
        <v>0</v>
      </c>
      <c r="DL94" s="133">
        <v>0</v>
      </c>
      <c r="DM94" s="133">
        <v>59744</v>
      </c>
      <c r="DN94" s="133">
        <v>-33422</v>
      </c>
      <c r="DO94" s="133">
        <v>1318894</v>
      </c>
      <c r="DP94" s="133">
        <v>6927562</v>
      </c>
      <c r="DQ94" s="133">
        <v>225998</v>
      </c>
      <c r="DR94" s="133">
        <v>225998</v>
      </c>
      <c r="DS94" s="133">
        <v>1544892</v>
      </c>
      <c r="DT94" s="133">
        <v>7153560</v>
      </c>
      <c r="DU94" s="133">
        <v>-300742</v>
      </c>
      <c r="DV94" s="133">
        <v>0</v>
      </c>
      <c r="DW94" s="133">
        <v>-7341</v>
      </c>
      <c r="DX94" s="133">
        <v>-308083</v>
      </c>
      <c r="DY94" s="133">
        <v>1236809</v>
      </c>
      <c r="DZ94" s="133">
        <v>6845477</v>
      </c>
    </row>
    <row r="95" spans="1:130" ht="18" customHeight="1" x14ac:dyDescent="0.55000000000000004">
      <c r="A95" s="128">
        <v>89</v>
      </c>
      <c r="B95" s="130" t="s">
        <v>165</v>
      </c>
      <c r="C95" s="132" t="s">
        <v>166</v>
      </c>
      <c r="D95" s="133">
        <v>0</v>
      </c>
      <c r="E95" s="133">
        <v>0</v>
      </c>
      <c r="F95" s="133">
        <v>0</v>
      </c>
      <c r="G95" s="133">
        <v>0</v>
      </c>
      <c r="H95" s="133">
        <v>0</v>
      </c>
      <c r="I95" s="133">
        <v>0</v>
      </c>
      <c r="J95" s="133">
        <v>0</v>
      </c>
      <c r="K95" s="133">
        <v>0</v>
      </c>
      <c r="L95" s="133">
        <v>0</v>
      </c>
      <c r="M95" s="133">
        <v>0</v>
      </c>
      <c r="N95" s="133">
        <v>0</v>
      </c>
      <c r="O95" s="133">
        <v>0</v>
      </c>
      <c r="P95" s="133">
        <v>0</v>
      </c>
      <c r="Q95" s="133">
        <v>0</v>
      </c>
      <c r="R95" s="133">
        <v>0</v>
      </c>
      <c r="S95" s="133">
        <v>0</v>
      </c>
      <c r="T95" s="133">
        <v>0</v>
      </c>
      <c r="U95" s="133">
        <v>0</v>
      </c>
      <c r="V95" s="133">
        <v>0</v>
      </c>
      <c r="W95" s="133">
        <v>0</v>
      </c>
      <c r="X95" s="133">
        <v>0</v>
      </c>
      <c r="Y95" s="133">
        <v>0</v>
      </c>
      <c r="Z95" s="133">
        <v>0</v>
      </c>
      <c r="AA95" s="133">
        <v>0</v>
      </c>
      <c r="AB95" s="133">
        <v>0</v>
      </c>
      <c r="AC95" s="133">
        <v>0</v>
      </c>
      <c r="AD95" s="133">
        <v>0</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0</v>
      </c>
      <c r="BF95" s="133">
        <v>0</v>
      </c>
      <c r="BG95" s="133">
        <v>0</v>
      </c>
      <c r="BH95" s="133">
        <v>0</v>
      </c>
      <c r="BI95" s="133">
        <v>0</v>
      </c>
      <c r="BJ95" s="133">
        <v>0</v>
      </c>
      <c r="BK95" s="133">
        <v>0</v>
      </c>
      <c r="BL95" s="133">
        <v>0</v>
      </c>
      <c r="BM95" s="133">
        <v>0</v>
      </c>
      <c r="BN95" s="133">
        <v>0</v>
      </c>
      <c r="BO95" s="133">
        <v>0</v>
      </c>
      <c r="BP95" s="133">
        <v>0</v>
      </c>
      <c r="BQ95" s="133">
        <v>0</v>
      </c>
      <c r="BR95" s="133">
        <v>0</v>
      </c>
      <c r="BS95" s="133">
        <v>0</v>
      </c>
      <c r="BT95" s="133">
        <v>0</v>
      </c>
      <c r="BU95" s="133">
        <v>0</v>
      </c>
      <c r="BV95" s="133">
        <v>0</v>
      </c>
      <c r="BW95" s="133">
        <v>0</v>
      </c>
      <c r="BX95" s="133">
        <v>0</v>
      </c>
      <c r="BY95" s="133">
        <v>0</v>
      </c>
      <c r="BZ95" s="133">
        <v>0</v>
      </c>
      <c r="CA95" s="133">
        <v>0</v>
      </c>
      <c r="CB95" s="133">
        <v>0</v>
      </c>
      <c r="CC95" s="133">
        <v>0</v>
      </c>
      <c r="CD95" s="133">
        <v>0</v>
      </c>
      <c r="CE95" s="133">
        <v>0</v>
      </c>
      <c r="CF95" s="133">
        <v>0</v>
      </c>
      <c r="CG95" s="133">
        <v>0</v>
      </c>
      <c r="CH95" s="133">
        <v>0</v>
      </c>
      <c r="CI95" s="133">
        <v>0</v>
      </c>
      <c r="CJ95" s="133">
        <v>0</v>
      </c>
      <c r="CK95" s="133">
        <v>0</v>
      </c>
      <c r="CL95" s="133">
        <v>0</v>
      </c>
      <c r="CM95" s="133">
        <v>0</v>
      </c>
      <c r="CN95" s="133">
        <v>0</v>
      </c>
      <c r="CO95" s="133">
        <v>0</v>
      </c>
      <c r="CP95" s="133">
        <v>0</v>
      </c>
      <c r="CQ95" s="133">
        <v>0</v>
      </c>
      <c r="CR95" s="133">
        <v>0</v>
      </c>
      <c r="CS95" s="133">
        <v>0</v>
      </c>
      <c r="CT95" s="133">
        <v>0</v>
      </c>
      <c r="CU95" s="133">
        <v>0</v>
      </c>
      <c r="CV95" s="133">
        <v>0</v>
      </c>
      <c r="CW95" s="133">
        <v>0</v>
      </c>
      <c r="CX95" s="133">
        <v>0</v>
      </c>
      <c r="CY95" s="133">
        <v>0</v>
      </c>
      <c r="CZ95" s="133">
        <v>0</v>
      </c>
      <c r="DA95" s="133">
        <v>0</v>
      </c>
      <c r="DB95" s="133">
        <v>0</v>
      </c>
      <c r="DC95" s="133">
        <v>0</v>
      </c>
      <c r="DD95" s="133">
        <v>0</v>
      </c>
      <c r="DE95" s="133">
        <v>0</v>
      </c>
      <c r="DF95" s="133">
        <v>1157289</v>
      </c>
      <c r="DG95" s="133">
        <v>1157289</v>
      </c>
      <c r="DH95" s="133">
        <v>0</v>
      </c>
      <c r="DI95" s="133">
        <v>1167743</v>
      </c>
      <c r="DJ95" s="133">
        <v>24098783</v>
      </c>
      <c r="DK95" s="133">
        <v>13315220</v>
      </c>
      <c r="DL95" s="133">
        <v>0</v>
      </c>
      <c r="DM95" s="133">
        <v>0</v>
      </c>
      <c r="DN95" s="133">
        <v>0</v>
      </c>
      <c r="DO95" s="133">
        <v>38581746</v>
      </c>
      <c r="DP95" s="133">
        <v>39739035</v>
      </c>
      <c r="DQ95" s="133">
        <v>0</v>
      </c>
      <c r="DR95" s="133">
        <v>0</v>
      </c>
      <c r="DS95" s="133">
        <v>38581746</v>
      </c>
      <c r="DT95" s="133">
        <v>39739035</v>
      </c>
      <c r="DU95" s="133">
        <v>0</v>
      </c>
      <c r="DV95" s="133">
        <v>0</v>
      </c>
      <c r="DW95" s="133">
        <v>0</v>
      </c>
      <c r="DX95" s="133">
        <v>0</v>
      </c>
      <c r="DY95" s="133">
        <v>38581746</v>
      </c>
      <c r="DZ95" s="133">
        <v>39739035</v>
      </c>
    </row>
    <row r="96" spans="1:130" ht="18" customHeight="1" x14ac:dyDescent="0.55000000000000004">
      <c r="A96" s="128">
        <v>90</v>
      </c>
      <c r="B96" s="130" t="s">
        <v>167</v>
      </c>
      <c r="C96" s="132" t="s">
        <v>168</v>
      </c>
      <c r="D96" s="133">
        <v>0</v>
      </c>
      <c r="E96" s="133">
        <v>0</v>
      </c>
      <c r="F96" s="133">
        <v>397</v>
      </c>
      <c r="G96" s="133">
        <v>111</v>
      </c>
      <c r="H96" s="133">
        <v>2</v>
      </c>
      <c r="I96" s="133">
        <v>4</v>
      </c>
      <c r="J96" s="133">
        <v>251</v>
      </c>
      <c r="K96" s="133">
        <v>9535</v>
      </c>
      <c r="L96" s="133">
        <v>353</v>
      </c>
      <c r="M96" s="133">
        <v>350</v>
      </c>
      <c r="N96" s="133">
        <v>0</v>
      </c>
      <c r="O96" s="133">
        <v>6</v>
      </c>
      <c r="P96" s="133">
        <v>72</v>
      </c>
      <c r="Q96" s="133">
        <v>200</v>
      </c>
      <c r="R96" s="133">
        <v>486</v>
      </c>
      <c r="S96" s="133">
        <v>772</v>
      </c>
      <c r="T96" s="133">
        <v>412</v>
      </c>
      <c r="U96" s="133">
        <v>89</v>
      </c>
      <c r="V96" s="133">
        <v>33</v>
      </c>
      <c r="W96" s="133">
        <v>429</v>
      </c>
      <c r="X96" s="133">
        <v>489</v>
      </c>
      <c r="Y96" s="133">
        <v>1485</v>
      </c>
      <c r="Z96" s="133">
        <v>1034</v>
      </c>
      <c r="AA96" s="133">
        <v>139</v>
      </c>
      <c r="AB96" s="133">
        <v>2088</v>
      </c>
      <c r="AC96" s="133">
        <v>3007</v>
      </c>
      <c r="AD96" s="133">
        <v>109</v>
      </c>
      <c r="AE96" s="133">
        <v>6</v>
      </c>
      <c r="AF96" s="133">
        <v>1545</v>
      </c>
      <c r="AG96" s="133">
        <v>159</v>
      </c>
      <c r="AH96" s="133">
        <v>0</v>
      </c>
      <c r="AI96" s="133">
        <v>214</v>
      </c>
      <c r="AJ96" s="133">
        <v>836</v>
      </c>
      <c r="AK96" s="133">
        <v>982</v>
      </c>
      <c r="AL96" s="133">
        <v>388</v>
      </c>
      <c r="AM96" s="133">
        <v>134</v>
      </c>
      <c r="AN96" s="133">
        <v>739</v>
      </c>
      <c r="AO96" s="133">
        <v>781</v>
      </c>
      <c r="AP96" s="133">
        <v>0</v>
      </c>
      <c r="AQ96" s="133">
        <v>0</v>
      </c>
      <c r="AR96" s="133">
        <v>148</v>
      </c>
      <c r="AS96" s="133">
        <v>2919</v>
      </c>
      <c r="AT96" s="133">
        <v>1654</v>
      </c>
      <c r="AU96" s="133">
        <v>6562</v>
      </c>
      <c r="AV96" s="133">
        <v>6584</v>
      </c>
      <c r="AW96" s="133">
        <v>2189</v>
      </c>
      <c r="AX96" s="133">
        <v>4272</v>
      </c>
      <c r="AY96" s="133">
        <v>10917</v>
      </c>
      <c r="AZ96" s="133">
        <v>8029</v>
      </c>
      <c r="BA96" s="133">
        <v>5475</v>
      </c>
      <c r="BB96" s="133">
        <v>1654</v>
      </c>
      <c r="BC96" s="133">
        <v>2373</v>
      </c>
      <c r="BD96" s="133">
        <v>7626</v>
      </c>
      <c r="BE96" s="133">
        <v>521</v>
      </c>
      <c r="BF96" s="133">
        <v>1837</v>
      </c>
      <c r="BG96" s="133">
        <v>838</v>
      </c>
      <c r="BH96" s="133">
        <v>5823</v>
      </c>
      <c r="BI96" s="133">
        <v>1586</v>
      </c>
      <c r="BJ96" s="133">
        <v>306</v>
      </c>
      <c r="BK96" s="133">
        <v>362</v>
      </c>
      <c r="BL96" s="133">
        <v>30</v>
      </c>
      <c r="BM96" s="133">
        <v>6300</v>
      </c>
      <c r="BN96" s="133">
        <v>291</v>
      </c>
      <c r="BO96" s="133">
        <v>1578</v>
      </c>
      <c r="BP96" s="133">
        <v>1321</v>
      </c>
      <c r="BQ96" s="133">
        <v>11853</v>
      </c>
      <c r="BR96" s="133">
        <v>1791</v>
      </c>
      <c r="BS96" s="133">
        <v>480</v>
      </c>
      <c r="BT96" s="133">
        <v>710</v>
      </c>
      <c r="BU96" s="133">
        <v>19991</v>
      </c>
      <c r="BV96" s="133">
        <v>7814</v>
      </c>
      <c r="BW96" s="133">
        <v>81</v>
      </c>
      <c r="BX96" s="133">
        <v>10</v>
      </c>
      <c r="BY96" s="133">
        <v>0</v>
      </c>
      <c r="BZ96" s="133">
        <v>52417</v>
      </c>
      <c r="CA96" s="133">
        <v>4560</v>
      </c>
      <c r="CB96" s="133">
        <v>3193</v>
      </c>
      <c r="CC96" s="133">
        <v>377</v>
      </c>
      <c r="CD96" s="133">
        <v>187</v>
      </c>
      <c r="CE96" s="133">
        <v>535</v>
      </c>
      <c r="CF96" s="133">
        <v>652</v>
      </c>
      <c r="CG96" s="133">
        <v>3675</v>
      </c>
      <c r="CH96" s="133">
        <v>350</v>
      </c>
      <c r="CI96" s="133">
        <v>92299</v>
      </c>
      <c r="CJ96" s="133">
        <v>4084</v>
      </c>
      <c r="CK96" s="133">
        <v>75019</v>
      </c>
      <c r="CL96" s="133">
        <v>24516</v>
      </c>
      <c r="CM96" s="133">
        <v>9265</v>
      </c>
      <c r="CN96" s="133">
        <v>5121</v>
      </c>
      <c r="CO96" s="133">
        <v>38</v>
      </c>
      <c r="CP96" s="133">
        <v>10</v>
      </c>
      <c r="CQ96" s="133">
        <v>5069</v>
      </c>
      <c r="CR96" s="133">
        <v>0</v>
      </c>
      <c r="CS96" s="133">
        <v>945</v>
      </c>
      <c r="CT96" s="133">
        <v>206</v>
      </c>
      <c r="CU96" s="133">
        <v>0</v>
      </c>
      <c r="CV96" s="133">
        <v>4057</v>
      </c>
      <c r="CW96" s="133">
        <v>7532</v>
      </c>
      <c r="CX96" s="133">
        <v>20</v>
      </c>
      <c r="CY96" s="133">
        <v>27021</v>
      </c>
      <c r="CZ96" s="133">
        <v>1151</v>
      </c>
      <c r="DA96" s="133">
        <v>11705</v>
      </c>
      <c r="DB96" s="133">
        <v>5274</v>
      </c>
      <c r="DC96" s="133">
        <v>2126</v>
      </c>
      <c r="DD96" s="133">
        <v>3435</v>
      </c>
      <c r="DE96" s="133">
        <v>0</v>
      </c>
      <c r="DF96" s="133">
        <v>737</v>
      </c>
      <c r="DG96" s="133">
        <v>497138</v>
      </c>
      <c r="DH96" s="133">
        <v>0</v>
      </c>
      <c r="DI96" s="133">
        <v>8880882</v>
      </c>
      <c r="DJ96" s="133">
        <v>12676057</v>
      </c>
      <c r="DK96" s="133">
        <v>3203414</v>
      </c>
      <c r="DL96" s="133">
        <v>0</v>
      </c>
      <c r="DM96" s="133">
        <v>0</v>
      </c>
      <c r="DN96" s="133">
        <v>0</v>
      </c>
      <c r="DO96" s="133">
        <v>24760353</v>
      </c>
      <c r="DP96" s="133">
        <v>25257491</v>
      </c>
      <c r="DQ96" s="133">
        <v>34062</v>
      </c>
      <c r="DR96" s="133">
        <v>34062</v>
      </c>
      <c r="DS96" s="133">
        <v>24794415</v>
      </c>
      <c r="DT96" s="133">
        <v>25291553</v>
      </c>
      <c r="DU96" s="133">
        <v>-271364</v>
      </c>
      <c r="DV96" s="133">
        <v>0</v>
      </c>
      <c r="DW96" s="133">
        <v>0</v>
      </c>
      <c r="DX96" s="133">
        <v>-271364</v>
      </c>
      <c r="DY96" s="133">
        <v>24523051</v>
      </c>
      <c r="DZ96" s="133">
        <v>25020189</v>
      </c>
    </row>
    <row r="97" spans="1:130" ht="18" customHeight="1" x14ac:dyDescent="0.55000000000000004">
      <c r="A97" s="128">
        <v>91</v>
      </c>
      <c r="B97" s="130" t="s">
        <v>480</v>
      </c>
      <c r="C97" s="132" t="s">
        <v>481</v>
      </c>
      <c r="D97" s="133">
        <v>0</v>
      </c>
      <c r="E97" s="133">
        <v>0</v>
      </c>
      <c r="F97" s="133">
        <v>0</v>
      </c>
      <c r="G97" s="133">
        <v>0</v>
      </c>
      <c r="H97" s="133">
        <v>0</v>
      </c>
      <c r="I97" s="133">
        <v>0</v>
      </c>
      <c r="J97" s="133">
        <v>0</v>
      </c>
      <c r="K97" s="133">
        <v>0</v>
      </c>
      <c r="L97" s="133">
        <v>0</v>
      </c>
      <c r="M97" s="133">
        <v>0</v>
      </c>
      <c r="N97" s="133">
        <v>0</v>
      </c>
      <c r="O97" s="133">
        <v>0</v>
      </c>
      <c r="P97" s="133">
        <v>0</v>
      </c>
      <c r="Q97" s="133">
        <v>0</v>
      </c>
      <c r="R97" s="133">
        <v>0</v>
      </c>
      <c r="S97" s="133">
        <v>0</v>
      </c>
      <c r="T97" s="133">
        <v>0</v>
      </c>
      <c r="U97" s="133">
        <v>0</v>
      </c>
      <c r="V97" s="133">
        <v>0</v>
      </c>
      <c r="W97" s="133">
        <v>0</v>
      </c>
      <c r="X97" s="133">
        <v>0</v>
      </c>
      <c r="Y97" s="133">
        <v>0</v>
      </c>
      <c r="Z97" s="133">
        <v>0</v>
      </c>
      <c r="AA97" s="133">
        <v>0</v>
      </c>
      <c r="AB97" s="133">
        <v>0</v>
      </c>
      <c r="AC97" s="133">
        <v>0</v>
      </c>
      <c r="AD97" s="133">
        <v>0</v>
      </c>
      <c r="AE97" s="133">
        <v>0</v>
      </c>
      <c r="AF97" s="133">
        <v>0</v>
      </c>
      <c r="AG97" s="133">
        <v>0</v>
      </c>
      <c r="AH97" s="133">
        <v>0</v>
      </c>
      <c r="AI97" s="133">
        <v>0</v>
      </c>
      <c r="AJ97" s="133">
        <v>0</v>
      </c>
      <c r="AK97" s="133">
        <v>0</v>
      </c>
      <c r="AL97" s="133">
        <v>0</v>
      </c>
      <c r="AM97" s="133">
        <v>0</v>
      </c>
      <c r="AN97" s="133">
        <v>0</v>
      </c>
      <c r="AO97" s="133">
        <v>0</v>
      </c>
      <c r="AP97" s="133">
        <v>0</v>
      </c>
      <c r="AQ97" s="133">
        <v>0</v>
      </c>
      <c r="AR97" s="133">
        <v>0</v>
      </c>
      <c r="AS97" s="133">
        <v>0</v>
      </c>
      <c r="AT97" s="133">
        <v>0</v>
      </c>
      <c r="AU97" s="133">
        <v>0</v>
      </c>
      <c r="AV97" s="133">
        <v>0</v>
      </c>
      <c r="AW97" s="133">
        <v>0</v>
      </c>
      <c r="AX97" s="133">
        <v>0</v>
      </c>
      <c r="AY97" s="133">
        <v>0</v>
      </c>
      <c r="AZ97" s="133">
        <v>0</v>
      </c>
      <c r="BA97" s="133">
        <v>0</v>
      </c>
      <c r="BB97" s="133">
        <v>0</v>
      </c>
      <c r="BC97" s="133">
        <v>0</v>
      </c>
      <c r="BD97" s="133">
        <v>0</v>
      </c>
      <c r="BE97" s="133">
        <v>0</v>
      </c>
      <c r="BF97" s="133">
        <v>0</v>
      </c>
      <c r="BG97" s="133">
        <v>0</v>
      </c>
      <c r="BH97" s="133">
        <v>0</v>
      </c>
      <c r="BI97" s="133">
        <v>0</v>
      </c>
      <c r="BJ97" s="133">
        <v>0</v>
      </c>
      <c r="BK97" s="133">
        <v>0</v>
      </c>
      <c r="BL97" s="133">
        <v>0</v>
      </c>
      <c r="BM97" s="133">
        <v>0</v>
      </c>
      <c r="BN97" s="133">
        <v>0</v>
      </c>
      <c r="BO97" s="133">
        <v>0</v>
      </c>
      <c r="BP97" s="133">
        <v>0</v>
      </c>
      <c r="BQ97" s="133">
        <v>0</v>
      </c>
      <c r="BR97" s="133">
        <v>0</v>
      </c>
      <c r="BS97" s="133">
        <v>0</v>
      </c>
      <c r="BT97" s="133">
        <v>0</v>
      </c>
      <c r="BU97" s="133">
        <v>0</v>
      </c>
      <c r="BV97" s="133">
        <v>0</v>
      </c>
      <c r="BW97" s="133">
        <v>0</v>
      </c>
      <c r="BX97" s="133">
        <v>0</v>
      </c>
      <c r="BY97" s="133">
        <v>0</v>
      </c>
      <c r="BZ97" s="133">
        <v>0</v>
      </c>
      <c r="CA97" s="133">
        <v>0</v>
      </c>
      <c r="CB97" s="133">
        <v>0</v>
      </c>
      <c r="CC97" s="133">
        <v>0</v>
      </c>
      <c r="CD97" s="133">
        <v>0</v>
      </c>
      <c r="CE97" s="133">
        <v>0</v>
      </c>
      <c r="CF97" s="133">
        <v>0</v>
      </c>
      <c r="CG97" s="133">
        <v>0</v>
      </c>
      <c r="CH97" s="133">
        <v>0</v>
      </c>
      <c r="CI97" s="133">
        <v>0</v>
      </c>
      <c r="CJ97" s="133">
        <v>0</v>
      </c>
      <c r="CK97" s="133">
        <v>0</v>
      </c>
      <c r="CL97" s="133">
        <v>0</v>
      </c>
      <c r="CM97" s="133">
        <v>0</v>
      </c>
      <c r="CN97" s="133">
        <v>0</v>
      </c>
      <c r="CO97" s="133">
        <v>0</v>
      </c>
      <c r="CP97" s="133">
        <v>0</v>
      </c>
      <c r="CQ97" s="133">
        <v>0</v>
      </c>
      <c r="CR97" s="133">
        <v>0</v>
      </c>
      <c r="CS97" s="133">
        <v>0</v>
      </c>
      <c r="CT97" s="133">
        <v>0</v>
      </c>
      <c r="CU97" s="133">
        <v>0</v>
      </c>
      <c r="CV97" s="133">
        <v>0</v>
      </c>
      <c r="CW97" s="133">
        <v>0</v>
      </c>
      <c r="CX97" s="133">
        <v>0</v>
      </c>
      <c r="CY97" s="133">
        <v>0</v>
      </c>
      <c r="CZ97" s="133">
        <v>0</v>
      </c>
      <c r="DA97" s="133">
        <v>0</v>
      </c>
      <c r="DB97" s="133">
        <v>0</v>
      </c>
      <c r="DC97" s="133">
        <v>0</v>
      </c>
      <c r="DD97" s="133">
        <v>0</v>
      </c>
      <c r="DE97" s="133">
        <v>0</v>
      </c>
      <c r="DF97" s="133">
        <v>0</v>
      </c>
      <c r="DG97" s="133">
        <v>0</v>
      </c>
      <c r="DH97" s="133">
        <v>0</v>
      </c>
      <c r="DI97" s="133">
        <v>305497</v>
      </c>
      <c r="DJ97" s="133">
        <v>88903</v>
      </c>
      <c r="DK97" s="133">
        <v>1545594</v>
      </c>
      <c r="DL97" s="133">
        <v>2824952</v>
      </c>
      <c r="DM97" s="133">
        <v>14978399</v>
      </c>
      <c r="DN97" s="133">
        <v>0</v>
      </c>
      <c r="DO97" s="133">
        <v>19743345</v>
      </c>
      <c r="DP97" s="133">
        <v>19743345</v>
      </c>
      <c r="DQ97" s="133">
        <v>693360</v>
      </c>
      <c r="DR97" s="133">
        <v>693360</v>
      </c>
      <c r="DS97" s="133">
        <v>20436705</v>
      </c>
      <c r="DT97" s="133">
        <v>20436705</v>
      </c>
      <c r="DU97" s="133">
        <v>-1776380</v>
      </c>
      <c r="DV97" s="133">
        <v>0</v>
      </c>
      <c r="DW97" s="133">
        <v>0</v>
      </c>
      <c r="DX97" s="133">
        <v>-1776380</v>
      </c>
      <c r="DY97" s="133">
        <v>18660325</v>
      </c>
      <c r="DZ97" s="133">
        <v>18660325</v>
      </c>
    </row>
    <row r="98" spans="1:130" ht="18" customHeight="1" x14ac:dyDescent="0.55000000000000004">
      <c r="A98" s="128">
        <v>92</v>
      </c>
      <c r="B98" s="130" t="s">
        <v>169</v>
      </c>
      <c r="C98" s="132" t="s">
        <v>170</v>
      </c>
      <c r="D98" s="133">
        <v>0</v>
      </c>
      <c r="E98" s="133">
        <v>0</v>
      </c>
      <c r="F98" s="133">
        <v>0</v>
      </c>
      <c r="G98" s="133">
        <v>0</v>
      </c>
      <c r="H98" s="133">
        <v>0</v>
      </c>
      <c r="I98" s="133">
        <v>0</v>
      </c>
      <c r="J98" s="133">
        <v>0</v>
      </c>
      <c r="K98" s="133">
        <v>0</v>
      </c>
      <c r="L98" s="133">
        <v>0</v>
      </c>
      <c r="M98" s="133">
        <v>0</v>
      </c>
      <c r="N98" s="133">
        <v>0</v>
      </c>
      <c r="O98" s="133">
        <v>0</v>
      </c>
      <c r="P98" s="133">
        <v>0</v>
      </c>
      <c r="Q98" s="133">
        <v>0</v>
      </c>
      <c r="R98" s="133">
        <v>0</v>
      </c>
      <c r="S98" s="133">
        <v>0</v>
      </c>
      <c r="T98" s="133">
        <v>0</v>
      </c>
      <c r="U98" s="133">
        <v>0</v>
      </c>
      <c r="V98" s="133">
        <v>0</v>
      </c>
      <c r="W98" s="133">
        <v>0</v>
      </c>
      <c r="X98" s="133">
        <v>0</v>
      </c>
      <c r="Y98" s="133">
        <v>0</v>
      </c>
      <c r="Z98" s="133">
        <v>0</v>
      </c>
      <c r="AA98" s="133">
        <v>0</v>
      </c>
      <c r="AB98" s="133">
        <v>0</v>
      </c>
      <c r="AC98" s="133">
        <v>0</v>
      </c>
      <c r="AD98" s="133">
        <v>0</v>
      </c>
      <c r="AE98" s="133">
        <v>0</v>
      </c>
      <c r="AF98" s="133">
        <v>0</v>
      </c>
      <c r="AG98" s="133">
        <v>0</v>
      </c>
      <c r="AH98" s="133">
        <v>0</v>
      </c>
      <c r="AI98" s="133">
        <v>0</v>
      </c>
      <c r="AJ98" s="133">
        <v>0</v>
      </c>
      <c r="AK98" s="133">
        <v>0</v>
      </c>
      <c r="AL98" s="133">
        <v>0</v>
      </c>
      <c r="AM98" s="133">
        <v>0</v>
      </c>
      <c r="AN98" s="133">
        <v>0</v>
      </c>
      <c r="AO98" s="133">
        <v>0</v>
      </c>
      <c r="AP98" s="133">
        <v>0</v>
      </c>
      <c r="AQ98" s="133">
        <v>0</v>
      </c>
      <c r="AR98" s="133">
        <v>0</v>
      </c>
      <c r="AS98" s="133">
        <v>0</v>
      </c>
      <c r="AT98" s="133">
        <v>0</v>
      </c>
      <c r="AU98" s="133">
        <v>0</v>
      </c>
      <c r="AV98" s="133">
        <v>0</v>
      </c>
      <c r="AW98" s="133">
        <v>0</v>
      </c>
      <c r="AX98" s="133">
        <v>0</v>
      </c>
      <c r="AY98" s="133">
        <v>0</v>
      </c>
      <c r="AZ98" s="133">
        <v>0</v>
      </c>
      <c r="BA98" s="133">
        <v>0</v>
      </c>
      <c r="BB98" s="133">
        <v>0</v>
      </c>
      <c r="BC98" s="133">
        <v>0</v>
      </c>
      <c r="BD98" s="133">
        <v>0</v>
      </c>
      <c r="BE98" s="133">
        <v>0</v>
      </c>
      <c r="BF98" s="133">
        <v>0</v>
      </c>
      <c r="BG98" s="133">
        <v>0</v>
      </c>
      <c r="BH98" s="133">
        <v>0</v>
      </c>
      <c r="BI98" s="133">
        <v>0</v>
      </c>
      <c r="BJ98" s="133">
        <v>0</v>
      </c>
      <c r="BK98" s="133">
        <v>0</v>
      </c>
      <c r="BL98" s="133">
        <v>0</v>
      </c>
      <c r="BM98" s="133">
        <v>0</v>
      </c>
      <c r="BN98" s="133">
        <v>0</v>
      </c>
      <c r="BO98" s="133">
        <v>0</v>
      </c>
      <c r="BP98" s="133">
        <v>0</v>
      </c>
      <c r="BQ98" s="133">
        <v>0</v>
      </c>
      <c r="BR98" s="133">
        <v>0</v>
      </c>
      <c r="BS98" s="133">
        <v>0</v>
      </c>
      <c r="BT98" s="133">
        <v>0</v>
      </c>
      <c r="BU98" s="133">
        <v>0</v>
      </c>
      <c r="BV98" s="133">
        <v>0</v>
      </c>
      <c r="BW98" s="133">
        <v>0</v>
      </c>
      <c r="BX98" s="133">
        <v>0</v>
      </c>
      <c r="BY98" s="133">
        <v>0</v>
      </c>
      <c r="BZ98" s="133">
        <v>0</v>
      </c>
      <c r="CA98" s="133">
        <v>0</v>
      </c>
      <c r="CB98" s="133">
        <v>0</v>
      </c>
      <c r="CC98" s="133">
        <v>0</v>
      </c>
      <c r="CD98" s="133">
        <v>0</v>
      </c>
      <c r="CE98" s="133">
        <v>0</v>
      </c>
      <c r="CF98" s="133">
        <v>0</v>
      </c>
      <c r="CG98" s="133">
        <v>0</v>
      </c>
      <c r="CH98" s="133">
        <v>0</v>
      </c>
      <c r="CI98" s="133">
        <v>0</v>
      </c>
      <c r="CJ98" s="133">
        <v>0</v>
      </c>
      <c r="CK98" s="133">
        <v>0</v>
      </c>
      <c r="CL98" s="133">
        <v>0</v>
      </c>
      <c r="CM98" s="133">
        <v>0</v>
      </c>
      <c r="CN98" s="133">
        <v>0</v>
      </c>
      <c r="CO98" s="133">
        <v>0</v>
      </c>
      <c r="CP98" s="133">
        <v>0</v>
      </c>
      <c r="CQ98" s="133">
        <v>328687</v>
      </c>
      <c r="CR98" s="133">
        <v>0</v>
      </c>
      <c r="CS98" s="133">
        <v>0</v>
      </c>
      <c r="CT98" s="133">
        <v>5778</v>
      </c>
      <c r="CU98" s="133">
        <v>0</v>
      </c>
      <c r="CV98" s="133">
        <v>0</v>
      </c>
      <c r="CW98" s="133">
        <v>0</v>
      </c>
      <c r="CX98" s="133">
        <v>0</v>
      </c>
      <c r="CY98" s="133">
        <v>0</v>
      </c>
      <c r="CZ98" s="133">
        <v>0</v>
      </c>
      <c r="DA98" s="133">
        <v>0</v>
      </c>
      <c r="DB98" s="133">
        <v>0</v>
      </c>
      <c r="DC98" s="133">
        <v>0</v>
      </c>
      <c r="DD98" s="133">
        <v>0</v>
      </c>
      <c r="DE98" s="133">
        <v>0</v>
      </c>
      <c r="DF98" s="133">
        <v>0</v>
      </c>
      <c r="DG98" s="133">
        <v>334465</v>
      </c>
      <c r="DH98" s="133">
        <v>200366</v>
      </c>
      <c r="DI98" s="133">
        <v>8644719</v>
      </c>
      <c r="DJ98" s="133">
        <v>36606037</v>
      </c>
      <c r="DK98" s="133">
        <v>0</v>
      </c>
      <c r="DL98" s="133">
        <v>0</v>
      </c>
      <c r="DM98" s="133">
        <v>0</v>
      </c>
      <c r="DN98" s="133">
        <v>0</v>
      </c>
      <c r="DO98" s="133">
        <v>45451122</v>
      </c>
      <c r="DP98" s="133">
        <v>45785587</v>
      </c>
      <c r="DQ98" s="133">
        <v>241</v>
      </c>
      <c r="DR98" s="133">
        <v>241</v>
      </c>
      <c r="DS98" s="133">
        <v>45451363</v>
      </c>
      <c r="DT98" s="133">
        <v>45785828</v>
      </c>
      <c r="DU98" s="133">
        <v>-3569</v>
      </c>
      <c r="DV98" s="133">
        <v>0</v>
      </c>
      <c r="DW98" s="133">
        <v>0</v>
      </c>
      <c r="DX98" s="133">
        <v>-3569</v>
      </c>
      <c r="DY98" s="133">
        <v>45447794</v>
      </c>
      <c r="DZ98" s="133">
        <v>45782259</v>
      </c>
    </row>
    <row r="99" spans="1:130" ht="18" customHeight="1" x14ac:dyDescent="0.55000000000000004">
      <c r="A99" s="128">
        <v>93</v>
      </c>
      <c r="B99" s="130" t="s">
        <v>171</v>
      </c>
      <c r="C99" s="132" t="s">
        <v>172</v>
      </c>
      <c r="D99" s="133">
        <v>0</v>
      </c>
      <c r="E99" s="133">
        <v>0</v>
      </c>
      <c r="F99" s="133">
        <v>4941</v>
      </c>
      <c r="G99" s="133">
        <v>0</v>
      </c>
      <c r="H99" s="133">
        <v>0</v>
      </c>
      <c r="I99" s="133">
        <v>0</v>
      </c>
      <c r="J99" s="133">
        <v>0</v>
      </c>
      <c r="K99" s="133">
        <v>0</v>
      </c>
      <c r="L99" s="133">
        <v>0</v>
      </c>
      <c r="M99" s="133">
        <v>0</v>
      </c>
      <c r="N99" s="133">
        <v>0</v>
      </c>
      <c r="O99" s="133">
        <v>0</v>
      </c>
      <c r="P99" s="133">
        <v>0</v>
      </c>
      <c r="Q99" s="133">
        <v>0</v>
      </c>
      <c r="R99" s="133">
        <v>0</v>
      </c>
      <c r="S99" s="133">
        <v>18</v>
      </c>
      <c r="T99" s="133">
        <v>19</v>
      </c>
      <c r="U99" s="133">
        <v>113</v>
      </c>
      <c r="V99" s="133">
        <v>0</v>
      </c>
      <c r="W99" s="133">
        <v>0</v>
      </c>
      <c r="X99" s="133">
        <v>0</v>
      </c>
      <c r="Y99" s="133">
        <v>13</v>
      </c>
      <c r="Z99" s="133">
        <v>0</v>
      </c>
      <c r="AA99" s="133">
        <v>0</v>
      </c>
      <c r="AB99" s="133">
        <v>444</v>
      </c>
      <c r="AC99" s="133">
        <v>0</v>
      </c>
      <c r="AD99" s="133">
        <v>0</v>
      </c>
      <c r="AE99" s="133">
        <v>0</v>
      </c>
      <c r="AF99" s="133">
        <v>13</v>
      </c>
      <c r="AG99" s="133">
        <v>1</v>
      </c>
      <c r="AH99" s="133">
        <v>0</v>
      </c>
      <c r="AI99" s="133">
        <v>0</v>
      </c>
      <c r="AJ99" s="133">
        <v>0</v>
      </c>
      <c r="AK99" s="133">
        <v>0</v>
      </c>
      <c r="AL99" s="133">
        <v>0</v>
      </c>
      <c r="AM99" s="133">
        <v>0</v>
      </c>
      <c r="AN99" s="133">
        <v>51</v>
      </c>
      <c r="AO99" s="133">
        <v>0</v>
      </c>
      <c r="AP99" s="133">
        <v>0</v>
      </c>
      <c r="AQ99" s="133">
        <v>0</v>
      </c>
      <c r="AR99" s="133">
        <v>0</v>
      </c>
      <c r="AS99" s="133">
        <v>0</v>
      </c>
      <c r="AT99" s="133">
        <v>0</v>
      </c>
      <c r="AU99" s="133">
        <v>0</v>
      </c>
      <c r="AV99" s="133">
        <v>0</v>
      </c>
      <c r="AW99" s="133">
        <v>0</v>
      </c>
      <c r="AX99" s="133">
        <v>0</v>
      </c>
      <c r="AY99" s="133">
        <v>0</v>
      </c>
      <c r="AZ99" s="133">
        <v>0</v>
      </c>
      <c r="BA99" s="133">
        <v>0</v>
      </c>
      <c r="BB99" s="133">
        <v>0</v>
      </c>
      <c r="BC99" s="133">
        <v>0</v>
      </c>
      <c r="BD99" s="133">
        <v>0</v>
      </c>
      <c r="BE99" s="133">
        <v>0</v>
      </c>
      <c r="BF99" s="133">
        <v>0</v>
      </c>
      <c r="BG99" s="133">
        <v>0</v>
      </c>
      <c r="BH99" s="133">
        <v>0</v>
      </c>
      <c r="BI99" s="133">
        <v>0</v>
      </c>
      <c r="BJ99" s="133">
        <v>0</v>
      </c>
      <c r="BK99" s="133">
        <v>0</v>
      </c>
      <c r="BL99" s="133">
        <v>0</v>
      </c>
      <c r="BM99" s="133">
        <v>22</v>
      </c>
      <c r="BN99" s="133">
        <v>17</v>
      </c>
      <c r="BO99" s="133">
        <v>22</v>
      </c>
      <c r="BP99" s="133">
        <v>16</v>
      </c>
      <c r="BQ99" s="133">
        <v>646</v>
      </c>
      <c r="BR99" s="133">
        <v>26</v>
      </c>
      <c r="BS99" s="133">
        <v>1336</v>
      </c>
      <c r="BT99" s="133">
        <v>0</v>
      </c>
      <c r="BU99" s="133">
        <v>2479</v>
      </c>
      <c r="BV99" s="133">
        <v>5695</v>
      </c>
      <c r="BW99" s="133">
        <v>282</v>
      </c>
      <c r="BX99" s="133">
        <v>258</v>
      </c>
      <c r="BY99" s="133">
        <v>0</v>
      </c>
      <c r="BZ99" s="133">
        <v>727</v>
      </c>
      <c r="CA99" s="133">
        <v>73</v>
      </c>
      <c r="CB99" s="133">
        <v>0</v>
      </c>
      <c r="CC99" s="133">
        <v>1289</v>
      </c>
      <c r="CD99" s="133">
        <v>0</v>
      </c>
      <c r="CE99" s="133">
        <v>0</v>
      </c>
      <c r="CF99" s="133">
        <v>50601</v>
      </c>
      <c r="CG99" s="133">
        <v>10247</v>
      </c>
      <c r="CH99" s="133">
        <v>84</v>
      </c>
      <c r="CI99" s="133">
        <v>21494</v>
      </c>
      <c r="CJ99" s="133">
        <v>2140</v>
      </c>
      <c r="CK99" s="133">
        <v>825</v>
      </c>
      <c r="CL99" s="133">
        <v>1481</v>
      </c>
      <c r="CM99" s="133">
        <v>2222</v>
      </c>
      <c r="CN99" s="133">
        <v>1097</v>
      </c>
      <c r="CO99" s="133">
        <v>646</v>
      </c>
      <c r="CP99" s="133">
        <v>412</v>
      </c>
      <c r="CQ99" s="133">
        <v>579952</v>
      </c>
      <c r="CR99" s="133">
        <v>109768</v>
      </c>
      <c r="CS99" s="133">
        <v>31527</v>
      </c>
      <c r="CT99" s="133">
        <v>14003</v>
      </c>
      <c r="CU99" s="133">
        <v>59</v>
      </c>
      <c r="CV99" s="133">
        <v>0</v>
      </c>
      <c r="CW99" s="133">
        <v>224</v>
      </c>
      <c r="CX99" s="133">
        <v>0</v>
      </c>
      <c r="CY99" s="133">
        <v>2814</v>
      </c>
      <c r="CZ99" s="133">
        <v>20</v>
      </c>
      <c r="DA99" s="133">
        <v>2740</v>
      </c>
      <c r="DB99" s="133">
        <v>18</v>
      </c>
      <c r="DC99" s="133">
        <v>930</v>
      </c>
      <c r="DD99" s="133">
        <v>625</v>
      </c>
      <c r="DE99" s="133">
        <v>0</v>
      </c>
      <c r="DF99" s="133">
        <v>11449</v>
      </c>
      <c r="DG99" s="133">
        <v>863879</v>
      </c>
      <c r="DH99" s="133">
        <v>424426</v>
      </c>
      <c r="DI99" s="133">
        <v>211150</v>
      </c>
      <c r="DJ99" s="133">
        <v>464312</v>
      </c>
      <c r="DK99" s="133">
        <v>3220</v>
      </c>
      <c r="DL99" s="133">
        <v>0</v>
      </c>
      <c r="DM99" s="133">
        <v>0</v>
      </c>
      <c r="DN99" s="133">
        <v>0</v>
      </c>
      <c r="DO99" s="133">
        <v>1103108</v>
      </c>
      <c r="DP99" s="133">
        <v>1966987</v>
      </c>
      <c r="DQ99" s="133">
        <v>0</v>
      </c>
      <c r="DR99" s="133">
        <v>0</v>
      </c>
      <c r="DS99" s="133">
        <v>1103108</v>
      </c>
      <c r="DT99" s="133">
        <v>1966987</v>
      </c>
      <c r="DU99" s="133">
        <v>0</v>
      </c>
      <c r="DV99" s="133">
        <v>0</v>
      </c>
      <c r="DW99" s="133">
        <v>0</v>
      </c>
      <c r="DX99" s="133">
        <v>0</v>
      </c>
      <c r="DY99" s="133">
        <v>1103108</v>
      </c>
      <c r="DZ99" s="133">
        <v>1966987</v>
      </c>
    </row>
    <row r="100" spans="1:130" ht="18" customHeight="1" x14ac:dyDescent="0.55000000000000004">
      <c r="A100" s="128">
        <v>94</v>
      </c>
      <c r="B100" s="130" t="s">
        <v>173</v>
      </c>
      <c r="C100" s="132" t="s">
        <v>174</v>
      </c>
      <c r="D100" s="133">
        <v>0</v>
      </c>
      <c r="E100" s="133">
        <v>0</v>
      </c>
      <c r="F100" s="133">
        <v>0</v>
      </c>
      <c r="G100" s="133">
        <v>0</v>
      </c>
      <c r="H100" s="133">
        <v>0</v>
      </c>
      <c r="I100" s="133">
        <v>0</v>
      </c>
      <c r="J100" s="133">
        <v>0</v>
      </c>
      <c r="K100" s="133">
        <v>0</v>
      </c>
      <c r="L100" s="133">
        <v>0</v>
      </c>
      <c r="M100" s="133">
        <v>0</v>
      </c>
      <c r="N100" s="133">
        <v>0</v>
      </c>
      <c r="O100" s="133">
        <v>0</v>
      </c>
      <c r="P100" s="133">
        <v>0</v>
      </c>
      <c r="Q100" s="133">
        <v>0</v>
      </c>
      <c r="R100" s="133">
        <v>0</v>
      </c>
      <c r="S100" s="133">
        <v>0</v>
      </c>
      <c r="T100" s="133">
        <v>0</v>
      </c>
      <c r="U100" s="133">
        <v>0</v>
      </c>
      <c r="V100" s="133">
        <v>0</v>
      </c>
      <c r="W100" s="133">
        <v>0</v>
      </c>
      <c r="X100" s="133">
        <v>0</v>
      </c>
      <c r="Y100" s="133">
        <v>0</v>
      </c>
      <c r="Z100" s="133">
        <v>0</v>
      </c>
      <c r="AA100" s="133">
        <v>0</v>
      </c>
      <c r="AB100" s="133">
        <v>0</v>
      </c>
      <c r="AC100" s="133">
        <v>0</v>
      </c>
      <c r="AD100" s="133">
        <v>0</v>
      </c>
      <c r="AE100" s="133">
        <v>0</v>
      </c>
      <c r="AF100" s="133">
        <v>0</v>
      </c>
      <c r="AG100" s="133">
        <v>0</v>
      </c>
      <c r="AH100" s="133">
        <v>0</v>
      </c>
      <c r="AI100" s="133">
        <v>0</v>
      </c>
      <c r="AJ100" s="133">
        <v>0</v>
      </c>
      <c r="AK100" s="133">
        <v>0</v>
      </c>
      <c r="AL100" s="133">
        <v>0</v>
      </c>
      <c r="AM100" s="133">
        <v>0</v>
      </c>
      <c r="AN100" s="133">
        <v>0</v>
      </c>
      <c r="AO100" s="133">
        <v>0</v>
      </c>
      <c r="AP100" s="133">
        <v>0</v>
      </c>
      <c r="AQ100" s="133">
        <v>0</v>
      </c>
      <c r="AR100" s="133">
        <v>0</v>
      </c>
      <c r="AS100" s="133">
        <v>0</v>
      </c>
      <c r="AT100" s="133">
        <v>0</v>
      </c>
      <c r="AU100" s="133">
        <v>0</v>
      </c>
      <c r="AV100" s="133">
        <v>0</v>
      </c>
      <c r="AW100" s="133">
        <v>0</v>
      </c>
      <c r="AX100" s="133">
        <v>0</v>
      </c>
      <c r="AY100" s="133">
        <v>0</v>
      </c>
      <c r="AZ100" s="133">
        <v>0</v>
      </c>
      <c r="BA100" s="133">
        <v>0</v>
      </c>
      <c r="BB100" s="133">
        <v>0</v>
      </c>
      <c r="BC100" s="133">
        <v>0</v>
      </c>
      <c r="BD100" s="133">
        <v>0</v>
      </c>
      <c r="BE100" s="133">
        <v>0</v>
      </c>
      <c r="BF100" s="133">
        <v>0</v>
      </c>
      <c r="BG100" s="133">
        <v>0</v>
      </c>
      <c r="BH100" s="133">
        <v>0</v>
      </c>
      <c r="BI100" s="133">
        <v>0</v>
      </c>
      <c r="BJ100" s="133">
        <v>0</v>
      </c>
      <c r="BK100" s="133">
        <v>0</v>
      </c>
      <c r="BL100" s="133">
        <v>0</v>
      </c>
      <c r="BM100" s="133">
        <v>0</v>
      </c>
      <c r="BN100" s="133">
        <v>0</v>
      </c>
      <c r="BO100" s="133">
        <v>0</v>
      </c>
      <c r="BP100" s="133">
        <v>0</v>
      </c>
      <c r="BQ100" s="133">
        <v>0</v>
      </c>
      <c r="BR100" s="133">
        <v>0</v>
      </c>
      <c r="BS100" s="133">
        <v>0</v>
      </c>
      <c r="BT100" s="133">
        <v>0</v>
      </c>
      <c r="BU100" s="133">
        <v>0</v>
      </c>
      <c r="BV100" s="133">
        <v>0</v>
      </c>
      <c r="BW100" s="133">
        <v>0</v>
      </c>
      <c r="BX100" s="133">
        <v>0</v>
      </c>
      <c r="BY100" s="133">
        <v>0</v>
      </c>
      <c r="BZ100" s="133">
        <v>0</v>
      </c>
      <c r="CA100" s="133">
        <v>0</v>
      </c>
      <c r="CB100" s="133">
        <v>0</v>
      </c>
      <c r="CC100" s="133">
        <v>0</v>
      </c>
      <c r="CD100" s="133">
        <v>0</v>
      </c>
      <c r="CE100" s="133">
        <v>0</v>
      </c>
      <c r="CF100" s="133">
        <v>0</v>
      </c>
      <c r="CG100" s="133">
        <v>0</v>
      </c>
      <c r="CH100" s="133">
        <v>0</v>
      </c>
      <c r="CI100" s="133">
        <v>0</v>
      </c>
      <c r="CJ100" s="133">
        <v>0</v>
      </c>
      <c r="CK100" s="133">
        <v>0</v>
      </c>
      <c r="CL100" s="133">
        <v>0</v>
      </c>
      <c r="CM100" s="133">
        <v>0</v>
      </c>
      <c r="CN100" s="133">
        <v>0</v>
      </c>
      <c r="CO100" s="133">
        <v>0</v>
      </c>
      <c r="CP100" s="133">
        <v>0</v>
      </c>
      <c r="CQ100" s="133">
        <v>0</v>
      </c>
      <c r="CR100" s="133">
        <v>0</v>
      </c>
      <c r="CS100" s="133">
        <v>0</v>
      </c>
      <c r="CT100" s="133">
        <v>0</v>
      </c>
      <c r="CU100" s="133">
        <v>0</v>
      </c>
      <c r="CV100" s="133">
        <v>0</v>
      </c>
      <c r="CW100" s="133">
        <v>0</v>
      </c>
      <c r="CX100" s="133">
        <v>0</v>
      </c>
      <c r="CY100" s="133">
        <v>0</v>
      </c>
      <c r="CZ100" s="133">
        <v>0</v>
      </c>
      <c r="DA100" s="133">
        <v>0</v>
      </c>
      <c r="DB100" s="133">
        <v>0</v>
      </c>
      <c r="DC100" s="133">
        <v>0</v>
      </c>
      <c r="DD100" s="133">
        <v>0</v>
      </c>
      <c r="DE100" s="133">
        <v>0</v>
      </c>
      <c r="DF100" s="133">
        <v>0</v>
      </c>
      <c r="DG100" s="133">
        <v>0</v>
      </c>
      <c r="DH100" s="133">
        <v>176166</v>
      </c>
      <c r="DI100" s="133">
        <v>5910134</v>
      </c>
      <c r="DJ100" s="133">
        <v>3793304</v>
      </c>
      <c r="DK100" s="133">
        <v>29683</v>
      </c>
      <c r="DL100" s="133">
        <v>0</v>
      </c>
      <c r="DM100" s="133">
        <v>0</v>
      </c>
      <c r="DN100" s="133">
        <v>0</v>
      </c>
      <c r="DO100" s="133">
        <v>9909287</v>
      </c>
      <c r="DP100" s="133">
        <v>9909287</v>
      </c>
      <c r="DQ100" s="133">
        <v>0</v>
      </c>
      <c r="DR100" s="133">
        <v>0</v>
      </c>
      <c r="DS100" s="133">
        <v>9909287</v>
      </c>
      <c r="DT100" s="133">
        <v>9909287</v>
      </c>
      <c r="DU100" s="133">
        <v>0</v>
      </c>
      <c r="DV100" s="133">
        <v>0</v>
      </c>
      <c r="DW100" s="133">
        <v>0</v>
      </c>
      <c r="DX100" s="133">
        <v>0</v>
      </c>
      <c r="DY100" s="133">
        <v>9909287</v>
      </c>
      <c r="DZ100" s="133">
        <v>9909287</v>
      </c>
    </row>
    <row r="101" spans="1:130" ht="18" customHeight="1" x14ac:dyDescent="0.55000000000000004">
      <c r="A101" s="128">
        <v>95</v>
      </c>
      <c r="B101" s="130" t="s">
        <v>175</v>
      </c>
      <c r="C101" s="132" t="s">
        <v>176</v>
      </c>
      <c r="D101" s="133">
        <v>0</v>
      </c>
      <c r="E101" s="133">
        <v>0</v>
      </c>
      <c r="F101" s="133">
        <v>0</v>
      </c>
      <c r="G101" s="133">
        <v>0</v>
      </c>
      <c r="H101" s="133">
        <v>0</v>
      </c>
      <c r="I101" s="133">
        <v>0</v>
      </c>
      <c r="J101" s="133">
        <v>0</v>
      </c>
      <c r="K101" s="133">
        <v>0</v>
      </c>
      <c r="L101" s="133">
        <v>0</v>
      </c>
      <c r="M101" s="133">
        <v>0</v>
      </c>
      <c r="N101" s="133">
        <v>0</v>
      </c>
      <c r="O101" s="133">
        <v>0</v>
      </c>
      <c r="P101" s="133">
        <v>0</v>
      </c>
      <c r="Q101" s="133">
        <v>0</v>
      </c>
      <c r="R101" s="133">
        <v>0</v>
      </c>
      <c r="S101" s="133">
        <v>0</v>
      </c>
      <c r="T101" s="133">
        <v>0</v>
      </c>
      <c r="U101" s="133">
        <v>0</v>
      </c>
      <c r="V101" s="133">
        <v>0</v>
      </c>
      <c r="W101" s="133">
        <v>0</v>
      </c>
      <c r="X101" s="133">
        <v>0</v>
      </c>
      <c r="Y101" s="133">
        <v>0</v>
      </c>
      <c r="Z101" s="133">
        <v>0</v>
      </c>
      <c r="AA101" s="133">
        <v>0</v>
      </c>
      <c r="AB101" s="133">
        <v>0</v>
      </c>
      <c r="AC101" s="133">
        <v>0</v>
      </c>
      <c r="AD101" s="133">
        <v>0</v>
      </c>
      <c r="AE101" s="133">
        <v>0</v>
      </c>
      <c r="AF101" s="133">
        <v>0</v>
      </c>
      <c r="AG101" s="133">
        <v>0</v>
      </c>
      <c r="AH101" s="133">
        <v>0</v>
      </c>
      <c r="AI101" s="133">
        <v>0</v>
      </c>
      <c r="AJ101" s="133">
        <v>0</v>
      </c>
      <c r="AK101" s="133">
        <v>0</v>
      </c>
      <c r="AL101" s="133">
        <v>0</v>
      </c>
      <c r="AM101" s="133">
        <v>0</v>
      </c>
      <c r="AN101" s="133">
        <v>0</v>
      </c>
      <c r="AO101" s="133">
        <v>0</v>
      </c>
      <c r="AP101" s="133">
        <v>0</v>
      </c>
      <c r="AQ101" s="133">
        <v>0</v>
      </c>
      <c r="AR101" s="133">
        <v>0</v>
      </c>
      <c r="AS101" s="133">
        <v>0</v>
      </c>
      <c r="AT101" s="133">
        <v>0</v>
      </c>
      <c r="AU101" s="133">
        <v>0</v>
      </c>
      <c r="AV101" s="133">
        <v>0</v>
      </c>
      <c r="AW101" s="133">
        <v>0</v>
      </c>
      <c r="AX101" s="133">
        <v>0</v>
      </c>
      <c r="AY101" s="133">
        <v>0</v>
      </c>
      <c r="AZ101" s="133">
        <v>0</v>
      </c>
      <c r="BA101" s="133">
        <v>0</v>
      </c>
      <c r="BB101" s="133">
        <v>0</v>
      </c>
      <c r="BC101" s="133">
        <v>0</v>
      </c>
      <c r="BD101" s="133">
        <v>0</v>
      </c>
      <c r="BE101" s="133">
        <v>0</v>
      </c>
      <c r="BF101" s="133">
        <v>0</v>
      </c>
      <c r="BG101" s="133">
        <v>0</v>
      </c>
      <c r="BH101" s="133">
        <v>0</v>
      </c>
      <c r="BI101" s="133">
        <v>0</v>
      </c>
      <c r="BJ101" s="133">
        <v>0</v>
      </c>
      <c r="BK101" s="133">
        <v>0</v>
      </c>
      <c r="BL101" s="133">
        <v>0</v>
      </c>
      <c r="BM101" s="133">
        <v>0</v>
      </c>
      <c r="BN101" s="133">
        <v>0</v>
      </c>
      <c r="BO101" s="133">
        <v>0</v>
      </c>
      <c r="BP101" s="133">
        <v>0</v>
      </c>
      <c r="BQ101" s="133">
        <v>0</v>
      </c>
      <c r="BR101" s="133">
        <v>0</v>
      </c>
      <c r="BS101" s="133">
        <v>0</v>
      </c>
      <c r="BT101" s="133">
        <v>0</v>
      </c>
      <c r="BU101" s="133">
        <v>0</v>
      </c>
      <c r="BV101" s="133">
        <v>0</v>
      </c>
      <c r="BW101" s="133">
        <v>0</v>
      </c>
      <c r="BX101" s="133">
        <v>0</v>
      </c>
      <c r="BY101" s="133">
        <v>0</v>
      </c>
      <c r="BZ101" s="133">
        <v>0</v>
      </c>
      <c r="CA101" s="133">
        <v>0</v>
      </c>
      <c r="CB101" s="133">
        <v>0</v>
      </c>
      <c r="CC101" s="133">
        <v>0</v>
      </c>
      <c r="CD101" s="133">
        <v>0</v>
      </c>
      <c r="CE101" s="133">
        <v>0</v>
      </c>
      <c r="CF101" s="133">
        <v>0</v>
      </c>
      <c r="CG101" s="133">
        <v>0</v>
      </c>
      <c r="CH101" s="133">
        <v>0</v>
      </c>
      <c r="CI101" s="133">
        <v>0</v>
      </c>
      <c r="CJ101" s="133">
        <v>0</v>
      </c>
      <c r="CK101" s="133">
        <v>0</v>
      </c>
      <c r="CL101" s="133">
        <v>0</v>
      </c>
      <c r="CM101" s="133">
        <v>0</v>
      </c>
      <c r="CN101" s="133">
        <v>0</v>
      </c>
      <c r="CO101" s="133">
        <v>0</v>
      </c>
      <c r="CP101" s="133">
        <v>0</v>
      </c>
      <c r="CQ101" s="133">
        <v>0</v>
      </c>
      <c r="CR101" s="133">
        <v>0</v>
      </c>
      <c r="CS101" s="133">
        <v>0</v>
      </c>
      <c r="CT101" s="133">
        <v>0</v>
      </c>
      <c r="CU101" s="133">
        <v>0</v>
      </c>
      <c r="CV101" s="133">
        <v>0</v>
      </c>
      <c r="CW101" s="133">
        <v>0</v>
      </c>
      <c r="CX101" s="133">
        <v>0</v>
      </c>
      <c r="CY101" s="133">
        <v>0</v>
      </c>
      <c r="CZ101" s="133">
        <v>0</v>
      </c>
      <c r="DA101" s="133">
        <v>0</v>
      </c>
      <c r="DB101" s="133">
        <v>0</v>
      </c>
      <c r="DC101" s="133">
        <v>0</v>
      </c>
      <c r="DD101" s="133">
        <v>0</v>
      </c>
      <c r="DE101" s="133">
        <v>0</v>
      </c>
      <c r="DF101" s="133">
        <v>0</v>
      </c>
      <c r="DG101" s="133">
        <v>0</v>
      </c>
      <c r="DH101" s="133">
        <v>0</v>
      </c>
      <c r="DI101" s="133">
        <v>922562</v>
      </c>
      <c r="DJ101" s="133">
        <v>9005710</v>
      </c>
      <c r="DK101" s="133">
        <v>0</v>
      </c>
      <c r="DL101" s="133">
        <v>0</v>
      </c>
      <c r="DM101" s="133">
        <v>0</v>
      </c>
      <c r="DN101" s="133">
        <v>0</v>
      </c>
      <c r="DO101" s="133">
        <v>9928272</v>
      </c>
      <c r="DP101" s="133">
        <v>9928272</v>
      </c>
      <c r="DQ101" s="133">
        <v>0</v>
      </c>
      <c r="DR101" s="133">
        <v>0</v>
      </c>
      <c r="DS101" s="133">
        <v>9928272</v>
      </c>
      <c r="DT101" s="133">
        <v>9928272</v>
      </c>
      <c r="DU101" s="133">
        <v>0</v>
      </c>
      <c r="DV101" s="133">
        <v>0</v>
      </c>
      <c r="DW101" s="133">
        <v>0</v>
      </c>
      <c r="DX101" s="133">
        <v>0</v>
      </c>
      <c r="DY101" s="133">
        <v>9928272</v>
      </c>
      <c r="DZ101" s="133">
        <v>9928272</v>
      </c>
    </row>
    <row r="102" spans="1:130" ht="18" customHeight="1" x14ac:dyDescent="0.55000000000000004">
      <c r="A102" s="128">
        <v>96</v>
      </c>
      <c r="B102" s="130" t="s">
        <v>177</v>
      </c>
      <c r="C102" s="132" t="s">
        <v>390</v>
      </c>
      <c r="D102" s="133">
        <v>96</v>
      </c>
      <c r="E102" s="133">
        <v>0</v>
      </c>
      <c r="F102" s="133">
        <v>1138</v>
      </c>
      <c r="G102" s="133">
        <v>99</v>
      </c>
      <c r="H102" s="133">
        <v>12730</v>
      </c>
      <c r="I102" s="133">
        <v>900</v>
      </c>
      <c r="J102" s="133">
        <v>1579</v>
      </c>
      <c r="K102" s="133">
        <v>17926</v>
      </c>
      <c r="L102" s="133">
        <v>9533</v>
      </c>
      <c r="M102" s="133">
        <v>3251</v>
      </c>
      <c r="N102" s="133">
        <v>4552</v>
      </c>
      <c r="O102" s="133">
        <v>555</v>
      </c>
      <c r="P102" s="133">
        <v>1864</v>
      </c>
      <c r="Q102" s="133">
        <v>2117</v>
      </c>
      <c r="R102" s="133">
        <v>3999</v>
      </c>
      <c r="S102" s="133">
        <v>3219</v>
      </c>
      <c r="T102" s="133">
        <v>2802</v>
      </c>
      <c r="U102" s="133">
        <v>3217</v>
      </c>
      <c r="V102" s="133">
        <v>389</v>
      </c>
      <c r="W102" s="133">
        <v>12231</v>
      </c>
      <c r="X102" s="133">
        <v>1730</v>
      </c>
      <c r="Y102" s="133">
        <v>3189</v>
      </c>
      <c r="Z102" s="133">
        <v>1832</v>
      </c>
      <c r="AA102" s="133">
        <v>161</v>
      </c>
      <c r="AB102" s="133">
        <v>22812</v>
      </c>
      <c r="AC102" s="133">
        <v>6513</v>
      </c>
      <c r="AD102" s="133">
        <v>1880</v>
      </c>
      <c r="AE102" s="133">
        <v>746</v>
      </c>
      <c r="AF102" s="133">
        <v>5159</v>
      </c>
      <c r="AG102" s="133">
        <v>2931</v>
      </c>
      <c r="AH102" s="133">
        <v>46</v>
      </c>
      <c r="AI102" s="133">
        <v>698</v>
      </c>
      <c r="AJ102" s="133">
        <v>4203</v>
      </c>
      <c r="AK102" s="133">
        <v>425</v>
      </c>
      <c r="AL102" s="133">
        <v>647</v>
      </c>
      <c r="AM102" s="133">
        <v>8062</v>
      </c>
      <c r="AN102" s="133">
        <v>7018</v>
      </c>
      <c r="AO102" s="133">
        <v>1787</v>
      </c>
      <c r="AP102" s="133">
        <v>1652</v>
      </c>
      <c r="AQ102" s="133">
        <v>1087</v>
      </c>
      <c r="AR102" s="133">
        <v>2123</v>
      </c>
      <c r="AS102" s="133">
        <v>3304</v>
      </c>
      <c r="AT102" s="133">
        <v>6372</v>
      </c>
      <c r="AU102" s="133">
        <v>22667</v>
      </c>
      <c r="AV102" s="133">
        <v>29652</v>
      </c>
      <c r="AW102" s="133">
        <v>9978</v>
      </c>
      <c r="AX102" s="133">
        <v>4978</v>
      </c>
      <c r="AY102" s="133">
        <v>4587</v>
      </c>
      <c r="AZ102" s="133">
        <v>5442</v>
      </c>
      <c r="BA102" s="133">
        <v>315</v>
      </c>
      <c r="BB102" s="133">
        <v>1563</v>
      </c>
      <c r="BC102" s="133">
        <v>2593</v>
      </c>
      <c r="BD102" s="133">
        <v>2715</v>
      </c>
      <c r="BE102" s="133">
        <v>1597</v>
      </c>
      <c r="BF102" s="133">
        <v>3557</v>
      </c>
      <c r="BG102" s="133">
        <v>1227</v>
      </c>
      <c r="BH102" s="133">
        <v>2479</v>
      </c>
      <c r="BI102" s="133">
        <v>1692</v>
      </c>
      <c r="BJ102" s="133">
        <v>2964</v>
      </c>
      <c r="BK102" s="133">
        <v>2982</v>
      </c>
      <c r="BL102" s="133">
        <v>1688</v>
      </c>
      <c r="BM102" s="133">
        <v>19570</v>
      </c>
      <c r="BN102" s="133">
        <v>24806</v>
      </c>
      <c r="BO102" s="133">
        <v>12750</v>
      </c>
      <c r="BP102" s="133">
        <v>9586</v>
      </c>
      <c r="BQ102" s="133">
        <v>20824</v>
      </c>
      <c r="BR102" s="133">
        <v>15778</v>
      </c>
      <c r="BS102" s="133">
        <v>41493</v>
      </c>
      <c r="BT102" s="133">
        <v>9458</v>
      </c>
      <c r="BU102" s="133">
        <v>54565</v>
      </c>
      <c r="BV102" s="133">
        <v>104541</v>
      </c>
      <c r="BW102" s="133">
        <v>12979</v>
      </c>
      <c r="BX102" s="133">
        <v>13306</v>
      </c>
      <c r="BY102" s="133">
        <v>0</v>
      </c>
      <c r="BZ102" s="133">
        <v>7652</v>
      </c>
      <c r="CA102" s="133">
        <v>28170</v>
      </c>
      <c r="CB102" s="133">
        <v>0</v>
      </c>
      <c r="CC102" s="133">
        <v>6659</v>
      </c>
      <c r="CD102" s="133">
        <v>278</v>
      </c>
      <c r="CE102" s="133">
        <v>930</v>
      </c>
      <c r="CF102" s="133">
        <v>9141</v>
      </c>
      <c r="CG102" s="133">
        <v>14985</v>
      </c>
      <c r="CH102" s="133">
        <v>93</v>
      </c>
      <c r="CI102" s="133">
        <v>16837</v>
      </c>
      <c r="CJ102" s="133">
        <v>11682</v>
      </c>
      <c r="CK102" s="133">
        <v>17880</v>
      </c>
      <c r="CL102" s="133">
        <v>3341</v>
      </c>
      <c r="CM102" s="133">
        <v>15082</v>
      </c>
      <c r="CN102" s="133">
        <v>112</v>
      </c>
      <c r="CO102" s="133">
        <v>8765</v>
      </c>
      <c r="CP102" s="133">
        <v>80267</v>
      </c>
      <c r="CQ102" s="133">
        <v>61286</v>
      </c>
      <c r="CR102" s="133">
        <v>1494</v>
      </c>
      <c r="CS102" s="133">
        <v>213</v>
      </c>
      <c r="CT102" s="133">
        <v>3705</v>
      </c>
      <c r="CU102" s="133">
        <v>0</v>
      </c>
      <c r="CV102" s="133">
        <v>20791</v>
      </c>
      <c r="CW102" s="133">
        <v>15927</v>
      </c>
      <c r="CX102" s="133">
        <v>19263</v>
      </c>
      <c r="CY102" s="133">
        <v>94056</v>
      </c>
      <c r="CZ102" s="133">
        <v>7560</v>
      </c>
      <c r="DA102" s="133">
        <v>42109</v>
      </c>
      <c r="DB102" s="133">
        <v>7427</v>
      </c>
      <c r="DC102" s="133">
        <v>76340</v>
      </c>
      <c r="DD102" s="133">
        <v>18809</v>
      </c>
      <c r="DE102" s="133">
        <v>0</v>
      </c>
      <c r="DF102" s="133">
        <v>22612</v>
      </c>
      <c r="DG102" s="133">
        <v>1222372</v>
      </c>
      <c r="DH102" s="133">
        <v>0</v>
      </c>
      <c r="DI102" s="133">
        <v>3303189</v>
      </c>
      <c r="DJ102" s="133">
        <v>0</v>
      </c>
      <c r="DK102" s="133">
        <v>0</v>
      </c>
      <c r="DL102" s="133">
        <v>0</v>
      </c>
      <c r="DM102" s="133">
        <v>0</v>
      </c>
      <c r="DN102" s="133">
        <v>0</v>
      </c>
      <c r="DO102" s="133">
        <v>3303189</v>
      </c>
      <c r="DP102" s="133">
        <v>4525561</v>
      </c>
      <c r="DQ102" s="133">
        <v>34576</v>
      </c>
      <c r="DR102" s="133">
        <v>34576</v>
      </c>
      <c r="DS102" s="133">
        <v>3337765</v>
      </c>
      <c r="DT102" s="133">
        <v>4560137</v>
      </c>
      <c r="DU102" s="133">
        <v>-128344</v>
      </c>
      <c r="DV102" s="133">
        <v>0</v>
      </c>
      <c r="DW102" s="133">
        <v>0</v>
      </c>
      <c r="DX102" s="133">
        <v>-128344</v>
      </c>
      <c r="DY102" s="133">
        <v>3209421</v>
      </c>
      <c r="DZ102" s="133">
        <v>4431793</v>
      </c>
    </row>
    <row r="103" spans="1:130" ht="18" customHeight="1" x14ac:dyDescent="0.55000000000000004">
      <c r="A103" s="128">
        <v>97</v>
      </c>
      <c r="B103" s="130" t="s">
        <v>178</v>
      </c>
      <c r="C103" s="132" t="s">
        <v>179</v>
      </c>
      <c r="D103" s="133">
        <v>12335</v>
      </c>
      <c r="E103" s="133">
        <v>20203</v>
      </c>
      <c r="F103" s="133">
        <v>7039</v>
      </c>
      <c r="G103" s="133">
        <v>1886</v>
      </c>
      <c r="H103" s="133">
        <v>1736</v>
      </c>
      <c r="I103" s="133">
        <v>9006</v>
      </c>
      <c r="J103" s="133">
        <v>4515</v>
      </c>
      <c r="K103" s="133">
        <v>71996</v>
      </c>
      <c r="L103" s="133">
        <v>21936</v>
      </c>
      <c r="M103" s="133">
        <v>1653</v>
      </c>
      <c r="N103" s="133">
        <v>1613</v>
      </c>
      <c r="O103" s="133">
        <v>4360</v>
      </c>
      <c r="P103" s="133">
        <v>6057</v>
      </c>
      <c r="Q103" s="133">
        <v>15124</v>
      </c>
      <c r="R103" s="133">
        <v>9230</v>
      </c>
      <c r="S103" s="133">
        <v>6386</v>
      </c>
      <c r="T103" s="133">
        <v>9147</v>
      </c>
      <c r="U103" s="133">
        <v>44032</v>
      </c>
      <c r="V103" s="133">
        <v>578</v>
      </c>
      <c r="W103" s="133">
        <v>10794</v>
      </c>
      <c r="X103" s="133">
        <v>3309</v>
      </c>
      <c r="Y103" s="133">
        <v>7435</v>
      </c>
      <c r="Z103" s="133">
        <v>2994</v>
      </c>
      <c r="AA103" s="133">
        <v>1233</v>
      </c>
      <c r="AB103" s="133">
        <v>9463</v>
      </c>
      <c r="AC103" s="133">
        <v>16730</v>
      </c>
      <c r="AD103" s="133">
        <v>1307</v>
      </c>
      <c r="AE103" s="133">
        <v>9551</v>
      </c>
      <c r="AF103" s="133">
        <v>42415</v>
      </c>
      <c r="AG103" s="133">
        <v>17016</v>
      </c>
      <c r="AH103" s="133">
        <v>594</v>
      </c>
      <c r="AI103" s="133">
        <v>3758</v>
      </c>
      <c r="AJ103" s="133">
        <v>12449</v>
      </c>
      <c r="AK103" s="133">
        <v>1387</v>
      </c>
      <c r="AL103" s="133">
        <v>13594</v>
      </c>
      <c r="AM103" s="133">
        <v>12076</v>
      </c>
      <c r="AN103" s="133">
        <v>17463</v>
      </c>
      <c r="AO103" s="133">
        <v>8764</v>
      </c>
      <c r="AP103" s="133">
        <v>8498</v>
      </c>
      <c r="AQ103" s="133">
        <v>3333</v>
      </c>
      <c r="AR103" s="133">
        <v>14329</v>
      </c>
      <c r="AS103" s="133">
        <v>9551</v>
      </c>
      <c r="AT103" s="133">
        <v>31987</v>
      </c>
      <c r="AU103" s="133">
        <v>62522</v>
      </c>
      <c r="AV103" s="133">
        <v>149143</v>
      </c>
      <c r="AW103" s="133">
        <v>20017</v>
      </c>
      <c r="AX103" s="133">
        <v>61518</v>
      </c>
      <c r="AY103" s="133">
        <v>39666</v>
      </c>
      <c r="AZ103" s="133">
        <v>95869</v>
      </c>
      <c r="BA103" s="133">
        <v>11772</v>
      </c>
      <c r="BB103" s="133">
        <v>7642</v>
      </c>
      <c r="BC103" s="133">
        <v>28365</v>
      </c>
      <c r="BD103" s="133">
        <v>16945</v>
      </c>
      <c r="BE103" s="133">
        <v>2838</v>
      </c>
      <c r="BF103" s="133">
        <v>46291</v>
      </c>
      <c r="BG103" s="133">
        <v>12087</v>
      </c>
      <c r="BH103" s="133">
        <v>79010</v>
      </c>
      <c r="BI103" s="133">
        <v>29157</v>
      </c>
      <c r="BJ103" s="133">
        <v>69858</v>
      </c>
      <c r="BK103" s="133">
        <v>19263</v>
      </c>
      <c r="BL103" s="133">
        <v>50072</v>
      </c>
      <c r="BM103" s="133">
        <v>549723</v>
      </c>
      <c r="BN103" s="133">
        <v>113030</v>
      </c>
      <c r="BO103" s="133">
        <v>451346</v>
      </c>
      <c r="BP103" s="133">
        <v>474119</v>
      </c>
      <c r="BQ103" s="133">
        <v>81377</v>
      </c>
      <c r="BR103" s="133">
        <v>30683</v>
      </c>
      <c r="BS103" s="133">
        <v>11134</v>
      </c>
      <c r="BT103" s="133">
        <v>26770</v>
      </c>
      <c r="BU103" s="133">
        <v>839707</v>
      </c>
      <c r="BV103" s="133">
        <v>319154</v>
      </c>
      <c r="BW103" s="133">
        <v>23704</v>
      </c>
      <c r="BX103" s="133">
        <v>24715</v>
      </c>
      <c r="BY103" s="133">
        <v>0</v>
      </c>
      <c r="BZ103" s="133">
        <v>18382</v>
      </c>
      <c r="CA103" s="133">
        <v>157797</v>
      </c>
      <c r="CB103" s="133">
        <v>1214970</v>
      </c>
      <c r="CC103" s="133">
        <v>16545</v>
      </c>
      <c r="CD103" s="133">
        <v>269649</v>
      </c>
      <c r="CE103" s="133">
        <v>12388</v>
      </c>
      <c r="CF103" s="133">
        <v>11486</v>
      </c>
      <c r="CG103" s="133">
        <v>74121</v>
      </c>
      <c r="CH103" s="133">
        <v>424</v>
      </c>
      <c r="CI103" s="133">
        <v>184121</v>
      </c>
      <c r="CJ103" s="133">
        <v>72260</v>
      </c>
      <c r="CK103" s="133">
        <v>182280</v>
      </c>
      <c r="CL103" s="133">
        <v>177142</v>
      </c>
      <c r="CM103" s="133">
        <v>57846</v>
      </c>
      <c r="CN103" s="133">
        <v>566406</v>
      </c>
      <c r="CO103" s="133">
        <v>48967</v>
      </c>
      <c r="CP103" s="133">
        <v>79248</v>
      </c>
      <c r="CQ103" s="133">
        <v>283448</v>
      </c>
      <c r="CR103" s="133">
        <v>26921</v>
      </c>
      <c r="CS103" s="133">
        <v>90366</v>
      </c>
      <c r="CT103" s="133">
        <v>192212</v>
      </c>
      <c r="CU103" s="133">
        <v>26214</v>
      </c>
      <c r="CV103" s="133">
        <v>27647</v>
      </c>
      <c r="CW103" s="133">
        <v>11121</v>
      </c>
      <c r="CX103" s="133">
        <v>94041</v>
      </c>
      <c r="CY103" s="133">
        <v>466720</v>
      </c>
      <c r="CZ103" s="133">
        <v>43146</v>
      </c>
      <c r="DA103" s="133">
        <v>43646</v>
      </c>
      <c r="DB103" s="133">
        <v>17755</v>
      </c>
      <c r="DC103" s="133">
        <v>48320</v>
      </c>
      <c r="DD103" s="133">
        <v>27887</v>
      </c>
      <c r="DE103" s="133">
        <v>0</v>
      </c>
      <c r="DF103" s="133">
        <v>21684</v>
      </c>
      <c r="DG103" s="133">
        <v>8821519</v>
      </c>
      <c r="DH103" s="133">
        <v>29941</v>
      </c>
      <c r="DI103" s="133">
        <v>478379</v>
      </c>
      <c r="DJ103" s="133">
        <v>0</v>
      </c>
      <c r="DK103" s="133">
        <v>0</v>
      </c>
      <c r="DL103" s="133">
        <v>0</v>
      </c>
      <c r="DM103" s="133">
        <v>0</v>
      </c>
      <c r="DN103" s="133">
        <v>0</v>
      </c>
      <c r="DO103" s="133">
        <v>508320</v>
      </c>
      <c r="DP103" s="133">
        <v>9329839</v>
      </c>
      <c r="DQ103" s="133">
        <v>865920</v>
      </c>
      <c r="DR103" s="133">
        <v>865920</v>
      </c>
      <c r="DS103" s="133">
        <v>1374240</v>
      </c>
      <c r="DT103" s="133">
        <v>10195759</v>
      </c>
      <c r="DU103" s="133">
        <v>-112071</v>
      </c>
      <c r="DV103" s="133">
        <v>0</v>
      </c>
      <c r="DW103" s="133">
        <v>0</v>
      </c>
      <c r="DX103" s="133">
        <v>-112071</v>
      </c>
      <c r="DY103" s="133">
        <v>1262169</v>
      </c>
      <c r="DZ103" s="133">
        <v>10083688</v>
      </c>
    </row>
    <row r="104" spans="1:130" ht="18" customHeight="1" x14ac:dyDescent="0.55000000000000004">
      <c r="A104" s="128">
        <v>98</v>
      </c>
      <c r="B104" s="130" t="s">
        <v>180</v>
      </c>
      <c r="C104" s="132" t="s">
        <v>181</v>
      </c>
      <c r="D104" s="133">
        <v>2016</v>
      </c>
      <c r="E104" s="133">
        <v>0</v>
      </c>
      <c r="F104" s="133">
        <v>3177</v>
      </c>
      <c r="G104" s="133">
        <v>1450</v>
      </c>
      <c r="H104" s="133">
        <v>1344</v>
      </c>
      <c r="I104" s="133">
        <v>318</v>
      </c>
      <c r="J104" s="133">
        <v>1654</v>
      </c>
      <c r="K104" s="133">
        <v>250499</v>
      </c>
      <c r="L104" s="133">
        <v>188381</v>
      </c>
      <c r="M104" s="133">
        <v>226</v>
      </c>
      <c r="N104" s="133">
        <v>48699</v>
      </c>
      <c r="O104" s="133">
        <v>1217</v>
      </c>
      <c r="P104" s="133">
        <v>12215</v>
      </c>
      <c r="Q104" s="133">
        <v>3052</v>
      </c>
      <c r="R104" s="133">
        <v>10795</v>
      </c>
      <c r="S104" s="133">
        <v>11771</v>
      </c>
      <c r="T104" s="133">
        <v>11790</v>
      </c>
      <c r="U104" s="133">
        <v>5441</v>
      </c>
      <c r="V104" s="133">
        <v>1146</v>
      </c>
      <c r="W104" s="133">
        <v>8041</v>
      </c>
      <c r="X104" s="133">
        <v>532</v>
      </c>
      <c r="Y104" s="133">
        <v>6075</v>
      </c>
      <c r="Z104" s="133">
        <v>2050</v>
      </c>
      <c r="AA104" s="133">
        <v>1547</v>
      </c>
      <c r="AB104" s="133">
        <v>348962</v>
      </c>
      <c r="AC104" s="133">
        <v>288458</v>
      </c>
      <c r="AD104" s="133">
        <v>2585</v>
      </c>
      <c r="AE104" s="133">
        <v>264</v>
      </c>
      <c r="AF104" s="133">
        <v>52152</v>
      </c>
      <c r="AG104" s="133">
        <v>18809</v>
      </c>
      <c r="AH104" s="133">
        <v>770</v>
      </c>
      <c r="AI104" s="133">
        <v>2210</v>
      </c>
      <c r="AJ104" s="133">
        <v>1229</v>
      </c>
      <c r="AK104" s="133">
        <v>4560</v>
      </c>
      <c r="AL104" s="133">
        <v>3004</v>
      </c>
      <c r="AM104" s="133">
        <v>4139</v>
      </c>
      <c r="AN104" s="133">
        <v>8886</v>
      </c>
      <c r="AO104" s="133">
        <v>1179</v>
      </c>
      <c r="AP104" s="133">
        <v>1655</v>
      </c>
      <c r="AQ104" s="133">
        <v>2243</v>
      </c>
      <c r="AR104" s="133">
        <v>5082</v>
      </c>
      <c r="AS104" s="133">
        <v>6963</v>
      </c>
      <c r="AT104" s="133">
        <v>9858</v>
      </c>
      <c r="AU104" s="133">
        <v>40087</v>
      </c>
      <c r="AV104" s="133">
        <v>48849</v>
      </c>
      <c r="AW104" s="133">
        <v>33123</v>
      </c>
      <c r="AX104" s="133">
        <v>42141</v>
      </c>
      <c r="AY104" s="133">
        <v>19074</v>
      </c>
      <c r="AZ104" s="133">
        <v>31315</v>
      </c>
      <c r="BA104" s="133">
        <v>31522</v>
      </c>
      <c r="BB104" s="133">
        <v>9699</v>
      </c>
      <c r="BC104" s="133">
        <v>12856</v>
      </c>
      <c r="BD104" s="133">
        <v>18575</v>
      </c>
      <c r="BE104" s="133">
        <v>8524</v>
      </c>
      <c r="BF104" s="133">
        <v>116778</v>
      </c>
      <c r="BG104" s="133">
        <v>34534</v>
      </c>
      <c r="BH104" s="133">
        <v>112944</v>
      </c>
      <c r="BI104" s="133">
        <v>4372</v>
      </c>
      <c r="BJ104" s="133">
        <v>12032</v>
      </c>
      <c r="BK104" s="133">
        <v>35131</v>
      </c>
      <c r="BL104" s="133">
        <v>114</v>
      </c>
      <c r="BM104" s="133">
        <v>85607</v>
      </c>
      <c r="BN104" s="133">
        <v>5087</v>
      </c>
      <c r="BO104" s="133">
        <v>10679</v>
      </c>
      <c r="BP104" s="133">
        <v>7591</v>
      </c>
      <c r="BQ104" s="133">
        <v>52388</v>
      </c>
      <c r="BR104" s="133">
        <v>40091</v>
      </c>
      <c r="BS104" s="133">
        <v>35462</v>
      </c>
      <c r="BT104" s="133">
        <v>5191</v>
      </c>
      <c r="BU104" s="133">
        <v>955093</v>
      </c>
      <c r="BV104" s="133">
        <v>1058793</v>
      </c>
      <c r="BW104" s="133">
        <v>206103</v>
      </c>
      <c r="BX104" s="133">
        <v>182320</v>
      </c>
      <c r="BY104" s="133">
        <v>0</v>
      </c>
      <c r="BZ104" s="133">
        <v>34126</v>
      </c>
      <c r="CA104" s="133">
        <v>58623</v>
      </c>
      <c r="CB104" s="133">
        <v>0</v>
      </c>
      <c r="CC104" s="133">
        <v>8574</v>
      </c>
      <c r="CD104" s="133">
        <v>33195</v>
      </c>
      <c r="CE104" s="133">
        <v>3752</v>
      </c>
      <c r="CF104" s="133">
        <v>1089</v>
      </c>
      <c r="CG104" s="133">
        <v>91758</v>
      </c>
      <c r="CH104" s="133">
        <v>1327</v>
      </c>
      <c r="CI104" s="133">
        <v>343344</v>
      </c>
      <c r="CJ104" s="133">
        <v>98118</v>
      </c>
      <c r="CK104" s="133">
        <v>317016</v>
      </c>
      <c r="CL104" s="133">
        <v>105776</v>
      </c>
      <c r="CM104" s="133">
        <v>267159</v>
      </c>
      <c r="CN104" s="133">
        <v>53490</v>
      </c>
      <c r="CO104" s="133">
        <v>97853</v>
      </c>
      <c r="CP104" s="133">
        <v>46892</v>
      </c>
      <c r="CQ104" s="133">
        <v>63440</v>
      </c>
      <c r="CR104" s="133">
        <v>15545</v>
      </c>
      <c r="CS104" s="133">
        <v>7770</v>
      </c>
      <c r="CT104" s="133">
        <v>14478</v>
      </c>
      <c r="CU104" s="133">
        <v>21913</v>
      </c>
      <c r="CV104" s="133">
        <v>79935</v>
      </c>
      <c r="CW104" s="133">
        <v>5563</v>
      </c>
      <c r="CX104" s="133">
        <v>27398</v>
      </c>
      <c r="CY104" s="133">
        <v>697789</v>
      </c>
      <c r="CZ104" s="133">
        <v>14667</v>
      </c>
      <c r="DA104" s="133">
        <v>298275</v>
      </c>
      <c r="DB104" s="133">
        <v>75032</v>
      </c>
      <c r="DC104" s="133">
        <v>116440</v>
      </c>
      <c r="DD104" s="133">
        <v>72007</v>
      </c>
      <c r="DE104" s="133">
        <v>0</v>
      </c>
      <c r="DF104" s="133">
        <v>23681</v>
      </c>
      <c r="DG104" s="133">
        <v>7688544</v>
      </c>
      <c r="DH104" s="133">
        <v>0</v>
      </c>
      <c r="DI104" s="133">
        <v>4194</v>
      </c>
      <c r="DJ104" s="133">
        <v>0</v>
      </c>
      <c r="DK104" s="133">
        <v>0</v>
      </c>
      <c r="DL104" s="133">
        <v>0</v>
      </c>
      <c r="DM104" s="133">
        <v>0</v>
      </c>
      <c r="DN104" s="133">
        <v>0</v>
      </c>
      <c r="DO104" s="133">
        <v>4194</v>
      </c>
      <c r="DP104" s="133">
        <v>7692738</v>
      </c>
      <c r="DQ104" s="133">
        <v>402400</v>
      </c>
      <c r="DR104" s="133">
        <v>402400</v>
      </c>
      <c r="DS104" s="133">
        <v>406594</v>
      </c>
      <c r="DT104" s="133">
        <v>8095138</v>
      </c>
      <c r="DU104" s="133">
        <v>-881900</v>
      </c>
      <c r="DV104" s="133">
        <v>0</v>
      </c>
      <c r="DW104" s="133">
        <v>0</v>
      </c>
      <c r="DX104" s="133">
        <v>-881900</v>
      </c>
      <c r="DY104" s="133">
        <v>-475306</v>
      </c>
      <c r="DZ104" s="133">
        <v>7213238</v>
      </c>
    </row>
    <row r="105" spans="1:130" ht="18" customHeight="1" x14ac:dyDescent="0.55000000000000004">
      <c r="A105" s="128">
        <v>99</v>
      </c>
      <c r="B105" s="130" t="s">
        <v>182</v>
      </c>
      <c r="C105" s="132" t="s">
        <v>183</v>
      </c>
      <c r="D105" s="133">
        <v>108946</v>
      </c>
      <c r="E105" s="133">
        <v>20180</v>
      </c>
      <c r="F105" s="133">
        <v>14590</v>
      </c>
      <c r="G105" s="133">
        <v>14764</v>
      </c>
      <c r="H105" s="133">
        <v>3513</v>
      </c>
      <c r="I105" s="133">
        <v>2799</v>
      </c>
      <c r="J105" s="133">
        <v>6825</v>
      </c>
      <c r="K105" s="133">
        <v>121107</v>
      </c>
      <c r="L105" s="133">
        <v>26403</v>
      </c>
      <c r="M105" s="133">
        <v>3309</v>
      </c>
      <c r="N105" s="133">
        <v>3489</v>
      </c>
      <c r="O105" s="133">
        <v>10279</v>
      </c>
      <c r="P105" s="133">
        <v>8970</v>
      </c>
      <c r="Q105" s="133">
        <v>24390</v>
      </c>
      <c r="R105" s="133">
        <v>4206</v>
      </c>
      <c r="S105" s="133">
        <v>20792</v>
      </c>
      <c r="T105" s="133">
        <v>9880</v>
      </c>
      <c r="U105" s="133">
        <v>15671</v>
      </c>
      <c r="V105" s="133">
        <v>4316</v>
      </c>
      <c r="W105" s="133">
        <v>30951</v>
      </c>
      <c r="X105" s="133">
        <v>13041</v>
      </c>
      <c r="Y105" s="133">
        <v>90177</v>
      </c>
      <c r="Z105" s="133">
        <v>12673</v>
      </c>
      <c r="AA105" s="133">
        <v>3113</v>
      </c>
      <c r="AB105" s="133">
        <v>43820</v>
      </c>
      <c r="AC105" s="133">
        <v>26095</v>
      </c>
      <c r="AD105" s="133">
        <v>28685</v>
      </c>
      <c r="AE105" s="133">
        <v>9577</v>
      </c>
      <c r="AF105" s="133">
        <v>79427</v>
      </c>
      <c r="AG105" s="133">
        <v>37786</v>
      </c>
      <c r="AH105" s="133">
        <v>829</v>
      </c>
      <c r="AI105" s="133">
        <v>8277</v>
      </c>
      <c r="AJ105" s="133">
        <v>29775</v>
      </c>
      <c r="AK105" s="133">
        <v>6797</v>
      </c>
      <c r="AL105" s="133">
        <v>24195</v>
      </c>
      <c r="AM105" s="133">
        <v>50648</v>
      </c>
      <c r="AN105" s="133">
        <v>55281</v>
      </c>
      <c r="AO105" s="133">
        <v>15753</v>
      </c>
      <c r="AP105" s="133">
        <v>3343</v>
      </c>
      <c r="AQ105" s="133">
        <v>17036</v>
      </c>
      <c r="AR105" s="133">
        <v>35973</v>
      </c>
      <c r="AS105" s="133">
        <v>31321</v>
      </c>
      <c r="AT105" s="133">
        <v>47959</v>
      </c>
      <c r="AU105" s="133">
        <v>71736</v>
      </c>
      <c r="AV105" s="133">
        <v>83204</v>
      </c>
      <c r="AW105" s="133">
        <v>44676</v>
      </c>
      <c r="AX105" s="133">
        <v>58837</v>
      </c>
      <c r="AY105" s="133">
        <v>62206</v>
      </c>
      <c r="AZ105" s="133">
        <v>39324</v>
      </c>
      <c r="BA105" s="133">
        <v>12070</v>
      </c>
      <c r="BB105" s="133">
        <v>12183</v>
      </c>
      <c r="BC105" s="133">
        <v>10710</v>
      </c>
      <c r="BD105" s="133">
        <v>12600</v>
      </c>
      <c r="BE105" s="133">
        <v>6803</v>
      </c>
      <c r="BF105" s="133">
        <v>37866</v>
      </c>
      <c r="BG105" s="133">
        <v>13033</v>
      </c>
      <c r="BH105" s="133">
        <v>119444</v>
      </c>
      <c r="BI105" s="133">
        <v>4398</v>
      </c>
      <c r="BJ105" s="133">
        <v>10195</v>
      </c>
      <c r="BK105" s="133">
        <v>7761</v>
      </c>
      <c r="BL105" s="133">
        <v>2040</v>
      </c>
      <c r="BM105" s="133">
        <v>91633</v>
      </c>
      <c r="BN105" s="133">
        <v>97661</v>
      </c>
      <c r="BO105" s="133">
        <v>92692</v>
      </c>
      <c r="BP105" s="133">
        <v>55398</v>
      </c>
      <c r="BQ105" s="133">
        <v>577561</v>
      </c>
      <c r="BR105" s="133">
        <v>12785</v>
      </c>
      <c r="BS105" s="133">
        <v>111111</v>
      </c>
      <c r="BT105" s="133">
        <v>91932</v>
      </c>
      <c r="BU105" s="133">
        <v>51420</v>
      </c>
      <c r="BV105" s="133">
        <v>90012</v>
      </c>
      <c r="BW105" s="133">
        <v>32885</v>
      </c>
      <c r="BX105" s="133">
        <v>19666</v>
      </c>
      <c r="BY105" s="133">
        <v>0</v>
      </c>
      <c r="BZ105" s="133">
        <v>15230</v>
      </c>
      <c r="CA105" s="133">
        <v>573805</v>
      </c>
      <c r="CB105" s="133">
        <v>1902551</v>
      </c>
      <c r="CC105" s="133">
        <v>5455</v>
      </c>
      <c r="CD105" s="133">
        <v>24436</v>
      </c>
      <c r="CE105" s="133">
        <v>12115</v>
      </c>
      <c r="CF105" s="133">
        <v>15079</v>
      </c>
      <c r="CG105" s="133">
        <v>61683</v>
      </c>
      <c r="CH105" s="133">
        <v>881</v>
      </c>
      <c r="CI105" s="133">
        <v>52466</v>
      </c>
      <c r="CJ105" s="133">
        <v>36735</v>
      </c>
      <c r="CK105" s="133">
        <v>281919</v>
      </c>
      <c r="CL105" s="133">
        <v>15633</v>
      </c>
      <c r="CM105" s="133">
        <v>21443</v>
      </c>
      <c r="CN105" s="133">
        <v>479508</v>
      </c>
      <c r="CO105" s="133">
        <v>60556</v>
      </c>
      <c r="CP105" s="133">
        <v>257618</v>
      </c>
      <c r="CQ105" s="133">
        <v>84957</v>
      </c>
      <c r="CR105" s="133">
        <v>19899</v>
      </c>
      <c r="CS105" s="133">
        <v>44754</v>
      </c>
      <c r="CT105" s="133">
        <v>18463</v>
      </c>
      <c r="CU105" s="133">
        <v>34754</v>
      </c>
      <c r="CV105" s="133">
        <v>1114234</v>
      </c>
      <c r="CW105" s="133">
        <v>12034</v>
      </c>
      <c r="CX105" s="133">
        <v>72884</v>
      </c>
      <c r="CY105" s="133">
        <v>170872</v>
      </c>
      <c r="CZ105" s="133">
        <v>9753</v>
      </c>
      <c r="DA105" s="133">
        <v>116286</v>
      </c>
      <c r="DB105" s="133">
        <v>35714</v>
      </c>
      <c r="DC105" s="133">
        <v>50687</v>
      </c>
      <c r="DD105" s="133">
        <v>11227</v>
      </c>
      <c r="DE105" s="133">
        <v>0</v>
      </c>
      <c r="DF105" s="133">
        <v>14844</v>
      </c>
      <c r="DG105" s="133">
        <v>8689278</v>
      </c>
      <c r="DH105" s="133">
        <v>5165</v>
      </c>
      <c r="DI105" s="133">
        <v>2883933</v>
      </c>
      <c r="DJ105" s="133">
        <v>0</v>
      </c>
      <c r="DK105" s="133">
        <v>0</v>
      </c>
      <c r="DL105" s="133">
        <v>0</v>
      </c>
      <c r="DM105" s="133">
        <v>0</v>
      </c>
      <c r="DN105" s="133">
        <v>0</v>
      </c>
      <c r="DO105" s="133">
        <v>2889098</v>
      </c>
      <c r="DP105" s="133">
        <v>11578376</v>
      </c>
      <c r="DQ105" s="133">
        <v>3555</v>
      </c>
      <c r="DR105" s="133">
        <v>3555</v>
      </c>
      <c r="DS105" s="133">
        <v>2892653</v>
      </c>
      <c r="DT105" s="133">
        <v>11581931</v>
      </c>
      <c r="DU105" s="133">
        <v>-285</v>
      </c>
      <c r="DV105" s="133">
        <v>0</v>
      </c>
      <c r="DW105" s="133">
        <v>0</v>
      </c>
      <c r="DX105" s="133">
        <v>-285</v>
      </c>
      <c r="DY105" s="133">
        <v>2892368</v>
      </c>
      <c r="DZ105" s="133">
        <v>11581646</v>
      </c>
    </row>
    <row r="106" spans="1:130" ht="18" customHeight="1" x14ac:dyDescent="0.55000000000000004">
      <c r="A106" s="128">
        <v>100</v>
      </c>
      <c r="B106" s="130" t="s">
        <v>184</v>
      </c>
      <c r="C106" s="132" t="s">
        <v>185</v>
      </c>
      <c r="D106" s="133">
        <v>3739</v>
      </c>
      <c r="E106" s="133">
        <v>3226</v>
      </c>
      <c r="F106" s="133">
        <v>16834</v>
      </c>
      <c r="G106" s="133">
        <v>278</v>
      </c>
      <c r="H106" s="133">
        <v>12024</v>
      </c>
      <c r="I106" s="133">
        <v>6435</v>
      </c>
      <c r="J106" s="133">
        <v>10271</v>
      </c>
      <c r="K106" s="133">
        <v>449425</v>
      </c>
      <c r="L106" s="133">
        <v>83452</v>
      </c>
      <c r="M106" s="133">
        <v>8371</v>
      </c>
      <c r="N106" s="133">
        <v>22514</v>
      </c>
      <c r="O106" s="133">
        <v>12193</v>
      </c>
      <c r="P106" s="133">
        <v>62800</v>
      </c>
      <c r="Q106" s="133">
        <v>17646</v>
      </c>
      <c r="R106" s="133">
        <v>42651</v>
      </c>
      <c r="S106" s="133">
        <v>29909</v>
      </c>
      <c r="T106" s="133">
        <v>37654</v>
      </c>
      <c r="U106" s="133">
        <v>140080</v>
      </c>
      <c r="V106" s="133">
        <v>3497</v>
      </c>
      <c r="W106" s="133">
        <v>37420</v>
      </c>
      <c r="X106" s="133">
        <v>7358</v>
      </c>
      <c r="Y106" s="133">
        <v>55772</v>
      </c>
      <c r="Z106" s="133">
        <v>20185</v>
      </c>
      <c r="AA106" s="133">
        <v>4882</v>
      </c>
      <c r="AB106" s="133">
        <v>140720</v>
      </c>
      <c r="AC106" s="133">
        <v>132804</v>
      </c>
      <c r="AD106" s="133">
        <v>23833</v>
      </c>
      <c r="AE106" s="133">
        <v>5512</v>
      </c>
      <c r="AF106" s="133">
        <v>227585</v>
      </c>
      <c r="AG106" s="133">
        <v>53325</v>
      </c>
      <c r="AH106" s="133">
        <v>6072</v>
      </c>
      <c r="AI106" s="133">
        <v>45236</v>
      </c>
      <c r="AJ106" s="133">
        <v>107096</v>
      </c>
      <c r="AK106" s="133">
        <v>8940</v>
      </c>
      <c r="AL106" s="133">
        <v>60840</v>
      </c>
      <c r="AM106" s="133">
        <v>31933</v>
      </c>
      <c r="AN106" s="133">
        <v>33221</v>
      </c>
      <c r="AO106" s="133">
        <v>28423</v>
      </c>
      <c r="AP106" s="133">
        <v>16404</v>
      </c>
      <c r="AQ106" s="133">
        <v>10201</v>
      </c>
      <c r="AR106" s="133">
        <v>48207</v>
      </c>
      <c r="AS106" s="133">
        <v>54691</v>
      </c>
      <c r="AT106" s="133">
        <v>146747</v>
      </c>
      <c r="AU106" s="133">
        <v>237502</v>
      </c>
      <c r="AV106" s="133">
        <v>283452</v>
      </c>
      <c r="AW106" s="133">
        <v>132742</v>
      </c>
      <c r="AX106" s="133">
        <v>164974</v>
      </c>
      <c r="AY106" s="133">
        <v>160154</v>
      </c>
      <c r="AZ106" s="133">
        <v>178192</v>
      </c>
      <c r="BA106" s="133">
        <v>39482</v>
      </c>
      <c r="BB106" s="133">
        <v>44856</v>
      </c>
      <c r="BC106" s="133">
        <v>57879</v>
      </c>
      <c r="BD106" s="133">
        <v>78947</v>
      </c>
      <c r="BE106" s="133">
        <v>50595</v>
      </c>
      <c r="BF106" s="133">
        <v>163445</v>
      </c>
      <c r="BG106" s="133">
        <v>68425</v>
      </c>
      <c r="BH106" s="133">
        <v>449406</v>
      </c>
      <c r="BI106" s="133">
        <v>27032</v>
      </c>
      <c r="BJ106" s="133">
        <v>107644</v>
      </c>
      <c r="BK106" s="133">
        <v>42587</v>
      </c>
      <c r="BL106" s="133">
        <v>18986</v>
      </c>
      <c r="BM106" s="133">
        <v>1772582</v>
      </c>
      <c r="BN106" s="133">
        <v>214896</v>
      </c>
      <c r="BO106" s="133">
        <v>1376769</v>
      </c>
      <c r="BP106" s="133">
        <v>241252</v>
      </c>
      <c r="BQ106" s="133">
        <v>676326</v>
      </c>
      <c r="BR106" s="133">
        <v>93482</v>
      </c>
      <c r="BS106" s="133">
        <v>452231</v>
      </c>
      <c r="BT106" s="133">
        <v>179309</v>
      </c>
      <c r="BU106" s="133">
        <v>6247110</v>
      </c>
      <c r="BV106" s="133">
        <v>2623782</v>
      </c>
      <c r="BW106" s="133">
        <v>1128313</v>
      </c>
      <c r="BX106" s="133">
        <v>526188</v>
      </c>
      <c r="BY106" s="133">
        <v>76668</v>
      </c>
      <c r="BZ106" s="133">
        <v>185133</v>
      </c>
      <c r="CA106" s="133">
        <v>219687</v>
      </c>
      <c r="CB106" s="133">
        <v>5824</v>
      </c>
      <c r="CC106" s="133">
        <v>40952</v>
      </c>
      <c r="CD106" s="133">
        <v>45354</v>
      </c>
      <c r="CE106" s="133">
        <v>34360</v>
      </c>
      <c r="CF106" s="133">
        <v>232512</v>
      </c>
      <c r="CG106" s="133">
        <v>910597</v>
      </c>
      <c r="CH106" s="133">
        <v>11354</v>
      </c>
      <c r="CI106" s="133">
        <v>1498537</v>
      </c>
      <c r="CJ106" s="133">
        <v>384630</v>
      </c>
      <c r="CK106" s="133">
        <v>3312732</v>
      </c>
      <c r="CL106" s="133">
        <v>483413</v>
      </c>
      <c r="CM106" s="133">
        <v>301188</v>
      </c>
      <c r="CN106" s="133">
        <v>2533575</v>
      </c>
      <c r="CO106" s="133">
        <v>776401</v>
      </c>
      <c r="CP106" s="133">
        <v>1712085</v>
      </c>
      <c r="CQ106" s="133">
        <v>1519611</v>
      </c>
      <c r="CR106" s="133">
        <v>85249</v>
      </c>
      <c r="CS106" s="133">
        <v>457319</v>
      </c>
      <c r="CT106" s="133">
        <v>242994</v>
      </c>
      <c r="CU106" s="133">
        <v>260544</v>
      </c>
      <c r="CV106" s="133">
        <v>642720</v>
      </c>
      <c r="CW106" s="133">
        <v>407991</v>
      </c>
      <c r="CX106" s="133">
        <v>409022</v>
      </c>
      <c r="CY106" s="133">
        <v>6076815</v>
      </c>
      <c r="CZ106" s="133">
        <v>61504</v>
      </c>
      <c r="DA106" s="133">
        <v>417322</v>
      </c>
      <c r="DB106" s="133">
        <v>137263</v>
      </c>
      <c r="DC106" s="133">
        <v>255712</v>
      </c>
      <c r="DD106" s="133">
        <v>134017</v>
      </c>
      <c r="DE106" s="133">
        <v>0</v>
      </c>
      <c r="DF106" s="133">
        <v>127166</v>
      </c>
      <c r="DG106" s="133">
        <v>44109197</v>
      </c>
      <c r="DH106" s="133">
        <v>45413</v>
      </c>
      <c r="DI106" s="133">
        <v>702499</v>
      </c>
      <c r="DJ106" s="133">
        <v>0</v>
      </c>
      <c r="DK106" s="133">
        <v>0</v>
      </c>
      <c r="DL106" s="133">
        <v>175812</v>
      </c>
      <c r="DM106" s="133">
        <v>1813253</v>
      </c>
      <c r="DN106" s="133">
        <v>0</v>
      </c>
      <c r="DO106" s="133">
        <v>2736977</v>
      </c>
      <c r="DP106" s="133">
        <v>46846174</v>
      </c>
      <c r="DQ106" s="133">
        <v>1852898</v>
      </c>
      <c r="DR106" s="133">
        <v>1852898</v>
      </c>
      <c r="DS106" s="133">
        <v>4589875</v>
      </c>
      <c r="DT106" s="133">
        <v>48699072</v>
      </c>
      <c r="DU106" s="133">
        <v>-2789039</v>
      </c>
      <c r="DV106" s="133">
        <v>0</v>
      </c>
      <c r="DW106" s="133">
        <v>0</v>
      </c>
      <c r="DX106" s="133">
        <v>-2789039</v>
      </c>
      <c r="DY106" s="133">
        <v>1800836</v>
      </c>
      <c r="DZ106" s="133">
        <v>45910033</v>
      </c>
    </row>
    <row r="107" spans="1:130" ht="18" customHeight="1" x14ac:dyDescent="0.55000000000000004">
      <c r="A107" s="128">
        <v>101</v>
      </c>
      <c r="B107" s="130" t="s">
        <v>186</v>
      </c>
      <c r="C107" s="132" t="s">
        <v>187</v>
      </c>
      <c r="D107" s="133">
        <v>0</v>
      </c>
      <c r="E107" s="133">
        <v>0</v>
      </c>
      <c r="F107" s="133">
        <v>0</v>
      </c>
      <c r="G107" s="133">
        <v>0</v>
      </c>
      <c r="H107" s="133">
        <v>0</v>
      </c>
      <c r="I107" s="133">
        <v>0</v>
      </c>
      <c r="J107" s="133">
        <v>0</v>
      </c>
      <c r="K107" s="133">
        <v>0</v>
      </c>
      <c r="L107" s="133">
        <v>0</v>
      </c>
      <c r="M107" s="133">
        <v>0</v>
      </c>
      <c r="N107" s="133">
        <v>0</v>
      </c>
      <c r="O107" s="133">
        <v>0</v>
      </c>
      <c r="P107" s="133">
        <v>0</v>
      </c>
      <c r="Q107" s="133">
        <v>0</v>
      </c>
      <c r="R107" s="133">
        <v>0</v>
      </c>
      <c r="S107" s="133">
        <v>0</v>
      </c>
      <c r="T107" s="133">
        <v>0</v>
      </c>
      <c r="U107" s="133">
        <v>0</v>
      </c>
      <c r="V107" s="133">
        <v>0</v>
      </c>
      <c r="W107" s="133">
        <v>0</v>
      </c>
      <c r="X107" s="133">
        <v>0</v>
      </c>
      <c r="Y107" s="133">
        <v>0</v>
      </c>
      <c r="Z107" s="133">
        <v>0</v>
      </c>
      <c r="AA107" s="133">
        <v>0</v>
      </c>
      <c r="AB107" s="133">
        <v>0</v>
      </c>
      <c r="AC107" s="133">
        <v>0</v>
      </c>
      <c r="AD107" s="133">
        <v>0</v>
      </c>
      <c r="AE107" s="133">
        <v>0</v>
      </c>
      <c r="AF107" s="133">
        <v>0</v>
      </c>
      <c r="AG107" s="133">
        <v>0</v>
      </c>
      <c r="AH107" s="133">
        <v>0</v>
      </c>
      <c r="AI107" s="133">
        <v>0</v>
      </c>
      <c r="AJ107" s="133">
        <v>0</v>
      </c>
      <c r="AK107" s="133">
        <v>0</v>
      </c>
      <c r="AL107" s="133">
        <v>0</v>
      </c>
      <c r="AM107" s="133">
        <v>0</v>
      </c>
      <c r="AN107" s="133">
        <v>0</v>
      </c>
      <c r="AO107" s="133">
        <v>0</v>
      </c>
      <c r="AP107" s="133">
        <v>0</v>
      </c>
      <c r="AQ107" s="133">
        <v>0</v>
      </c>
      <c r="AR107" s="133">
        <v>0</v>
      </c>
      <c r="AS107" s="133">
        <v>0</v>
      </c>
      <c r="AT107" s="133">
        <v>0</v>
      </c>
      <c r="AU107" s="133">
        <v>0</v>
      </c>
      <c r="AV107" s="133">
        <v>0</v>
      </c>
      <c r="AW107" s="133">
        <v>0</v>
      </c>
      <c r="AX107" s="133">
        <v>0</v>
      </c>
      <c r="AY107" s="133">
        <v>0</v>
      </c>
      <c r="AZ107" s="133">
        <v>0</v>
      </c>
      <c r="BA107" s="133">
        <v>0</v>
      </c>
      <c r="BB107" s="133">
        <v>0</v>
      </c>
      <c r="BC107" s="133">
        <v>0</v>
      </c>
      <c r="BD107" s="133">
        <v>0</v>
      </c>
      <c r="BE107" s="133">
        <v>0</v>
      </c>
      <c r="BF107" s="133">
        <v>0</v>
      </c>
      <c r="BG107" s="133">
        <v>0</v>
      </c>
      <c r="BH107" s="133">
        <v>0</v>
      </c>
      <c r="BI107" s="133">
        <v>0</v>
      </c>
      <c r="BJ107" s="133">
        <v>0</v>
      </c>
      <c r="BK107" s="133">
        <v>0</v>
      </c>
      <c r="BL107" s="133">
        <v>0</v>
      </c>
      <c r="BM107" s="133">
        <v>0</v>
      </c>
      <c r="BN107" s="133">
        <v>0</v>
      </c>
      <c r="BO107" s="133">
        <v>0</v>
      </c>
      <c r="BP107" s="133">
        <v>0</v>
      </c>
      <c r="BQ107" s="133">
        <v>0</v>
      </c>
      <c r="BR107" s="133">
        <v>0</v>
      </c>
      <c r="BS107" s="133">
        <v>0</v>
      </c>
      <c r="BT107" s="133">
        <v>0</v>
      </c>
      <c r="BU107" s="133">
        <v>0</v>
      </c>
      <c r="BV107" s="133">
        <v>0</v>
      </c>
      <c r="BW107" s="133">
        <v>0</v>
      </c>
      <c r="BX107" s="133">
        <v>0</v>
      </c>
      <c r="BY107" s="133">
        <v>0</v>
      </c>
      <c r="BZ107" s="133">
        <v>0</v>
      </c>
      <c r="CA107" s="133">
        <v>0</v>
      </c>
      <c r="CB107" s="133">
        <v>0</v>
      </c>
      <c r="CC107" s="133">
        <v>0</v>
      </c>
      <c r="CD107" s="133">
        <v>0</v>
      </c>
      <c r="CE107" s="133">
        <v>0</v>
      </c>
      <c r="CF107" s="133">
        <v>0</v>
      </c>
      <c r="CG107" s="133">
        <v>0</v>
      </c>
      <c r="CH107" s="133">
        <v>0</v>
      </c>
      <c r="CI107" s="133">
        <v>0</v>
      </c>
      <c r="CJ107" s="133">
        <v>0</v>
      </c>
      <c r="CK107" s="133">
        <v>0</v>
      </c>
      <c r="CL107" s="133">
        <v>0</v>
      </c>
      <c r="CM107" s="133">
        <v>0</v>
      </c>
      <c r="CN107" s="133">
        <v>0</v>
      </c>
      <c r="CO107" s="133">
        <v>0</v>
      </c>
      <c r="CP107" s="133">
        <v>0</v>
      </c>
      <c r="CQ107" s="133">
        <v>0</v>
      </c>
      <c r="CR107" s="133">
        <v>0</v>
      </c>
      <c r="CS107" s="133">
        <v>0</v>
      </c>
      <c r="CT107" s="133">
        <v>0</v>
      </c>
      <c r="CU107" s="133">
        <v>0</v>
      </c>
      <c r="CV107" s="133">
        <v>0</v>
      </c>
      <c r="CW107" s="133">
        <v>0</v>
      </c>
      <c r="CX107" s="133">
        <v>0</v>
      </c>
      <c r="CY107" s="133">
        <v>0</v>
      </c>
      <c r="CZ107" s="133">
        <v>0</v>
      </c>
      <c r="DA107" s="133">
        <v>0</v>
      </c>
      <c r="DB107" s="133">
        <v>0</v>
      </c>
      <c r="DC107" s="133">
        <v>0</v>
      </c>
      <c r="DD107" s="133">
        <v>0</v>
      </c>
      <c r="DE107" s="133">
        <v>0</v>
      </c>
      <c r="DF107" s="133">
        <v>0</v>
      </c>
      <c r="DG107" s="133">
        <v>0</v>
      </c>
      <c r="DH107" s="133">
        <v>1834104</v>
      </c>
      <c r="DI107" s="133">
        <v>3045103</v>
      </c>
      <c r="DJ107" s="133">
        <v>0</v>
      </c>
      <c r="DK107" s="133">
        <v>0</v>
      </c>
      <c r="DL107" s="133">
        <v>0</v>
      </c>
      <c r="DM107" s="133">
        <v>0</v>
      </c>
      <c r="DN107" s="133">
        <v>0</v>
      </c>
      <c r="DO107" s="133">
        <v>4879207</v>
      </c>
      <c r="DP107" s="133">
        <v>4879207</v>
      </c>
      <c r="DQ107" s="133">
        <v>794267</v>
      </c>
      <c r="DR107" s="133">
        <v>794267</v>
      </c>
      <c r="DS107" s="133">
        <v>5673474</v>
      </c>
      <c r="DT107" s="133">
        <v>5673474</v>
      </c>
      <c r="DU107" s="133">
        <v>-597564</v>
      </c>
      <c r="DV107" s="133">
        <v>0</v>
      </c>
      <c r="DW107" s="133">
        <v>0</v>
      </c>
      <c r="DX107" s="133">
        <v>-597564</v>
      </c>
      <c r="DY107" s="133">
        <v>5075910</v>
      </c>
      <c r="DZ107" s="133">
        <v>5075910</v>
      </c>
    </row>
    <row r="108" spans="1:130" ht="18" customHeight="1" x14ac:dyDescent="0.55000000000000004">
      <c r="A108" s="128">
        <v>102</v>
      </c>
      <c r="B108" s="130" t="s">
        <v>188</v>
      </c>
      <c r="C108" s="132" t="s">
        <v>189</v>
      </c>
      <c r="D108" s="133">
        <v>0</v>
      </c>
      <c r="E108" s="133">
        <v>0</v>
      </c>
      <c r="F108" s="133">
        <v>0</v>
      </c>
      <c r="G108" s="133">
        <v>0</v>
      </c>
      <c r="H108" s="133">
        <v>0</v>
      </c>
      <c r="I108" s="133">
        <v>0</v>
      </c>
      <c r="J108" s="133">
        <v>0</v>
      </c>
      <c r="K108" s="133">
        <v>0</v>
      </c>
      <c r="L108" s="133">
        <v>0</v>
      </c>
      <c r="M108" s="133">
        <v>0</v>
      </c>
      <c r="N108" s="133">
        <v>0</v>
      </c>
      <c r="O108" s="133">
        <v>0</v>
      </c>
      <c r="P108" s="133">
        <v>0</v>
      </c>
      <c r="Q108" s="133">
        <v>0</v>
      </c>
      <c r="R108" s="133">
        <v>0</v>
      </c>
      <c r="S108" s="133">
        <v>0</v>
      </c>
      <c r="T108" s="133">
        <v>0</v>
      </c>
      <c r="U108" s="133">
        <v>0</v>
      </c>
      <c r="V108" s="133">
        <v>0</v>
      </c>
      <c r="W108" s="133">
        <v>0</v>
      </c>
      <c r="X108" s="133">
        <v>0</v>
      </c>
      <c r="Y108" s="133">
        <v>0</v>
      </c>
      <c r="Z108" s="133">
        <v>0</v>
      </c>
      <c r="AA108" s="133">
        <v>0</v>
      </c>
      <c r="AB108" s="133">
        <v>0</v>
      </c>
      <c r="AC108" s="133">
        <v>0</v>
      </c>
      <c r="AD108" s="133">
        <v>0</v>
      </c>
      <c r="AE108" s="133">
        <v>0</v>
      </c>
      <c r="AF108" s="133">
        <v>0</v>
      </c>
      <c r="AG108" s="133">
        <v>0</v>
      </c>
      <c r="AH108" s="133">
        <v>0</v>
      </c>
      <c r="AI108" s="133">
        <v>0</v>
      </c>
      <c r="AJ108" s="133">
        <v>0</v>
      </c>
      <c r="AK108" s="133">
        <v>0</v>
      </c>
      <c r="AL108" s="133">
        <v>0</v>
      </c>
      <c r="AM108" s="133">
        <v>0</v>
      </c>
      <c r="AN108" s="133">
        <v>0</v>
      </c>
      <c r="AO108" s="133">
        <v>0</v>
      </c>
      <c r="AP108" s="133">
        <v>0</v>
      </c>
      <c r="AQ108" s="133">
        <v>0</v>
      </c>
      <c r="AR108" s="133">
        <v>0</v>
      </c>
      <c r="AS108" s="133">
        <v>0</v>
      </c>
      <c r="AT108" s="133">
        <v>0</v>
      </c>
      <c r="AU108" s="133">
        <v>0</v>
      </c>
      <c r="AV108" s="133">
        <v>0</v>
      </c>
      <c r="AW108" s="133">
        <v>0</v>
      </c>
      <c r="AX108" s="133">
        <v>0</v>
      </c>
      <c r="AY108" s="133">
        <v>0</v>
      </c>
      <c r="AZ108" s="133">
        <v>0</v>
      </c>
      <c r="BA108" s="133">
        <v>0</v>
      </c>
      <c r="BB108" s="133">
        <v>0</v>
      </c>
      <c r="BC108" s="133">
        <v>0</v>
      </c>
      <c r="BD108" s="133">
        <v>0</v>
      </c>
      <c r="BE108" s="133">
        <v>0</v>
      </c>
      <c r="BF108" s="133">
        <v>0</v>
      </c>
      <c r="BG108" s="133">
        <v>0</v>
      </c>
      <c r="BH108" s="133">
        <v>0</v>
      </c>
      <c r="BI108" s="133">
        <v>0</v>
      </c>
      <c r="BJ108" s="133">
        <v>0</v>
      </c>
      <c r="BK108" s="133">
        <v>0</v>
      </c>
      <c r="BL108" s="133">
        <v>0</v>
      </c>
      <c r="BM108" s="133">
        <v>0</v>
      </c>
      <c r="BN108" s="133">
        <v>0</v>
      </c>
      <c r="BO108" s="133">
        <v>0</v>
      </c>
      <c r="BP108" s="133">
        <v>0</v>
      </c>
      <c r="BQ108" s="133">
        <v>0</v>
      </c>
      <c r="BR108" s="133">
        <v>0</v>
      </c>
      <c r="BS108" s="133">
        <v>0</v>
      </c>
      <c r="BT108" s="133">
        <v>0</v>
      </c>
      <c r="BU108" s="133">
        <v>0</v>
      </c>
      <c r="BV108" s="133">
        <v>0</v>
      </c>
      <c r="BW108" s="133">
        <v>0</v>
      </c>
      <c r="BX108" s="133">
        <v>0</v>
      </c>
      <c r="BY108" s="133">
        <v>0</v>
      </c>
      <c r="BZ108" s="133">
        <v>0</v>
      </c>
      <c r="CA108" s="133">
        <v>0</v>
      </c>
      <c r="CB108" s="133">
        <v>0</v>
      </c>
      <c r="CC108" s="133">
        <v>0</v>
      </c>
      <c r="CD108" s="133">
        <v>0</v>
      </c>
      <c r="CE108" s="133">
        <v>0</v>
      </c>
      <c r="CF108" s="133">
        <v>0</v>
      </c>
      <c r="CG108" s="133">
        <v>0</v>
      </c>
      <c r="CH108" s="133">
        <v>0</v>
      </c>
      <c r="CI108" s="133">
        <v>0</v>
      </c>
      <c r="CJ108" s="133">
        <v>0</v>
      </c>
      <c r="CK108" s="133">
        <v>0</v>
      </c>
      <c r="CL108" s="133">
        <v>0</v>
      </c>
      <c r="CM108" s="133">
        <v>0</v>
      </c>
      <c r="CN108" s="133">
        <v>0</v>
      </c>
      <c r="CO108" s="133">
        <v>67636</v>
      </c>
      <c r="CP108" s="133">
        <v>0</v>
      </c>
      <c r="CQ108" s="133">
        <v>75436</v>
      </c>
      <c r="CR108" s="133">
        <v>0</v>
      </c>
      <c r="CS108" s="133">
        <v>15661</v>
      </c>
      <c r="CT108" s="133">
        <v>51745</v>
      </c>
      <c r="CU108" s="133">
        <v>0</v>
      </c>
      <c r="CV108" s="133">
        <v>0</v>
      </c>
      <c r="CW108" s="133">
        <v>0</v>
      </c>
      <c r="CX108" s="133">
        <v>0</v>
      </c>
      <c r="CY108" s="133">
        <v>0</v>
      </c>
      <c r="CZ108" s="133">
        <v>74600</v>
      </c>
      <c r="DA108" s="133">
        <v>195174</v>
      </c>
      <c r="DB108" s="133">
        <v>0</v>
      </c>
      <c r="DC108" s="133">
        <v>0</v>
      </c>
      <c r="DD108" s="133">
        <v>0</v>
      </c>
      <c r="DE108" s="133">
        <v>0</v>
      </c>
      <c r="DF108" s="133">
        <v>0</v>
      </c>
      <c r="DG108" s="133">
        <v>480252</v>
      </c>
      <c r="DH108" s="133">
        <v>7493449</v>
      </c>
      <c r="DI108" s="133">
        <v>19503759</v>
      </c>
      <c r="DJ108" s="133">
        <v>0</v>
      </c>
      <c r="DK108" s="133">
        <v>0</v>
      </c>
      <c r="DL108" s="133">
        <v>0</v>
      </c>
      <c r="DM108" s="133">
        <v>0</v>
      </c>
      <c r="DN108" s="133">
        <v>0</v>
      </c>
      <c r="DO108" s="133">
        <v>26997208</v>
      </c>
      <c r="DP108" s="133">
        <v>27477460</v>
      </c>
      <c r="DQ108" s="133">
        <v>523879</v>
      </c>
      <c r="DR108" s="133">
        <v>523879</v>
      </c>
      <c r="DS108" s="133">
        <v>27521087</v>
      </c>
      <c r="DT108" s="133">
        <v>28001339</v>
      </c>
      <c r="DU108" s="133">
        <v>-447086</v>
      </c>
      <c r="DV108" s="133">
        <v>0</v>
      </c>
      <c r="DW108" s="133">
        <v>0</v>
      </c>
      <c r="DX108" s="133">
        <v>-447086</v>
      </c>
      <c r="DY108" s="133">
        <v>27074001</v>
      </c>
      <c r="DZ108" s="133">
        <v>27554253</v>
      </c>
    </row>
    <row r="109" spans="1:130" ht="18" customHeight="1" x14ac:dyDescent="0.55000000000000004">
      <c r="A109" s="128">
        <v>103</v>
      </c>
      <c r="B109" s="130" t="s">
        <v>190</v>
      </c>
      <c r="C109" s="132" t="s">
        <v>191</v>
      </c>
      <c r="D109" s="133">
        <v>6</v>
      </c>
      <c r="E109" s="133">
        <v>0</v>
      </c>
      <c r="F109" s="133">
        <v>230</v>
      </c>
      <c r="G109" s="133">
        <v>1</v>
      </c>
      <c r="H109" s="133">
        <v>53</v>
      </c>
      <c r="I109" s="133">
        <v>10</v>
      </c>
      <c r="J109" s="133">
        <v>24</v>
      </c>
      <c r="K109" s="133">
        <v>2013</v>
      </c>
      <c r="L109" s="133">
        <v>695</v>
      </c>
      <c r="M109" s="133">
        <v>63</v>
      </c>
      <c r="N109" s="133">
        <v>113</v>
      </c>
      <c r="O109" s="133">
        <v>93</v>
      </c>
      <c r="P109" s="133">
        <v>158</v>
      </c>
      <c r="Q109" s="133">
        <v>90</v>
      </c>
      <c r="R109" s="133">
        <v>61</v>
      </c>
      <c r="S109" s="133">
        <v>226</v>
      </c>
      <c r="T109" s="133">
        <v>161</v>
      </c>
      <c r="U109" s="133">
        <v>222</v>
      </c>
      <c r="V109" s="133">
        <v>10</v>
      </c>
      <c r="W109" s="133">
        <v>208</v>
      </c>
      <c r="X109" s="133">
        <v>3</v>
      </c>
      <c r="Y109" s="133">
        <v>63</v>
      </c>
      <c r="Z109" s="133">
        <v>23</v>
      </c>
      <c r="AA109" s="133">
        <v>24</v>
      </c>
      <c r="AB109" s="133">
        <v>567</v>
      </c>
      <c r="AC109" s="133">
        <v>47</v>
      </c>
      <c r="AD109" s="133">
        <v>65</v>
      </c>
      <c r="AE109" s="133">
        <v>22</v>
      </c>
      <c r="AF109" s="133">
        <v>423</v>
      </c>
      <c r="AG109" s="133">
        <v>119</v>
      </c>
      <c r="AH109" s="133">
        <v>14</v>
      </c>
      <c r="AI109" s="133">
        <v>4</v>
      </c>
      <c r="AJ109" s="133">
        <v>10</v>
      </c>
      <c r="AK109" s="133">
        <v>0</v>
      </c>
      <c r="AL109" s="133">
        <v>18</v>
      </c>
      <c r="AM109" s="133">
        <v>200</v>
      </c>
      <c r="AN109" s="133">
        <v>247</v>
      </c>
      <c r="AO109" s="133">
        <v>22</v>
      </c>
      <c r="AP109" s="133">
        <v>79</v>
      </c>
      <c r="AQ109" s="133">
        <v>78</v>
      </c>
      <c r="AR109" s="133">
        <v>67</v>
      </c>
      <c r="AS109" s="133">
        <v>140</v>
      </c>
      <c r="AT109" s="133">
        <v>283</v>
      </c>
      <c r="AU109" s="133">
        <v>400</v>
      </c>
      <c r="AV109" s="133">
        <v>267</v>
      </c>
      <c r="AW109" s="133">
        <v>116</v>
      </c>
      <c r="AX109" s="133">
        <v>630</v>
      </c>
      <c r="AY109" s="133">
        <v>596</v>
      </c>
      <c r="AZ109" s="133">
        <v>93</v>
      </c>
      <c r="BA109" s="133">
        <v>127</v>
      </c>
      <c r="BB109" s="133">
        <v>60</v>
      </c>
      <c r="BC109" s="133">
        <v>125</v>
      </c>
      <c r="BD109" s="133">
        <v>96</v>
      </c>
      <c r="BE109" s="133">
        <v>171</v>
      </c>
      <c r="BF109" s="133">
        <v>533</v>
      </c>
      <c r="BG109" s="133">
        <v>31</v>
      </c>
      <c r="BH109" s="133">
        <v>1205</v>
      </c>
      <c r="BI109" s="133">
        <v>191</v>
      </c>
      <c r="BJ109" s="133">
        <v>234</v>
      </c>
      <c r="BK109" s="133">
        <v>176</v>
      </c>
      <c r="BL109" s="133">
        <v>3</v>
      </c>
      <c r="BM109" s="133">
        <v>304</v>
      </c>
      <c r="BN109" s="133">
        <v>202</v>
      </c>
      <c r="BO109" s="133">
        <v>959</v>
      </c>
      <c r="BP109" s="133">
        <v>302</v>
      </c>
      <c r="BQ109" s="133">
        <v>1012</v>
      </c>
      <c r="BR109" s="133">
        <v>34</v>
      </c>
      <c r="BS109" s="133">
        <v>184</v>
      </c>
      <c r="BT109" s="133">
        <v>242</v>
      </c>
      <c r="BU109" s="133">
        <v>5966</v>
      </c>
      <c r="BV109" s="133">
        <v>2191</v>
      </c>
      <c r="BW109" s="133">
        <v>604</v>
      </c>
      <c r="BX109" s="133">
        <v>312</v>
      </c>
      <c r="BY109" s="133">
        <v>0</v>
      </c>
      <c r="BZ109" s="133">
        <v>22010</v>
      </c>
      <c r="CA109" s="133">
        <v>2188</v>
      </c>
      <c r="CB109" s="133">
        <v>92</v>
      </c>
      <c r="CC109" s="133">
        <v>394</v>
      </c>
      <c r="CD109" s="133">
        <v>738</v>
      </c>
      <c r="CE109" s="133">
        <v>37</v>
      </c>
      <c r="CF109" s="133">
        <v>55</v>
      </c>
      <c r="CG109" s="133">
        <v>461</v>
      </c>
      <c r="CH109" s="133">
        <v>435</v>
      </c>
      <c r="CI109" s="133">
        <v>7094</v>
      </c>
      <c r="CJ109" s="133">
        <v>3105</v>
      </c>
      <c r="CK109" s="133">
        <v>731</v>
      </c>
      <c r="CL109" s="133">
        <v>1673</v>
      </c>
      <c r="CM109" s="133">
        <v>1772</v>
      </c>
      <c r="CN109" s="133">
        <v>4404</v>
      </c>
      <c r="CO109" s="133">
        <v>3060</v>
      </c>
      <c r="CP109" s="133">
        <v>1683</v>
      </c>
      <c r="CQ109" s="133">
        <v>455894</v>
      </c>
      <c r="CR109" s="133">
        <v>9287</v>
      </c>
      <c r="CS109" s="133">
        <v>105436</v>
      </c>
      <c r="CT109" s="133">
        <v>94811</v>
      </c>
      <c r="CU109" s="133">
        <v>295</v>
      </c>
      <c r="CV109" s="133">
        <v>581</v>
      </c>
      <c r="CW109" s="133">
        <v>5831</v>
      </c>
      <c r="CX109" s="133">
        <v>216</v>
      </c>
      <c r="CY109" s="133">
        <v>2894</v>
      </c>
      <c r="CZ109" s="133">
        <v>55323</v>
      </c>
      <c r="DA109" s="133">
        <v>78989</v>
      </c>
      <c r="DB109" s="133">
        <v>109045</v>
      </c>
      <c r="DC109" s="133">
        <v>2159</v>
      </c>
      <c r="DD109" s="133">
        <v>3016</v>
      </c>
      <c r="DE109" s="133">
        <v>0</v>
      </c>
      <c r="DF109" s="133">
        <v>3718</v>
      </c>
      <c r="DG109" s="133">
        <v>1001748</v>
      </c>
      <c r="DH109" s="133">
        <v>22510</v>
      </c>
      <c r="DI109" s="133">
        <v>4242574</v>
      </c>
      <c r="DJ109" s="133">
        <v>0</v>
      </c>
      <c r="DK109" s="133">
        <v>0</v>
      </c>
      <c r="DL109" s="133">
        <v>0</v>
      </c>
      <c r="DM109" s="133">
        <v>0</v>
      </c>
      <c r="DN109" s="133">
        <v>0</v>
      </c>
      <c r="DO109" s="133">
        <v>4265084</v>
      </c>
      <c r="DP109" s="133">
        <v>5266832</v>
      </c>
      <c r="DQ109" s="133">
        <v>464</v>
      </c>
      <c r="DR109" s="133">
        <v>464</v>
      </c>
      <c r="DS109" s="133">
        <v>4265548</v>
      </c>
      <c r="DT109" s="133">
        <v>5267296</v>
      </c>
      <c r="DU109" s="133">
        <v>-2746</v>
      </c>
      <c r="DV109" s="133">
        <v>0</v>
      </c>
      <c r="DW109" s="133">
        <v>0</v>
      </c>
      <c r="DX109" s="133">
        <v>-2746</v>
      </c>
      <c r="DY109" s="133">
        <v>4262802</v>
      </c>
      <c r="DZ109" s="133">
        <v>5264550</v>
      </c>
    </row>
    <row r="110" spans="1:130" ht="18" customHeight="1" x14ac:dyDescent="0.55000000000000004">
      <c r="A110" s="128">
        <v>104</v>
      </c>
      <c r="B110" s="130" t="s">
        <v>192</v>
      </c>
      <c r="C110" s="132" t="s">
        <v>193</v>
      </c>
      <c r="D110" s="133">
        <v>0</v>
      </c>
      <c r="E110" s="133">
        <v>0</v>
      </c>
      <c r="F110" s="133">
        <v>0</v>
      </c>
      <c r="G110" s="133">
        <v>0</v>
      </c>
      <c r="H110" s="133">
        <v>0</v>
      </c>
      <c r="I110" s="133">
        <v>0</v>
      </c>
      <c r="J110" s="133">
        <v>0</v>
      </c>
      <c r="K110" s="133">
        <v>0</v>
      </c>
      <c r="L110" s="133">
        <v>0</v>
      </c>
      <c r="M110" s="133">
        <v>0</v>
      </c>
      <c r="N110" s="133">
        <v>0</v>
      </c>
      <c r="O110" s="133">
        <v>0</v>
      </c>
      <c r="P110" s="133">
        <v>0</v>
      </c>
      <c r="Q110" s="133">
        <v>0</v>
      </c>
      <c r="R110" s="133">
        <v>0</v>
      </c>
      <c r="S110" s="133">
        <v>0</v>
      </c>
      <c r="T110" s="133">
        <v>0</v>
      </c>
      <c r="U110" s="133">
        <v>0</v>
      </c>
      <c r="V110" s="133">
        <v>0</v>
      </c>
      <c r="W110" s="133">
        <v>0</v>
      </c>
      <c r="X110" s="133">
        <v>0</v>
      </c>
      <c r="Y110" s="133">
        <v>0</v>
      </c>
      <c r="Z110" s="133">
        <v>0</v>
      </c>
      <c r="AA110" s="133">
        <v>0</v>
      </c>
      <c r="AB110" s="133">
        <v>0</v>
      </c>
      <c r="AC110" s="133">
        <v>0</v>
      </c>
      <c r="AD110" s="133">
        <v>0</v>
      </c>
      <c r="AE110" s="133">
        <v>0</v>
      </c>
      <c r="AF110" s="133">
        <v>0</v>
      </c>
      <c r="AG110" s="133">
        <v>0</v>
      </c>
      <c r="AH110" s="133">
        <v>0</v>
      </c>
      <c r="AI110" s="133">
        <v>0</v>
      </c>
      <c r="AJ110" s="133">
        <v>0</v>
      </c>
      <c r="AK110" s="133">
        <v>0</v>
      </c>
      <c r="AL110" s="133">
        <v>0</v>
      </c>
      <c r="AM110" s="133">
        <v>0</v>
      </c>
      <c r="AN110" s="133">
        <v>0</v>
      </c>
      <c r="AO110" s="133">
        <v>0</v>
      </c>
      <c r="AP110" s="133">
        <v>0</v>
      </c>
      <c r="AQ110" s="133">
        <v>0</v>
      </c>
      <c r="AR110" s="133">
        <v>0</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3154</v>
      </c>
      <c r="BL110" s="133">
        <v>0</v>
      </c>
      <c r="BM110" s="133">
        <v>0</v>
      </c>
      <c r="BN110" s="133">
        <v>0</v>
      </c>
      <c r="BO110" s="133">
        <v>0</v>
      </c>
      <c r="BP110" s="133">
        <v>0</v>
      </c>
      <c r="BQ110" s="133">
        <v>0</v>
      </c>
      <c r="BR110" s="133">
        <v>0</v>
      </c>
      <c r="BS110" s="133">
        <v>0</v>
      </c>
      <c r="BT110" s="133">
        <v>0</v>
      </c>
      <c r="BU110" s="133">
        <v>1515</v>
      </c>
      <c r="BV110" s="133">
        <v>0</v>
      </c>
      <c r="BW110" s="133">
        <v>0</v>
      </c>
      <c r="BX110" s="133">
        <v>0</v>
      </c>
      <c r="BY110" s="133">
        <v>0</v>
      </c>
      <c r="BZ110" s="133">
        <v>0</v>
      </c>
      <c r="CA110" s="133">
        <v>0</v>
      </c>
      <c r="CB110" s="133">
        <v>0</v>
      </c>
      <c r="CC110" s="133">
        <v>0</v>
      </c>
      <c r="CD110" s="133">
        <v>0</v>
      </c>
      <c r="CE110" s="133">
        <v>0</v>
      </c>
      <c r="CF110" s="133">
        <v>0</v>
      </c>
      <c r="CG110" s="133">
        <v>0</v>
      </c>
      <c r="CH110" s="133">
        <v>0</v>
      </c>
      <c r="CI110" s="133">
        <v>2074</v>
      </c>
      <c r="CJ110" s="133">
        <v>190692</v>
      </c>
      <c r="CK110" s="133">
        <v>0</v>
      </c>
      <c r="CL110" s="133">
        <v>777</v>
      </c>
      <c r="CM110" s="133">
        <v>242730</v>
      </c>
      <c r="CN110" s="133">
        <v>0</v>
      </c>
      <c r="CO110" s="133">
        <v>2622</v>
      </c>
      <c r="CP110" s="133">
        <v>201</v>
      </c>
      <c r="CQ110" s="133">
        <v>0</v>
      </c>
      <c r="CR110" s="133">
        <v>0</v>
      </c>
      <c r="CS110" s="133">
        <v>0</v>
      </c>
      <c r="CT110" s="133">
        <v>0</v>
      </c>
      <c r="CU110" s="133">
        <v>0</v>
      </c>
      <c r="CV110" s="133">
        <v>0</v>
      </c>
      <c r="CW110" s="133">
        <v>19274</v>
      </c>
      <c r="CX110" s="133">
        <v>0</v>
      </c>
      <c r="CY110" s="133">
        <v>0</v>
      </c>
      <c r="CZ110" s="133">
        <v>13220</v>
      </c>
      <c r="DA110" s="133">
        <v>6346</v>
      </c>
      <c r="DB110" s="133">
        <v>0</v>
      </c>
      <c r="DC110" s="133">
        <v>182657</v>
      </c>
      <c r="DD110" s="133">
        <v>12625</v>
      </c>
      <c r="DE110" s="133">
        <v>0</v>
      </c>
      <c r="DF110" s="133">
        <v>2144</v>
      </c>
      <c r="DG110" s="133">
        <v>680031</v>
      </c>
      <c r="DH110" s="133">
        <v>777993</v>
      </c>
      <c r="DI110" s="133">
        <v>8274662</v>
      </c>
      <c r="DJ110" s="133">
        <v>0</v>
      </c>
      <c r="DK110" s="133">
        <v>0</v>
      </c>
      <c r="DL110" s="133">
        <v>0</v>
      </c>
      <c r="DM110" s="133">
        <v>0</v>
      </c>
      <c r="DN110" s="133">
        <v>0</v>
      </c>
      <c r="DO110" s="133">
        <v>9052655</v>
      </c>
      <c r="DP110" s="133">
        <v>9732686</v>
      </c>
      <c r="DQ110" s="133">
        <v>118152</v>
      </c>
      <c r="DR110" s="133">
        <v>118152</v>
      </c>
      <c r="DS110" s="133">
        <v>9170807</v>
      </c>
      <c r="DT110" s="133">
        <v>9850838</v>
      </c>
      <c r="DU110" s="133">
        <v>-211675</v>
      </c>
      <c r="DV110" s="133">
        <v>0</v>
      </c>
      <c r="DW110" s="133">
        <v>0</v>
      </c>
      <c r="DX110" s="133">
        <v>-211675</v>
      </c>
      <c r="DY110" s="133">
        <v>8959132</v>
      </c>
      <c r="DZ110" s="133">
        <v>9639163</v>
      </c>
    </row>
    <row r="111" spans="1:130" ht="18" customHeight="1" x14ac:dyDescent="0.55000000000000004">
      <c r="A111" s="128">
        <v>105</v>
      </c>
      <c r="B111" s="130" t="s">
        <v>194</v>
      </c>
      <c r="C111" s="132" t="s">
        <v>195</v>
      </c>
      <c r="D111" s="133">
        <v>48</v>
      </c>
      <c r="E111" s="133">
        <v>0</v>
      </c>
      <c r="F111" s="133">
        <v>913</v>
      </c>
      <c r="G111" s="133">
        <v>83</v>
      </c>
      <c r="H111" s="133">
        <v>1498</v>
      </c>
      <c r="I111" s="133">
        <v>16</v>
      </c>
      <c r="J111" s="133">
        <v>106</v>
      </c>
      <c r="K111" s="133">
        <v>2684</v>
      </c>
      <c r="L111" s="133">
        <v>618</v>
      </c>
      <c r="M111" s="133">
        <v>131</v>
      </c>
      <c r="N111" s="133">
        <v>97</v>
      </c>
      <c r="O111" s="133">
        <v>84</v>
      </c>
      <c r="P111" s="133">
        <v>247</v>
      </c>
      <c r="Q111" s="133">
        <v>92</v>
      </c>
      <c r="R111" s="133">
        <v>169</v>
      </c>
      <c r="S111" s="133">
        <v>159</v>
      </c>
      <c r="T111" s="133">
        <v>169</v>
      </c>
      <c r="U111" s="133">
        <v>453</v>
      </c>
      <c r="V111" s="133">
        <v>31</v>
      </c>
      <c r="W111" s="133">
        <v>107</v>
      </c>
      <c r="X111" s="133">
        <v>63</v>
      </c>
      <c r="Y111" s="133">
        <v>315</v>
      </c>
      <c r="Z111" s="133">
        <v>137</v>
      </c>
      <c r="AA111" s="133">
        <v>59</v>
      </c>
      <c r="AB111" s="133">
        <v>724</v>
      </c>
      <c r="AC111" s="133">
        <v>473</v>
      </c>
      <c r="AD111" s="133">
        <v>141</v>
      </c>
      <c r="AE111" s="133">
        <v>58</v>
      </c>
      <c r="AF111" s="133">
        <v>495</v>
      </c>
      <c r="AG111" s="133">
        <v>205</v>
      </c>
      <c r="AH111" s="133">
        <v>22</v>
      </c>
      <c r="AI111" s="133">
        <v>105</v>
      </c>
      <c r="AJ111" s="133">
        <v>147</v>
      </c>
      <c r="AK111" s="133">
        <v>75</v>
      </c>
      <c r="AL111" s="133">
        <v>103</v>
      </c>
      <c r="AM111" s="133">
        <v>391</v>
      </c>
      <c r="AN111" s="133">
        <v>489</v>
      </c>
      <c r="AO111" s="133">
        <v>98</v>
      </c>
      <c r="AP111" s="133">
        <v>150</v>
      </c>
      <c r="AQ111" s="133">
        <v>191</v>
      </c>
      <c r="AR111" s="133">
        <v>469</v>
      </c>
      <c r="AS111" s="133">
        <v>259</v>
      </c>
      <c r="AT111" s="133">
        <v>419</v>
      </c>
      <c r="AU111" s="133">
        <v>841</v>
      </c>
      <c r="AV111" s="133">
        <v>1978</v>
      </c>
      <c r="AW111" s="133">
        <v>633</v>
      </c>
      <c r="AX111" s="133">
        <v>519</v>
      </c>
      <c r="AY111" s="133">
        <v>537</v>
      </c>
      <c r="AZ111" s="133">
        <v>811</v>
      </c>
      <c r="BA111" s="133">
        <v>331</v>
      </c>
      <c r="BB111" s="133">
        <v>130</v>
      </c>
      <c r="BC111" s="133">
        <v>352</v>
      </c>
      <c r="BD111" s="133">
        <v>285</v>
      </c>
      <c r="BE111" s="133">
        <v>146</v>
      </c>
      <c r="BF111" s="133">
        <v>783</v>
      </c>
      <c r="BG111" s="133">
        <v>359</v>
      </c>
      <c r="BH111" s="133">
        <v>1506</v>
      </c>
      <c r="BI111" s="133">
        <v>305</v>
      </c>
      <c r="BJ111" s="133">
        <v>279</v>
      </c>
      <c r="BK111" s="133">
        <v>217</v>
      </c>
      <c r="BL111" s="133">
        <v>75</v>
      </c>
      <c r="BM111" s="133">
        <v>5495</v>
      </c>
      <c r="BN111" s="133">
        <v>1335</v>
      </c>
      <c r="BO111" s="133">
        <v>4020</v>
      </c>
      <c r="BP111" s="133">
        <v>2978</v>
      </c>
      <c r="BQ111" s="133">
        <v>670</v>
      </c>
      <c r="BR111" s="133">
        <v>262</v>
      </c>
      <c r="BS111" s="133">
        <v>1069</v>
      </c>
      <c r="BT111" s="133">
        <v>0</v>
      </c>
      <c r="BU111" s="133">
        <v>72960</v>
      </c>
      <c r="BV111" s="133">
        <v>4848</v>
      </c>
      <c r="BW111" s="133">
        <v>17837</v>
      </c>
      <c r="BX111" s="133">
        <v>7316</v>
      </c>
      <c r="BY111" s="133">
        <v>15661</v>
      </c>
      <c r="BZ111" s="133">
        <v>1257</v>
      </c>
      <c r="CA111" s="133">
        <v>5199</v>
      </c>
      <c r="CB111" s="133">
        <v>0</v>
      </c>
      <c r="CC111" s="133">
        <v>864</v>
      </c>
      <c r="CD111" s="133">
        <v>387</v>
      </c>
      <c r="CE111" s="133">
        <v>86</v>
      </c>
      <c r="CF111" s="133">
        <v>417</v>
      </c>
      <c r="CG111" s="133">
        <v>2267</v>
      </c>
      <c r="CH111" s="133">
        <v>288</v>
      </c>
      <c r="CI111" s="133">
        <v>4827</v>
      </c>
      <c r="CJ111" s="133">
        <v>5293</v>
      </c>
      <c r="CK111" s="133">
        <v>31354</v>
      </c>
      <c r="CL111" s="133">
        <v>722</v>
      </c>
      <c r="CM111" s="133">
        <v>28401</v>
      </c>
      <c r="CN111" s="133">
        <v>14958</v>
      </c>
      <c r="CO111" s="133">
        <v>8559</v>
      </c>
      <c r="CP111" s="133">
        <v>45453</v>
      </c>
      <c r="CQ111" s="133">
        <v>14781</v>
      </c>
      <c r="CR111" s="133">
        <v>399</v>
      </c>
      <c r="CS111" s="133">
        <v>1753</v>
      </c>
      <c r="CT111" s="133">
        <v>2788</v>
      </c>
      <c r="CU111" s="133">
        <v>11172</v>
      </c>
      <c r="CV111" s="133">
        <v>9565</v>
      </c>
      <c r="CW111" s="133">
        <v>19069</v>
      </c>
      <c r="CX111" s="133">
        <v>5172</v>
      </c>
      <c r="CY111" s="133">
        <v>44765</v>
      </c>
      <c r="CZ111" s="133">
        <v>13017</v>
      </c>
      <c r="DA111" s="133">
        <v>10532</v>
      </c>
      <c r="DB111" s="133">
        <v>10601</v>
      </c>
      <c r="DC111" s="133">
        <v>28413</v>
      </c>
      <c r="DD111" s="133">
        <v>69497</v>
      </c>
      <c r="DE111" s="133">
        <v>0</v>
      </c>
      <c r="DF111" s="133">
        <v>1950</v>
      </c>
      <c r="DG111" s="133">
        <v>551637</v>
      </c>
      <c r="DH111" s="133">
        <v>73998</v>
      </c>
      <c r="DI111" s="133">
        <v>6616491</v>
      </c>
      <c r="DJ111" s="133">
        <v>0</v>
      </c>
      <c r="DK111" s="133">
        <v>0</v>
      </c>
      <c r="DL111" s="133">
        <v>0</v>
      </c>
      <c r="DM111" s="133">
        <v>0</v>
      </c>
      <c r="DN111" s="133">
        <v>0</v>
      </c>
      <c r="DO111" s="133">
        <v>6690489</v>
      </c>
      <c r="DP111" s="133">
        <v>7242126</v>
      </c>
      <c r="DQ111" s="133">
        <v>46200</v>
      </c>
      <c r="DR111" s="133">
        <v>46200</v>
      </c>
      <c r="DS111" s="133">
        <v>6736689</v>
      </c>
      <c r="DT111" s="133">
        <v>7288326</v>
      </c>
      <c r="DU111" s="133">
        <v>-15456</v>
      </c>
      <c r="DV111" s="133">
        <v>0</v>
      </c>
      <c r="DW111" s="133">
        <v>-657</v>
      </c>
      <c r="DX111" s="133">
        <v>-16113</v>
      </c>
      <c r="DY111" s="133">
        <v>6720576</v>
      </c>
      <c r="DZ111" s="133">
        <v>7272213</v>
      </c>
    </row>
    <row r="112" spans="1:130" ht="18" customHeight="1" x14ac:dyDescent="0.55000000000000004">
      <c r="A112" s="128">
        <v>106</v>
      </c>
      <c r="B112" s="130" t="s">
        <v>196</v>
      </c>
      <c r="C112" s="132" t="s">
        <v>482</v>
      </c>
      <c r="D112" s="133">
        <v>1309</v>
      </c>
      <c r="E112" s="133">
        <v>2670</v>
      </c>
      <c r="F112" s="133">
        <v>2442</v>
      </c>
      <c r="G112" s="133">
        <v>1452</v>
      </c>
      <c r="H112" s="133">
        <v>1788</v>
      </c>
      <c r="I112" s="133">
        <v>86</v>
      </c>
      <c r="J112" s="133">
        <v>598</v>
      </c>
      <c r="K112" s="133">
        <v>21927</v>
      </c>
      <c r="L112" s="133">
        <v>2305</v>
      </c>
      <c r="M112" s="133">
        <v>36</v>
      </c>
      <c r="N112" s="133">
        <v>6</v>
      </c>
      <c r="O112" s="133">
        <v>1310</v>
      </c>
      <c r="P112" s="133">
        <v>2778</v>
      </c>
      <c r="Q112" s="133">
        <v>1931</v>
      </c>
      <c r="R112" s="133">
        <v>2289</v>
      </c>
      <c r="S112" s="133">
        <v>2503</v>
      </c>
      <c r="T112" s="133">
        <v>2462</v>
      </c>
      <c r="U112" s="133">
        <v>4933</v>
      </c>
      <c r="V112" s="133">
        <v>338</v>
      </c>
      <c r="W112" s="133">
        <v>2064</v>
      </c>
      <c r="X112" s="133">
        <v>309</v>
      </c>
      <c r="Y112" s="133">
        <v>1111</v>
      </c>
      <c r="Z112" s="133">
        <v>1023</v>
      </c>
      <c r="AA112" s="133">
        <v>254</v>
      </c>
      <c r="AB112" s="133">
        <v>3863</v>
      </c>
      <c r="AC112" s="133">
        <v>4914</v>
      </c>
      <c r="AD112" s="133">
        <v>224</v>
      </c>
      <c r="AE112" s="133">
        <v>173</v>
      </c>
      <c r="AF112" s="133">
        <v>1351</v>
      </c>
      <c r="AG112" s="133">
        <v>1052</v>
      </c>
      <c r="AH112" s="133">
        <v>484</v>
      </c>
      <c r="AI112" s="133">
        <v>2219</v>
      </c>
      <c r="AJ112" s="133">
        <v>2077</v>
      </c>
      <c r="AK112" s="133">
        <v>886</v>
      </c>
      <c r="AL112" s="133">
        <v>2105</v>
      </c>
      <c r="AM112" s="133">
        <v>1047</v>
      </c>
      <c r="AN112" s="133">
        <v>1137</v>
      </c>
      <c r="AO112" s="133">
        <v>528</v>
      </c>
      <c r="AP112" s="133">
        <v>1536</v>
      </c>
      <c r="AQ112" s="133">
        <v>603</v>
      </c>
      <c r="AR112" s="133">
        <v>2503</v>
      </c>
      <c r="AS112" s="133">
        <v>1626</v>
      </c>
      <c r="AT112" s="133">
        <v>3191</v>
      </c>
      <c r="AU112" s="133">
        <v>8759</v>
      </c>
      <c r="AV112" s="133">
        <v>16079</v>
      </c>
      <c r="AW112" s="133">
        <v>5459</v>
      </c>
      <c r="AX112" s="133">
        <v>5564</v>
      </c>
      <c r="AY112" s="133">
        <v>5425</v>
      </c>
      <c r="AZ112" s="133">
        <v>7724</v>
      </c>
      <c r="BA112" s="133">
        <v>2108</v>
      </c>
      <c r="BB112" s="133">
        <v>1061</v>
      </c>
      <c r="BC112" s="133">
        <v>3048</v>
      </c>
      <c r="BD112" s="133">
        <v>3118</v>
      </c>
      <c r="BE112" s="133">
        <v>1624</v>
      </c>
      <c r="BF112" s="133">
        <v>2042</v>
      </c>
      <c r="BG112" s="133">
        <v>605</v>
      </c>
      <c r="BH112" s="133">
        <v>9230</v>
      </c>
      <c r="BI112" s="133">
        <v>1824</v>
      </c>
      <c r="BJ112" s="133">
        <v>4798</v>
      </c>
      <c r="BK112" s="133">
        <v>5648</v>
      </c>
      <c r="BL112" s="133">
        <v>240</v>
      </c>
      <c r="BM112" s="133">
        <v>18705</v>
      </c>
      <c r="BN112" s="133">
        <v>284</v>
      </c>
      <c r="BO112" s="133">
        <v>30861</v>
      </c>
      <c r="BP112" s="133">
        <v>3790</v>
      </c>
      <c r="BQ112" s="133">
        <v>642</v>
      </c>
      <c r="BR112" s="133">
        <v>465</v>
      </c>
      <c r="BS112" s="133">
        <v>4169</v>
      </c>
      <c r="BT112" s="133">
        <v>15937</v>
      </c>
      <c r="BU112" s="133">
        <v>195970</v>
      </c>
      <c r="BV112" s="133">
        <v>128397</v>
      </c>
      <c r="BW112" s="133">
        <v>18999</v>
      </c>
      <c r="BX112" s="133">
        <v>7227</v>
      </c>
      <c r="BY112" s="133">
        <v>0</v>
      </c>
      <c r="BZ112" s="133">
        <v>11948</v>
      </c>
      <c r="CA112" s="133">
        <v>27148</v>
      </c>
      <c r="CB112" s="133">
        <v>7829</v>
      </c>
      <c r="CC112" s="133">
        <v>11029</v>
      </c>
      <c r="CD112" s="133">
        <v>4658</v>
      </c>
      <c r="CE112" s="133">
        <v>5451</v>
      </c>
      <c r="CF112" s="133">
        <v>3920</v>
      </c>
      <c r="CG112" s="133">
        <v>22612</v>
      </c>
      <c r="CH112" s="133">
        <v>5385</v>
      </c>
      <c r="CI112" s="133">
        <v>43164</v>
      </c>
      <c r="CJ112" s="133">
        <v>10621</v>
      </c>
      <c r="CK112" s="133">
        <v>12782</v>
      </c>
      <c r="CL112" s="133">
        <v>6795</v>
      </c>
      <c r="CM112" s="133">
        <v>17453</v>
      </c>
      <c r="CN112" s="133">
        <v>113716</v>
      </c>
      <c r="CO112" s="133">
        <v>41464</v>
      </c>
      <c r="CP112" s="133">
        <v>123336</v>
      </c>
      <c r="CQ112" s="133">
        <v>56978</v>
      </c>
      <c r="CR112" s="133">
        <v>4516</v>
      </c>
      <c r="CS112" s="133">
        <v>40942</v>
      </c>
      <c r="CT112" s="133">
        <v>55144</v>
      </c>
      <c r="CU112" s="133">
        <v>22294</v>
      </c>
      <c r="CV112" s="133">
        <v>8919</v>
      </c>
      <c r="CW112" s="133">
        <v>7760</v>
      </c>
      <c r="CX112" s="133">
        <v>14081</v>
      </c>
      <c r="CY112" s="133">
        <v>83928</v>
      </c>
      <c r="CZ112" s="133">
        <v>11277</v>
      </c>
      <c r="DA112" s="133">
        <v>23884</v>
      </c>
      <c r="DB112" s="133">
        <v>21067</v>
      </c>
      <c r="DC112" s="133">
        <v>23179</v>
      </c>
      <c r="DD112" s="133">
        <v>19919</v>
      </c>
      <c r="DE112" s="133">
        <v>0</v>
      </c>
      <c r="DF112" s="133">
        <v>959</v>
      </c>
      <c r="DG112" s="133">
        <v>1463403</v>
      </c>
      <c r="DH112" s="133">
        <v>0</v>
      </c>
      <c r="DI112" s="133">
        <v>0</v>
      </c>
      <c r="DJ112" s="133">
        <v>0</v>
      </c>
      <c r="DK112" s="133">
        <v>0</v>
      </c>
      <c r="DL112" s="133">
        <v>0</v>
      </c>
      <c r="DM112" s="133">
        <v>0</v>
      </c>
      <c r="DN112" s="133">
        <v>0</v>
      </c>
      <c r="DO112" s="133">
        <v>0</v>
      </c>
      <c r="DP112" s="133">
        <v>1463403</v>
      </c>
      <c r="DQ112" s="133">
        <v>0</v>
      </c>
      <c r="DR112" s="133">
        <v>0</v>
      </c>
      <c r="DS112" s="133">
        <v>0</v>
      </c>
      <c r="DT112" s="133">
        <v>1463403</v>
      </c>
      <c r="DU112" s="133">
        <v>0</v>
      </c>
      <c r="DV112" s="133">
        <v>0</v>
      </c>
      <c r="DW112" s="133">
        <v>0</v>
      </c>
      <c r="DX112" s="133">
        <v>0</v>
      </c>
      <c r="DY112" s="133">
        <v>0</v>
      </c>
      <c r="DZ112" s="133">
        <v>1463403</v>
      </c>
    </row>
    <row r="113" spans="1:130" ht="18" customHeight="1" x14ac:dyDescent="0.55000000000000004">
      <c r="A113" s="128">
        <v>107</v>
      </c>
      <c r="B113" s="130" t="s">
        <v>197</v>
      </c>
      <c r="C113" s="132" t="s">
        <v>483</v>
      </c>
      <c r="D113" s="133">
        <v>33518</v>
      </c>
      <c r="E113" s="133">
        <v>570</v>
      </c>
      <c r="F113" s="133">
        <v>590</v>
      </c>
      <c r="G113" s="133">
        <v>2632</v>
      </c>
      <c r="H113" s="133">
        <v>13299</v>
      </c>
      <c r="I113" s="133">
        <v>1978</v>
      </c>
      <c r="J113" s="133">
        <v>8406</v>
      </c>
      <c r="K113" s="133">
        <v>142332</v>
      </c>
      <c r="L113" s="133">
        <v>27714</v>
      </c>
      <c r="M113" s="133">
        <v>28398</v>
      </c>
      <c r="N113" s="133">
        <v>30910</v>
      </c>
      <c r="O113" s="133">
        <v>2631</v>
      </c>
      <c r="P113" s="133">
        <v>6927</v>
      </c>
      <c r="Q113" s="133">
        <v>17400</v>
      </c>
      <c r="R113" s="133">
        <v>3234</v>
      </c>
      <c r="S113" s="133">
        <v>7490</v>
      </c>
      <c r="T113" s="133">
        <v>7649</v>
      </c>
      <c r="U113" s="133">
        <v>9865</v>
      </c>
      <c r="V113" s="133">
        <v>97</v>
      </c>
      <c r="W113" s="133">
        <v>3675</v>
      </c>
      <c r="X113" s="133">
        <v>305</v>
      </c>
      <c r="Y113" s="133">
        <v>1724</v>
      </c>
      <c r="Z113" s="133">
        <v>2576</v>
      </c>
      <c r="AA113" s="133">
        <v>3051</v>
      </c>
      <c r="AB113" s="133">
        <v>14931</v>
      </c>
      <c r="AC113" s="133">
        <v>13029</v>
      </c>
      <c r="AD113" s="133">
        <v>3649</v>
      </c>
      <c r="AE113" s="133">
        <v>2251</v>
      </c>
      <c r="AF113" s="133">
        <v>14955</v>
      </c>
      <c r="AG113" s="133">
        <v>15689</v>
      </c>
      <c r="AH113" s="133">
        <v>1343</v>
      </c>
      <c r="AI113" s="133">
        <v>8151</v>
      </c>
      <c r="AJ113" s="133">
        <v>23716</v>
      </c>
      <c r="AK113" s="133">
        <v>833</v>
      </c>
      <c r="AL113" s="133">
        <v>16190</v>
      </c>
      <c r="AM113" s="133">
        <v>31884</v>
      </c>
      <c r="AN113" s="133">
        <v>24336</v>
      </c>
      <c r="AO113" s="133">
        <v>23699</v>
      </c>
      <c r="AP113" s="133">
        <v>15180</v>
      </c>
      <c r="AQ113" s="133">
        <v>12004</v>
      </c>
      <c r="AR113" s="133">
        <v>31407</v>
      </c>
      <c r="AS113" s="133">
        <v>9537</v>
      </c>
      <c r="AT113" s="133">
        <v>34551</v>
      </c>
      <c r="AU113" s="133">
        <v>75832</v>
      </c>
      <c r="AV113" s="133">
        <v>96323</v>
      </c>
      <c r="AW113" s="133">
        <v>17260</v>
      </c>
      <c r="AX113" s="133">
        <v>5842</v>
      </c>
      <c r="AY113" s="133">
        <v>3693</v>
      </c>
      <c r="AZ113" s="133">
        <v>19438</v>
      </c>
      <c r="BA113" s="133">
        <v>2607</v>
      </c>
      <c r="BB113" s="133">
        <v>1748</v>
      </c>
      <c r="BC113" s="133">
        <v>14087</v>
      </c>
      <c r="BD113" s="133">
        <v>4645</v>
      </c>
      <c r="BE113" s="133">
        <v>2669</v>
      </c>
      <c r="BF113" s="133">
        <v>5942</v>
      </c>
      <c r="BG113" s="133">
        <v>4009</v>
      </c>
      <c r="BH113" s="133">
        <v>10883</v>
      </c>
      <c r="BI113" s="133">
        <v>39984</v>
      </c>
      <c r="BJ113" s="133">
        <v>29735</v>
      </c>
      <c r="BK113" s="133">
        <v>6542</v>
      </c>
      <c r="BL113" s="133">
        <v>1896</v>
      </c>
      <c r="BM113" s="133">
        <v>497138</v>
      </c>
      <c r="BN113" s="133">
        <v>213926</v>
      </c>
      <c r="BO113" s="133">
        <v>62514</v>
      </c>
      <c r="BP113" s="133">
        <v>75134</v>
      </c>
      <c r="BQ113" s="133">
        <v>62106</v>
      </c>
      <c r="BR113" s="133">
        <v>7813</v>
      </c>
      <c r="BS113" s="133">
        <v>40855</v>
      </c>
      <c r="BT113" s="133">
        <v>103640</v>
      </c>
      <c r="BU113" s="133">
        <v>649760</v>
      </c>
      <c r="BV113" s="133">
        <v>165379</v>
      </c>
      <c r="BW113" s="133">
        <v>122995</v>
      </c>
      <c r="BX113" s="133">
        <v>12825</v>
      </c>
      <c r="BY113" s="133">
        <v>4173</v>
      </c>
      <c r="BZ113" s="133">
        <v>51909</v>
      </c>
      <c r="CA113" s="133">
        <v>212849</v>
      </c>
      <c r="CB113" s="133">
        <v>0</v>
      </c>
      <c r="CC113" s="133">
        <v>80202</v>
      </c>
      <c r="CD113" s="133">
        <v>21539</v>
      </c>
      <c r="CE113" s="133">
        <v>837</v>
      </c>
      <c r="CF113" s="133">
        <v>6233</v>
      </c>
      <c r="CG113" s="133">
        <v>79284</v>
      </c>
      <c r="CH113" s="133">
        <v>1774</v>
      </c>
      <c r="CI113" s="133">
        <v>47171</v>
      </c>
      <c r="CJ113" s="133">
        <v>49901</v>
      </c>
      <c r="CK113" s="133">
        <v>15854</v>
      </c>
      <c r="CL113" s="133">
        <v>5162</v>
      </c>
      <c r="CM113" s="133">
        <v>14142</v>
      </c>
      <c r="CN113" s="133">
        <v>37193</v>
      </c>
      <c r="CO113" s="133">
        <v>282156</v>
      </c>
      <c r="CP113" s="133">
        <v>141352</v>
      </c>
      <c r="CQ113" s="133">
        <v>82599</v>
      </c>
      <c r="CR113" s="133">
        <v>26909</v>
      </c>
      <c r="CS113" s="133">
        <v>116004</v>
      </c>
      <c r="CT113" s="133">
        <v>38418</v>
      </c>
      <c r="CU113" s="133">
        <v>20365</v>
      </c>
      <c r="CV113" s="133">
        <v>58851</v>
      </c>
      <c r="CW113" s="133">
        <v>1732</v>
      </c>
      <c r="CX113" s="133">
        <v>27247</v>
      </c>
      <c r="CY113" s="133">
        <v>140231</v>
      </c>
      <c r="CZ113" s="133">
        <v>9152</v>
      </c>
      <c r="DA113" s="133">
        <v>44639</v>
      </c>
      <c r="DB113" s="133">
        <v>38381</v>
      </c>
      <c r="DC113" s="133">
        <v>11021</v>
      </c>
      <c r="DD113" s="133">
        <v>48762</v>
      </c>
      <c r="DE113" s="133">
        <v>730</v>
      </c>
      <c r="DF113" s="133">
        <v>0</v>
      </c>
      <c r="DG113" s="133">
        <v>4728298</v>
      </c>
      <c r="DH113" s="133">
        <v>0</v>
      </c>
      <c r="DI113" s="133">
        <v>10043</v>
      </c>
      <c r="DJ113" s="133">
        <v>0</v>
      </c>
      <c r="DK113" s="133">
        <v>0</v>
      </c>
      <c r="DL113" s="133">
        <v>0</v>
      </c>
      <c r="DM113" s="133">
        <v>0</v>
      </c>
      <c r="DN113" s="133">
        <v>0</v>
      </c>
      <c r="DO113" s="133">
        <v>10043</v>
      </c>
      <c r="DP113" s="133">
        <v>4738341</v>
      </c>
      <c r="DQ113" s="133">
        <v>5295</v>
      </c>
      <c r="DR113" s="133">
        <v>5295</v>
      </c>
      <c r="DS113" s="133">
        <v>15338</v>
      </c>
      <c r="DT113" s="133">
        <v>4743636</v>
      </c>
      <c r="DU113" s="133">
        <v>-50648</v>
      </c>
      <c r="DV113" s="133">
        <v>0</v>
      </c>
      <c r="DW113" s="133">
        <v>0</v>
      </c>
      <c r="DX113" s="133">
        <v>-50648</v>
      </c>
      <c r="DY113" s="133">
        <v>-35310</v>
      </c>
      <c r="DZ113" s="133">
        <v>4692988</v>
      </c>
    </row>
    <row r="114" spans="1:130" ht="18" customHeight="1" x14ac:dyDescent="0.55000000000000004">
      <c r="A114" s="128"/>
      <c r="B114" s="130" t="s">
        <v>235</v>
      </c>
      <c r="C114" s="132" t="s">
        <v>236</v>
      </c>
      <c r="D114" s="133">
        <v>2725057</v>
      </c>
      <c r="E114" s="133">
        <v>2698509</v>
      </c>
      <c r="F114" s="133">
        <v>335997</v>
      </c>
      <c r="G114" s="133">
        <v>268036</v>
      </c>
      <c r="H114" s="133">
        <v>717925</v>
      </c>
      <c r="I114" s="133">
        <v>72827</v>
      </c>
      <c r="J114" s="133">
        <v>334050</v>
      </c>
      <c r="K114" s="133">
        <v>19151774</v>
      </c>
      <c r="L114" s="133">
        <v>3401004</v>
      </c>
      <c r="M114" s="133">
        <v>1231233</v>
      </c>
      <c r="N114" s="133">
        <v>307318</v>
      </c>
      <c r="O114" s="133">
        <v>853961</v>
      </c>
      <c r="P114" s="133">
        <v>1287743</v>
      </c>
      <c r="Q114" s="133">
        <v>1399051</v>
      </c>
      <c r="R114" s="133">
        <v>1112699</v>
      </c>
      <c r="S114" s="133">
        <v>3176280</v>
      </c>
      <c r="T114" s="133">
        <v>2002299</v>
      </c>
      <c r="U114" s="133">
        <v>2305650</v>
      </c>
      <c r="V114" s="133">
        <v>265943</v>
      </c>
      <c r="W114" s="133">
        <v>1255344</v>
      </c>
      <c r="X114" s="133">
        <v>2760338</v>
      </c>
      <c r="Y114" s="133">
        <v>4267265</v>
      </c>
      <c r="Z114" s="133">
        <v>1861359</v>
      </c>
      <c r="AA114" s="133">
        <v>323009</v>
      </c>
      <c r="AB114" s="133">
        <v>3327980</v>
      </c>
      <c r="AC114" s="133">
        <v>4571370</v>
      </c>
      <c r="AD114" s="133">
        <v>10551430</v>
      </c>
      <c r="AE114" s="133">
        <v>1215319</v>
      </c>
      <c r="AF114" s="133">
        <v>6953225</v>
      </c>
      <c r="AG114" s="133">
        <v>1688476</v>
      </c>
      <c r="AH114" s="133">
        <v>205533</v>
      </c>
      <c r="AI114" s="133">
        <v>645255</v>
      </c>
      <c r="AJ114" s="133">
        <v>1388365</v>
      </c>
      <c r="AK114" s="133">
        <v>350625</v>
      </c>
      <c r="AL114" s="133">
        <v>863295</v>
      </c>
      <c r="AM114" s="133">
        <v>6619286</v>
      </c>
      <c r="AN114" s="133">
        <v>10834115</v>
      </c>
      <c r="AO114" s="133">
        <v>1046729</v>
      </c>
      <c r="AP114" s="133">
        <v>1625125</v>
      </c>
      <c r="AQ114" s="133">
        <v>2546677</v>
      </c>
      <c r="AR114" s="133">
        <v>4095898</v>
      </c>
      <c r="AS114" s="133">
        <v>2555409</v>
      </c>
      <c r="AT114" s="133">
        <v>3915264</v>
      </c>
      <c r="AU114" s="133">
        <v>5838169</v>
      </c>
      <c r="AV114" s="133">
        <v>8984331</v>
      </c>
      <c r="AW114" s="133">
        <v>4038619</v>
      </c>
      <c r="AX114" s="133">
        <v>4045022</v>
      </c>
      <c r="AY114" s="133">
        <v>4389194</v>
      </c>
      <c r="AZ114" s="133">
        <v>5054130</v>
      </c>
      <c r="BA114" s="133">
        <v>1918984</v>
      </c>
      <c r="BB114" s="133">
        <v>1335726</v>
      </c>
      <c r="BC114" s="133">
        <v>1928673</v>
      </c>
      <c r="BD114" s="133">
        <v>2228959</v>
      </c>
      <c r="BE114" s="133">
        <v>1300686</v>
      </c>
      <c r="BF114" s="133">
        <v>13258572</v>
      </c>
      <c r="BG114" s="133">
        <v>3655314</v>
      </c>
      <c r="BH114" s="133">
        <v>20530201</v>
      </c>
      <c r="BI114" s="133">
        <v>1769837</v>
      </c>
      <c r="BJ114" s="133">
        <v>2736690</v>
      </c>
      <c r="BK114" s="133">
        <v>2131126</v>
      </c>
      <c r="BL114" s="133">
        <v>670218</v>
      </c>
      <c r="BM114" s="133">
        <v>15877275</v>
      </c>
      <c r="BN114" s="133">
        <v>6217125</v>
      </c>
      <c r="BO114" s="133">
        <v>6242161</v>
      </c>
      <c r="BP114" s="133">
        <v>3994956</v>
      </c>
      <c r="BQ114" s="133">
        <v>12903473</v>
      </c>
      <c r="BR114" s="133">
        <v>2914044</v>
      </c>
      <c r="BS114" s="133">
        <v>2277193</v>
      </c>
      <c r="BT114" s="133">
        <v>1658125</v>
      </c>
      <c r="BU114" s="133">
        <v>28751025</v>
      </c>
      <c r="BV114" s="133">
        <v>11506174</v>
      </c>
      <c r="BW114" s="133">
        <v>4186528</v>
      </c>
      <c r="BX114" s="133">
        <v>3641159</v>
      </c>
      <c r="BY114" s="133">
        <v>5007919</v>
      </c>
      <c r="BZ114" s="133">
        <v>2358429</v>
      </c>
      <c r="CA114" s="133">
        <v>4052072</v>
      </c>
      <c r="CB114" s="133">
        <v>9563244</v>
      </c>
      <c r="CC114" s="133">
        <v>4176837</v>
      </c>
      <c r="CD114" s="133">
        <v>2448752</v>
      </c>
      <c r="CE114" s="133">
        <v>296297</v>
      </c>
      <c r="CF114" s="133">
        <v>743135</v>
      </c>
      <c r="CG114" s="133">
        <v>2718722</v>
      </c>
      <c r="CH114" s="133">
        <v>310856</v>
      </c>
      <c r="CI114" s="133">
        <v>7545148</v>
      </c>
      <c r="CJ114" s="133">
        <v>2742033</v>
      </c>
      <c r="CK114" s="133">
        <v>7457400</v>
      </c>
      <c r="CL114" s="133">
        <v>2658145</v>
      </c>
      <c r="CM114" s="133">
        <v>3768004</v>
      </c>
      <c r="CN114" s="133">
        <v>11591974</v>
      </c>
      <c r="CO114" s="133">
        <v>4489511</v>
      </c>
      <c r="CP114" s="133">
        <v>7231704</v>
      </c>
      <c r="CQ114" s="133">
        <v>19734681</v>
      </c>
      <c r="CR114" s="133">
        <v>698808</v>
      </c>
      <c r="CS114" s="133">
        <v>2965586</v>
      </c>
      <c r="CT114" s="133">
        <v>2264062</v>
      </c>
      <c r="CU114" s="133">
        <v>1770985</v>
      </c>
      <c r="CV114" s="133">
        <v>3294495</v>
      </c>
      <c r="CW114" s="133">
        <v>5116900</v>
      </c>
      <c r="CX114" s="133">
        <v>7179727</v>
      </c>
      <c r="CY114" s="133">
        <v>12425836</v>
      </c>
      <c r="CZ114" s="133">
        <v>2613810</v>
      </c>
      <c r="DA114" s="133">
        <v>16457981</v>
      </c>
      <c r="DB114" s="133">
        <v>1673909</v>
      </c>
      <c r="DC114" s="133">
        <v>2854105</v>
      </c>
      <c r="DD114" s="133">
        <v>2046846</v>
      </c>
      <c r="DE114" s="133">
        <v>1463403</v>
      </c>
      <c r="DF114" s="133">
        <v>2760622</v>
      </c>
      <c r="DG114" s="133">
        <v>469579674</v>
      </c>
      <c r="DH114" s="133">
        <v>15055500</v>
      </c>
      <c r="DI114" s="133">
        <v>305616414</v>
      </c>
      <c r="DJ114" s="133">
        <v>87194020</v>
      </c>
      <c r="DK114" s="133">
        <v>18335311</v>
      </c>
      <c r="DL114" s="133">
        <v>28141456</v>
      </c>
      <c r="DM114" s="133">
        <v>108791468</v>
      </c>
      <c r="DN114" s="133">
        <v>503254</v>
      </c>
      <c r="DO114" s="133">
        <v>563637423</v>
      </c>
      <c r="DP114" s="133">
        <v>1033217097</v>
      </c>
      <c r="DQ114" s="133">
        <v>86769418</v>
      </c>
      <c r="DR114" s="133">
        <v>86769418</v>
      </c>
      <c r="DS114" s="133">
        <v>650406841</v>
      </c>
      <c r="DT114" s="133">
        <v>1119986515</v>
      </c>
      <c r="DU114" s="133">
        <v>-93036242</v>
      </c>
      <c r="DV114" s="133">
        <v>-1042351</v>
      </c>
      <c r="DW114" s="133">
        <v>-8089534</v>
      </c>
      <c r="DX114" s="133">
        <v>-102168127</v>
      </c>
      <c r="DY114" s="133">
        <v>548238714</v>
      </c>
      <c r="DZ114" s="133">
        <v>1017818388</v>
      </c>
    </row>
    <row r="115" spans="1:130" ht="18" customHeight="1" x14ac:dyDescent="0.55000000000000004">
      <c r="A115" s="128"/>
      <c r="B115" s="130" t="s">
        <v>224</v>
      </c>
      <c r="C115" s="132" t="s">
        <v>237</v>
      </c>
      <c r="D115" s="133">
        <v>14131</v>
      </c>
      <c r="E115" s="133">
        <v>4362</v>
      </c>
      <c r="F115" s="133">
        <v>10727</v>
      </c>
      <c r="G115" s="133">
        <v>6799</v>
      </c>
      <c r="H115" s="133">
        <v>45602</v>
      </c>
      <c r="I115" s="133">
        <v>6025</v>
      </c>
      <c r="J115" s="133">
        <v>31165</v>
      </c>
      <c r="K115" s="133">
        <v>263813</v>
      </c>
      <c r="L115" s="133">
        <v>68683</v>
      </c>
      <c r="M115" s="133">
        <v>5433</v>
      </c>
      <c r="N115" s="133">
        <v>4645</v>
      </c>
      <c r="O115" s="133">
        <v>16794</v>
      </c>
      <c r="P115" s="133">
        <v>27743</v>
      </c>
      <c r="Q115" s="133">
        <v>20279</v>
      </c>
      <c r="R115" s="133">
        <v>28974</v>
      </c>
      <c r="S115" s="133">
        <v>79460</v>
      </c>
      <c r="T115" s="133">
        <v>74476</v>
      </c>
      <c r="U115" s="133">
        <v>100242</v>
      </c>
      <c r="V115" s="133">
        <v>15818</v>
      </c>
      <c r="W115" s="133">
        <v>26114</v>
      </c>
      <c r="X115" s="133">
        <v>3944</v>
      </c>
      <c r="Y115" s="133">
        <v>76132</v>
      </c>
      <c r="Z115" s="133">
        <v>16704</v>
      </c>
      <c r="AA115" s="133">
        <v>9120</v>
      </c>
      <c r="AB115" s="133">
        <v>115038</v>
      </c>
      <c r="AC115" s="133">
        <v>105507</v>
      </c>
      <c r="AD115" s="133">
        <v>45772</v>
      </c>
      <c r="AE115" s="133">
        <v>10750</v>
      </c>
      <c r="AF115" s="133">
        <v>199354</v>
      </c>
      <c r="AG115" s="133">
        <v>46838</v>
      </c>
      <c r="AH115" s="133">
        <v>7168</v>
      </c>
      <c r="AI115" s="133">
        <v>20375</v>
      </c>
      <c r="AJ115" s="133">
        <v>39779</v>
      </c>
      <c r="AK115" s="133">
        <v>9799</v>
      </c>
      <c r="AL115" s="133">
        <v>35522</v>
      </c>
      <c r="AM115" s="133">
        <v>170428</v>
      </c>
      <c r="AN115" s="133">
        <v>42750</v>
      </c>
      <c r="AO115" s="133">
        <v>11795</v>
      </c>
      <c r="AP115" s="133">
        <v>6207</v>
      </c>
      <c r="AQ115" s="133">
        <v>38030</v>
      </c>
      <c r="AR115" s="133">
        <v>57346</v>
      </c>
      <c r="AS115" s="133">
        <v>77625</v>
      </c>
      <c r="AT115" s="133">
        <v>105232</v>
      </c>
      <c r="AU115" s="133">
        <v>169623</v>
      </c>
      <c r="AV115" s="133">
        <v>265910</v>
      </c>
      <c r="AW115" s="133">
        <v>129403</v>
      </c>
      <c r="AX115" s="133">
        <v>106702</v>
      </c>
      <c r="AY115" s="133">
        <v>104913</v>
      </c>
      <c r="AZ115" s="133">
        <v>123193</v>
      </c>
      <c r="BA115" s="133">
        <v>27893</v>
      </c>
      <c r="BB115" s="133">
        <v>56845</v>
      </c>
      <c r="BC115" s="133">
        <v>45137</v>
      </c>
      <c r="BD115" s="133">
        <v>40134</v>
      </c>
      <c r="BE115" s="133">
        <v>61789</v>
      </c>
      <c r="BF115" s="133">
        <v>127020</v>
      </c>
      <c r="BG115" s="133">
        <v>35825</v>
      </c>
      <c r="BH115" s="133">
        <v>198326</v>
      </c>
      <c r="BI115" s="133">
        <v>51253</v>
      </c>
      <c r="BJ115" s="133">
        <v>45924</v>
      </c>
      <c r="BK115" s="133">
        <v>71443</v>
      </c>
      <c r="BL115" s="133">
        <v>8859</v>
      </c>
      <c r="BM115" s="133">
        <v>719800</v>
      </c>
      <c r="BN115" s="133">
        <v>166353</v>
      </c>
      <c r="BO115" s="133">
        <v>253113</v>
      </c>
      <c r="BP115" s="133">
        <v>105734</v>
      </c>
      <c r="BQ115" s="133">
        <v>194617</v>
      </c>
      <c r="BR115" s="133">
        <v>49919</v>
      </c>
      <c r="BS115" s="133">
        <v>64313</v>
      </c>
      <c r="BT115" s="133">
        <v>120444</v>
      </c>
      <c r="BU115" s="133">
        <v>2284242</v>
      </c>
      <c r="BV115" s="133">
        <v>1073243</v>
      </c>
      <c r="BW115" s="133">
        <v>169569</v>
      </c>
      <c r="BX115" s="133">
        <v>143732</v>
      </c>
      <c r="BY115" s="133">
        <v>0</v>
      </c>
      <c r="BZ115" s="133">
        <v>123127</v>
      </c>
      <c r="CA115" s="133">
        <v>285017</v>
      </c>
      <c r="CB115" s="133">
        <v>0</v>
      </c>
      <c r="CC115" s="133">
        <v>128313</v>
      </c>
      <c r="CD115" s="133">
        <v>32798</v>
      </c>
      <c r="CE115" s="133">
        <v>31258</v>
      </c>
      <c r="CF115" s="133">
        <v>32660</v>
      </c>
      <c r="CG115" s="133">
        <v>222954</v>
      </c>
      <c r="CH115" s="133">
        <v>43888</v>
      </c>
      <c r="CI115" s="133">
        <v>133367</v>
      </c>
      <c r="CJ115" s="133">
        <v>73911</v>
      </c>
      <c r="CK115" s="133">
        <v>413245</v>
      </c>
      <c r="CL115" s="133">
        <v>6757</v>
      </c>
      <c r="CM115" s="133">
        <v>303139</v>
      </c>
      <c r="CN115" s="133">
        <v>434274</v>
      </c>
      <c r="CO115" s="133">
        <v>144506</v>
      </c>
      <c r="CP115" s="133">
        <v>283022</v>
      </c>
      <c r="CQ115" s="133">
        <v>334970</v>
      </c>
      <c r="CR115" s="133">
        <v>34330</v>
      </c>
      <c r="CS115" s="133">
        <v>211202</v>
      </c>
      <c r="CT115" s="133">
        <v>166901</v>
      </c>
      <c r="CU115" s="133">
        <v>164900</v>
      </c>
      <c r="CV115" s="133">
        <v>68413</v>
      </c>
      <c r="CW115" s="133">
        <v>162568</v>
      </c>
      <c r="CX115" s="133">
        <v>136038</v>
      </c>
      <c r="CY115" s="133">
        <v>779529</v>
      </c>
      <c r="CZ115" s="133">
        <v>114642</v>
      </c>
      <c r="DA115" s="133">
        <v>422099</v>
      </c>
      <c r="DB115" s="133">
        <v>234219</v>
      </c>
      <c r="DC115" s="133">
        <v>225583</v>
      </c>
      <c r="DD115" s="133">
        <v>170539</v>
      </c>
      <c r="DE115" s="133">
        <v>0</v>
      </c>
      <c r="DF115" s="133">
        <v>19560</v>
      </c>
      <c r="DG115" s="133">
        <v>15055500</v>
      </c>
      <c r="DH115" s="134"/>
      <c r="DI115" s="135"/>
      <c r="DJ115" s="135"/>
      <c r="DK115" s="135"/>
      <c r="DL115" s="135"/>
      <c r="DM115" s="135"/>
      <c r="DN115" s="135"/>
      <c r="DO115" s="135"/>
      <c r="DP115" s="135"/>
      <c r="DQ115" s="135"/>
      <c r="DR115" s="135"/>
      <c r="DS115" s="135"/>
      <c r="DT115" s="135"/>
      <c r="DU115" s="135"/>
      <c r="DV115" s="135"/>
      <c r="DW115" s="135"/>
      <c r="DX115" s="135"/>
      <c r="DY115" s="135"/>
      <c r="DZ115" s="135"/>
    </row>
    <row r="116" spans="1:130" ht="18" customHeight="1" x14ac:dyDescent="0.55000000000000004">
      <c r="B116" s="130" t="s">
        <v>238</v>
      </c>
      <c r="C116" s="132" t="s">
        <v>239</v>
      </c>
      <c r="D116" s="133">
        <v>467720</v>
      </c>
      <c r="E116" s="133">
        <v>196522</v>
      </c>
      <c r="F116" s="133">
        <v>342579</v>
      </c>
      <c r="G116" s="133">
        <v>201381</v>
      </c>
      <c r="H116" s="133">
        <v>285729</v>
      </c>
      <c r="I116" s="133">
        <v>22263</v>
      </c>
      <c r="J116" s="133">
        <v>151770</v>
      </c>
      <c r="K116" s="133">
        <v>4204237</v>
      </c>
      <c r="L116" s="133">
        <v>660336</v>
      </c>
      <c r="M116" s="133">
        <v>82995</v>
      </c>
      <c r="N116" s="133">
        <v>73592</v>
      </c>
      <c r="O116" s="133">
        <v>337344</v>
      </c>
      <c r="P116" s="133">
        <v>572733</v>
      </c>
      <c r="Q116" s="133">
        <v>394768</v>
      </c>
      <c r="R116" s="133">
        <v>464512</v>
      </c>
      <c r="S116" s="133">
        <v>370910</v>
      </c>
      <c r="T116" s="133">
        <v>752428</v>
      </c>
      <c r="U116" s="133">
        <v>1332751</v>
      </c>
      <c r="V116" s="133">
        <v>30765</v>
      </c>
      <c r="W116" s="133">
        <v>233897</v>
      </c>
      <c r="X116" s="133">
        <v>58202</v>
      </c>
      <c r="Y116" s="133">
        <v>421058</v>
      </c>
      <c r="Z116" s="133">
        <v>190377</v>
      </c>
      <c r="AA116" s="133">
        <v>65317</v>
      </c>
      <c r="AB116" s="133">
        <v>608775</v>
      </c>
      <c r="AC116" s="133">
        <v>888953</v>
      </c>
      <c r="AD116" s="133">
        <v>142437</v>
      </c>
      <c r="AE116" s="133">
        <v>53046</v>
      </c>
      <c r="AF116" s="133">
        <v>2420434</v>
      </c>
      <c r="AG116" s="133">
        <v>730101</v>
      </c>
      <c r="AH116" s="133">
        <v>83623</v>
      </c>
      <c r="AI116" s="133">
        <v>282597</v>
      </c>
      <c r="AJ116" s="133">
        <v>537444</v>
      </c>
      <c r="AK116" s="133">
        <v>196328</v>
      </c>
      <c r="AL116" s="133">
        <v>399567</v>
      </c>
      <c r="AM116" s="133">
        <v>275811</v>
      </c>
      <c r="AN116" s="133">
        <v>796556</v>
      </c>
      <c r="AO116" s="133">
        <v>328341</v>
      </c>
      <c r="AP116" s="133">
        <v>239798</v>
      </c>
      <c r="AQ116" s="133">
        <v>155013</v>
      </c>
      <c r="AR116" s="133">
        <v>733556</v>
      </c>
      <c r="AS116" s="133">
        <v>969786</v>
      </c>
      <c r="AT116" s="133">
        <v>2398634</v>
      </c>
      <c r="AU116" s="133">
        <v>2396366</v>
      </c>
      <c r="AV116" s="133">
        <v>3986639</v>
      </c>
      <c r="AW116" s="133">
        <v>1394260</v>
      </c>
      <c r="AX116" s="133">
        <v>870610</v>
      </c>
      <c r="AY116" s="133">
        <v>1886011</v>
      </c>
      <c r="AZ116" s="133">
        <v>1746349</v>
      </c>
      <c r="BA116" s="133">
        <v>396495</v>
      </c>
      <c r="BB116" s="133">
        <v>454977</v>
      </c>
      <c r="BC116" s="133">
        <v>511311</v>
      </c>
      <c r="BD116" s="133">
        <v>745565</v>
      </c>
      <c r="BE116" s="133">
        <v>298758</v>
      </c>
      <c r="BF116" s="133">
        <v>1036459</v>
      </c>
      <c r="BG116" s="133">
        <v>425635</v>
      </c>
      <c r="BH116" s="133">
        <v>4308488</v>
      </c>
      <c r="BI116" s="133">
        <v>452777</v>
      </c>
      <c r="BJ116" s="133">
        <v>892055</v>
      </c>
      <c r="BK116" s="133">
        <v>893617</v>
      </c>
      <c r="BL116" s="133">
        <v>235074</v>
      </c>
      <c r="BM116" s="133">
        <v>9822294</v>
      </c>
      <c r="BN116" s="133">
        <v>3736204</v>
      </c>
      <c r="BO116" s="133">
        <v>4160754</v>
      </c>
      <c r="BP116" s="133">
        <v>3542290</v>
      </c>
      <c r="BQ116" s="133">
        <v>1562081</v>
      </c>
      <c r="BR116" s="133">
        <v>376493</v>
      </c>
      <c r="BS116" s="133">
        <v>652458</v>
      </c>
      <c r="BT116" s="133">
        <v>2354221</v>
      </c>
      <c r="BU116" s="133">
        <v>37218350</v>
      </c>
      <c r="BV116" s="133">
        <v>11062022</v>
      </c>
      <c r="BW116" s="133">
        <v>2468021</v>
      </c>
      <c r="BX116" s="133">
        <v>2203784</v>
      </c>
      <c r="BY116" s="133">
        <v>0</v>
      </c>
      <c r="BZ116" s="133">
        <v>1758433</v>
      </c>
      <c r="CA116" s="133">
        <v>8865814</v>
      </c>
      <c r="CB116" s="133">
        <v>0</v>
      </c>
      <c r="CC116" s="133">
        <v>701819</v>
      </c>
      <c r="CD116" s="133">
        <v>339942</v>
      </c>
      <c r="CE116" s="133">
        <v>300524</v>
      </c>
      <c r="CF116" s="133">
        <v>467093</v>
      </c>
      <c r="CG116" s="133">
        <v>2202059</v>
      </c>
      <c r="CH116" s="133">
        <v>949046</v>
      </c>
      <c r="CI116" s="133">
        <v>1019266</v>
      </c>
      <c r="CJ116" s="133">
        <v>640041</v>
      </c>
      <c r="CK116" s="133">
        <v>6652313</v>
      </c>
      <c r="CL116" s="133">
        <v>580582</v>
      </c>
      <c r="CM116" s="133">
        <v>1608042</v>
      </c>
      <c r="CN116" s="133">
        <v>14323697</v>
      </c>
      <c r="CO116" s="133">
        <v>14818888</v>
      </c>
      <c r="CP116" s="133">
        <v>7374843</v>
      </c>
      <c r="CQ116" s="133">
        <v>20525398</v>
      </c>
      <c r="CR116" s="133">
        <v>1054356</v>
      </c>
      <c r="CS116" s="133">
        <v>6292407</v>
      </c>
      <c r="CT116" s="133">
        <v>6308203</v>
      </c>
      <c r="CU116" s="133">
        <v>2201284</v>
      </c>
      <c r="CV116" s="133">
        <v>1261590</v>
      </c>
      <c r="CW116" s="133">
        <v>1005161</v>
      </c>
      <c r="CX116" s="133">
        <v>3224873</v>
      </c>
      <c r="CY116" s="133">
        <v>20252461</v>
      </c>
      <c r="CZ116" s="133">
        <v>1244836</v>
      </c>
      <c r="DA116" s="133">
        <v>7754371</v>
      </c>
      <c r="DB116" s="133">
        <v>1400887</v>
      </c>
      <c r="DC116" s="133">
        <v>2240947</v>
      </c>
      <c r="DD116" s="133">
        <v>2125205</v>
      </c>
      <c r="DE116" s="133">
        <v>0</v>
      </c>
      <c r="DF116" s="133">
        <v>59433</v>
      </c>
      <c r="DG116" s="133">
        <v>265799218</v>
      </c>
      <c r="DH116" s="136"/>
      <c r="DI116" s="129"/>
      <c r="DJ116" s="129"/>
      <c r="DK116" s="129"/>
      <c r="DL116" s="129"/>
      <c r="DM116" s="129"/>
      <c r="DN116" s="129"/>
      <c r="DO116" s="129"/>
      <c r="DP116" s="129"/>
      <c r="DQ116" s="129"/>
      <c r="DR116" s="129"/>
      <c r="DS116" s="129"/>
      <c r="DT116" s="129"/>
      <c r="DU116" s="129"/>
      <c r="DV116" s="129"/>
      <c r="DW116" s="129"/>
      <c r="DX116" s="129"/>
      <c r="DY116" s="129"/>
      <c r="DZ116" s="129"/>
    </row>
    <row r="117" spans="1:130" ht="18" customHeight="1" x14ac:dyDescent="0.55000000000000004">
      <c r="B117" s="130" t="s">
        <v>240</v>
      </c>
      <c r="C117" s="132" t="s">
        <v>241</v>
      </c>
      <c r="D117" s="133">
        <v>1949183</v>
      </c>
      <c r="E117" s="133">
        <v>240582</v>
      </c>
      <c r="F117" s="133">
        <v>120395</v>
      </c>
      <c r="G117" s="133">
        <v>258617</v>
      </c>
      <c r="H117" s="133">
        <v>241987</v>
      </c>
      <c r="I117" s="133">
        <v>26989</v>
      </c>
      <c r="J117" s="133">
        <v>50170</v>
      </c>
      <c r="K117" s="133">
        <v>2261847</v>
      </c>
      <c r="L117" s="133">
        <v>946511</v>
      </c>
      <c r="M117" s="133">
        <v>129760</v>
      </c>
      <c r="N117" s="133">
        <v>276709</v>
      </c>
      <c r="O117" s="133">
        <v>-111250</v>
      </c>
      <c r="P117" s="133">
        <v>-5352</v>
      </c>
      <c r="Q117" s="133">
        <v>328153</v>
      </c>
      <c r="R117" s="133">
        <v>105534</v>
      </c>
      <c r="S117" s="133">
        <v>230609</v>
      </c>
      <c r="T117" s="133">
        <v>310294</v>
      </c>
      <c r="U117" s="133">
        <v>479043</v>
      </c>
      <c r="V117" s="133">
        <v>28291</v>
      </c>
      <c r="W117" s="133">
        <v>196969</v>
      </c>
      <c r="X117" s="133">
        <v>12317</v>
      </c>
      <c r="Y117" s="133">
        <v>5977</v>
      </c>
      <c r="Z117" s="133">
        <v>78444</v>
      </c>
      <c r="AA117" s="133">
        <v>26648</v>
      </c>
      <c r="AB117" s="133">
        <v>960496</v>
      </c>
      <c r="AC117" s="133">
        <v>482750</v>
      </c>
      <c r="AD117" s="133">
        <v>641989</v>
      </c>
      <c r="AE117" s="133">
        <v>49744</v>
      </c>
      <c r="AF117" s="133">
        <v>-73566</v>
      </c>
      <c r="AG117" s="133">
        <v>118796</v>
      </c>
      <c r="AH117" s="133">
        <v>24131</v>
      </c>
      <c r="AI117" s="133">
        <v>81632</v>
      </c>
      <c r="AJ117" s="133">
        <v>307626</v>
      </c>
      <c r="AK117" s="133">
        <v>11461</v>
      </c>
      <c r="AL117" s="133">
        <v>236475</v>
      </c>
      <c r="AM117" s="133">
        <v>1048142</v>
      </c>
      <c r="AN117" s="133">
        <v>1816871</v>
      </c>
      <c r="AO117" s="133">
        <v>264539</v>
      </c>
      <c r="AP117" s="133">
        <v>290493</v>
      </c>
      <c r="AQ117" s="133">
        <v>595068</v>
      </c>
      <c r="AR117" s="133">
        <v>31822</v>
      </c>
      <c r="AS117" s="133">
        <v>193377</v>
      </c>
      <c r="AT117" s="133">
        <v>184753</v>
      </c>
      <c r="AU117" s="133">
        <v>928139</v>
      </c>
      <c r="AV117" s="133">
        <v>1592368</v>
      </c>
      <c r="AW117" s="133">
        <v>228819</v>
      </c>
      <c r="AX117" s="133">
        <v>1514</v>
      </c>
      <c r="AY117" s="133">
        <v>-655656</v>
      </c>
      <c r="AZ117" s="133">
        <v>-287120</v>
      </c>
      <c r="BA117" s="133">
        <v>-16262</v>
      </c>
      <c r="BB117" s="133">
        <v>-86428</v>
      </c>
      <c r="BC117" s="133">
        <v>112854</v>
      </c>
      <c r="BD117" s="133">
        <v>-148901</v>
      </c>
      <c r="BE117" s="133">
        <v>-178465</v>
      </c>
      <c r="BF117" s="133">
        <v>518312</v>
      </c>
      <c r="BG117" s="133">
        <v>-1027</v>
      </c>
      <c r="BH117" s="133">
        <v>82211</v>
      </c>
      <c r="BI117" s="133">
        <v>85453</v>
      </c>
      <c r="BJ117" s="133">
        <v>105124</v>
      </c>
      <c r="BK117" s="133">
        <v>74763</v>
      </c>
      <c r="BL117" s="133">
        <v>-4806</v>
      </c>
      <c r="BM117" s="133">
        <v>935407</v>
      </c>
      <c r="BN117" s="133">
        <v>392743</v>
      </c>
      <c r="BO117" s="133">
        <v>205454</v>
      </c>
      <c r="BP117" s="133">
        <v>173086</v>
      </c>
      <c r="BQ117" s="133">
        <v>518310</v>
      </c>
      <c r="BR117" s="133">
        <v>185681</v>
      </c>
      <c r="BS117" s="133">
        <v>598643</v>
      </c>
      <c r="BT117" s="133">
        <v>281118</v>
      </c>
      <c r="BU117" s="133">
        <v>14811175</v>
      </c>
      <c r="BV117" s="133">
        <v>8985785</v>
      </c>
      <c r="BW117" s="133">
        <v>2759687</v>
      </c>
      <c r="BX117" s="133">
        <v>3700270</v>
      </c>
      <c r="BY117" s="133">
        <v>25313558</v>
      </c>
      <c r="BZ117" s="133">
        <v>366262</v>
      </c>
      <c r="CA117" s="133">
        <v>843471</v>
      </c>
      <c r="CB117" s="133">
        <v>0</v>
      </c>
      <c r="CC117" s="133">
        <v>214017</v>
      </c>
      <c r="CD117" s="133">
        <v>7079</v>
      </c>
      <c r="CE117" s="133">
        <v>58721</v>
      </c>
      <c r="CF117" s="133">
        <v>109134</v>
      </c>
      <c r="CG117" s="133">
        <v>1600881</v>
      </c>
      <c r="CH117" s="133">
        <v>7923</v>
      </c>
      <c r="CI117" s="133">
        <v>3962596</v>
      </c>
      <c r="CJ117" s="133">
        <v>788555</v>
      </c>
      <c r="CK117" s="133">
        <v>1766193</v>
      </c>
      <c r="CL117" s="133">
        <v>80094</v>
      </c>
      <c r="CM117" s="133">
        <v>628772</v>
      </c>
      <c r="CN117" s="133">
        <v>0</v>
      </c>
      <c r="CO117" s="133">
        <v>77921</v>
      </c>
      <c r="CP117" s="133">
        <v>707176</v>
      </c>
      <c r="CQ117" s="133">
        <v>1936296</v>
      </c>
      <c r="CR117" s="133">
        <v>64769</v>
      </c>
      <c r="CS117" s="133">
        <v>124365</v>
      </c>
      <c r="CT117" s="133">
        <v>314633</v>
      </c>
      <c r="CU117" s="133">
        <v>-30808</v>
      </c>
      <c r="CV117" s="133">
        <v>1067594</v>
      </c>
      <c r="CW117" s="133">
        <v>159328</v>
      </c>
      <c r="CX117" s="133">
        <v>361856</v>
      </c>
      <c r="CY117" s="133">
        <v>5314712</v>
      </c>
      <c r="CZ117" s="133">
        <v>280049</v>
      </c>
      <c r="DA117" s="133">
        <v>702554</v>
      </c>
      <c r="DB117" s="133">
        <v>975251</v>
      </c>
      <c r="DC117" s="133">
        <v>2106925</v>
      </c>
      <c r="DD117" s="133">
        <v>1077349</v>
      </c>
      <c r="DE117" s="133">
        <v>0</v>
      </c>
      <c r="DF117" s="133">
        <v>1564821</v>
      </c>
      <c r="DG117" s="133">
        <v>103905324</v>
      </c>
      <c r="DH117" s="136"/>
      <c r="DI117" s="129"/>
      <c r="DJ117" s="129"/>
      <c r="DK117" s="129"/>
      <c r="DL117" s="129"/>
      <c r="DM117" s="129"/>
      <c r="DN117" s="129"/>
      <c r="DO117" s="129"/>
      <c r="DP117" s="129"/>
      <c r="DQ117" s="129"/>
      <c r="DR117" s="129"/>
      <c r="DS117" s="129"/>
      <c r="DT117" s="129"/>
      <c r="DU117" s="129"/>
      <c r="DV117" s="129"/>
      <c r="DW117" s="129"/>
      <c r="DX117" s="129"/>
      <c r="DY117" s="129"/>
      <c r="DZ117" s="129"/>
    </row>
    <row r="118" spans="1:130" ht="18" customHeight="1" x14ac:dyDescent="0.55000000000000004">
      <c r="B118" s="130" t="s">
        <v>242</v>
      </c>
      <c r="C118" s="132" t="s">
        <v>243</v>
      </c>
      <c r="D118" s="133">
        <v>1198419</v>
      </c>
      <c r="E118" s="133">
        <v>418897</v>
      </c>
      <c r="F118" s="133">
        <v>79852</v>
      </c>
      <c r="G118" s="133">
        <v>74973</v>
      </c>
      <c r="H118" s="133">
        <v>225036</v>
      </c>
      <c r="I118" s="133">
        <v>32535</v>
      </c>
      <c r="J118" s="133">
        <v>60745</v>
      </c>
      <c r="K118" s="133">
        <v>1391671</v>
      </c>
      <c r="L118" s="133">
        <v>447237</v>
      </c>
      <c r="M118" s="133">
        <v>36717</v>
      </c>
      <c r="N118" s="133">
        <v>109712</v>
      </c>
      <c r="O118" s="133">
        <v>249960</v>
      </c>
      <c r="P118" s="133">
        <v>191892</v>
      </c>
      <c r="Q118" s="133">
        <v>182646</v>
      </c>
      <c r="R118" s="133">
        <v>83244</v>
      </c>
      <c r="S118" s="133">
        <v>324754</v>
      </c>
      <c r="T118" s="133">
        <v>215153</v>
      </c>
      <c r="U118" s="133">
        <v>568945</v>
      </c>
      <c r="V118" s="133">
        <v>37793</v>
      </c>
      <c r="W118" s="133">
        <v>256491</v>
      </c>
      <c r="X118" s="133">
        <v>165494</v>
      </c>
      <c r="Y118" s="133">
        <v>740921</v>
      </c>
      <c r="Z118" s="133">
        <v>329851</v>
      </c>
      <c r="AA118" s="133">
        <v>56666</v>
      </c>
      <c r="AB118" s="133">
        <v>1852048</v>
      </c>
      <c r="AC118" s="133">
        <v>702787</v>
      </c>
      <c r="AD118" s="133">
        <v>352629</v>
      </c>
      <c r="AE118" s="133">
        <v>111487</v>
      </c>
      <c r="AF118" s="133">
        <v>908795</v>
      </c>
      <c r="AG118" s="133">
        <v>503022</v>
      </c>
      <c r="AH118" s="133">
        <v>14153</v>
      </c>
      <c r="AI118" s="133">
        <v>180109</v>
      </c>
      <c r="AJ118" s="133">
        <v>282311</v>
      </c>
      <c r="AK118" s="133">
        <v>85632</v>
      </c>
      <c r="AL118" s="133">
        <v>159610</v>
      </c>
      <c r="AM118" s="133">
        <v>924069</v>
      </c>
      <c r="AN118" s="133">
        <v>422209</v>
      </c>
      <c r="AO118" s="133">
        <v>89783</v>
      </c>
      <c r="AP118" s="133">
        <v>53375</v>
      </c>
      <c r="AQ118" s="133">
        <v>120310</v>
      </c>
      <c r="AR118" s="133">
        <v>367435</v>
      </c>
      <c r="AS118" s="133">
        <v>309637</v>
      </c>
      <c r="AT118" s="133">
        <v>688066</v>
      </c>
      <c r="AU118" s="133">
        <v>1041665</v>
      </c>
      <c r="AV118" s="133">
        <v>1743589</v>
      </c>
      <c r="AW118" s="133">
        <v>1020380</v>
      </c>
      <c r="AX118" s="133">
        <v>1591812</v>
      </c>
      <c r="AY118" s="133">
        <v>1059987</v>
      </c>
      <c r="AZ118" s="133">
        <v>1349447</v>
      </c>
      <c r="BA118" s="133">
        <v>510153</v>
      </c>
      <c r="BB118" s="133">
        <v>394281</v>
      </c>
      <c r="BC118" s="133">
        <v>403001</v>
      </c>
      <c r="BD118" s="133">
        <v>621896</v>
      </c>
      <c r="BE118" s="133">
        <v>412847</v>
      </c>
      <c r="BF118" s="133">
        <v>1382258</v>
      </c>
      <c r="BG118" s="133">
        <v>465784</v>
      </c>
      <c r="BH118" s="133">
        <v>2602326</v>
      </c>
      <c r="BI118" s="133">
        <v>269217</v>
      </c>
      <c r="BJ118" s="133">
        <v>426022</v>
      </c>
      <c r="BK118" s="133">
        <v>420596</v>
      </c>
      <c r="BL118" s="133">
        <v>20690</v>
      </c>
      <c r="BM118" s="133">
        <v>809789</v>
      </c>
      <c r="BN118" s="133">
        <v>281190</v>
      </c>
      <c r="BO118" s="133">
        <v>914649</v>
      </c>
      <c r="BP118" s="133">
        <v>331360</v>
      </c>
      <c r="BQ118" s="133">
        <v>4426810</v>
      </c>
      <c r="BR118" s="133">
        <v>681450</v>
      </c>
      <c r="BS118" s="133">
        <v>880817</v>
      </c>
      <c r="BT118" s="133">
        <v>258529</v>
      </c>
      <c r="BU118" s="133">
        <v>8486201</v>
      </c>
      <c r="BV118" s="133">
        <v>2600383</v>
      </c>
      <c r="BW118" s="133">
        <v>4473595</v>
      </c>
      <c r="BX118" s="133">
        <v>3878893</v>
      </c>
      <c r="BY118" s="133">
        <v>18808479</v>
      </c>
      <c r="BZ118" s="133">
        <v>2473705</v>
      </c>
      <c r="CA118" s="133">
        <v>1356399</v>
      </c>
      <c r="CB118" s="133">
        <v>0</v>
      </c>
      <c r="CC118" s="133">
        <v>658786</v>
      </c>
      <c r="CD118" s="133">
        <v>415194</v>
      </c>
      <c r="CE118" s="133">
        <v>158831</v>
      </c>
      <c r="CF118" s="133">
        <v>450579</v>
      </c>
      <c r="CG118" s="133">
        <v>735134</v>
      </c>
      <c r="CH118" s="133">
        <v>87121</v>
      </c>
      <c r="CI118" s="133">
        <v>3081084</v>
      </c>
      <c r="CJ118" s="133">
        <v>304040</v>
      </c>
      <c r="CK118" s="133">
        <v>1621674</v>
      </c>
      <c r="CL118" s="133">
        <v>112712</v>
      </c>
      <c r="CM118" s="133">
        <v>405623</v>
      </c>
      <c r="CN118" s="133">
        <v>0</v>
      </c>
      <c r="CO118" s="133">
        <v>2052058</v>
      </c>
      <c r="CP118" s="133">
        <v>1276784</v>
      </c>
      <c r="CQ118" s="133">
        <v>3246725</v>
      </c>
      <c r="CR118" s="133">
        <v>67730</v>
      </c>
      <c r="CS118" s="133">
        <v>234972</v>
      </c>
      <c r="CT118" s="133">
        <v>752967</v>
      </c>
      <c r="CU118" s="133">
        <v>273098</v>
      </c>
      <c r="CV118" s="133">
        <v>4255040</v>
      </c>
      <c r="CW118" s="133">
        <v>590583</v>
      </c>
      <c r="CX118" s="133">
        <v>399996</v>
      </c>
      <c r="CY118" s="133">
        <v>4144131</v>
      </c>
      <c r="CZ118" s="133">
        <v>681677</v>
      </c>
      <c r="DA118" s="133">
        <v>1321098</v>
      </c>
      <c r="DB118" s="133">
        <v>706696</v>
      </c>
      <c r="DC118" s="133">
        <v>1327986</v>
      </c>
      <c r="DD118" s="133">
        <v>1138074</v>
      </c>
      <c r="DE118" s="133">
        <v>0</v>
      </c>
      <c r="DF118" s="133">
        <v>230144</v>
      </c>
      <c r="DG118" s="133">
        <v>112735808</v>
      </c>
      <c r="DH118" s="136"/>
      <c r="DI118" s="129"/>
      <c r="DJ118" s="129"/>
      <c r="DK118" s="129"/>
      <c r="DL118" s="129"/>
      <c r="DM118" s="129"/>
      <c r="DN118" s="129"/>
      <c r="DO118" s="129"/>
      <c r="DP118" s="129"/>
      <c r="DQ118" s="129"/>
      <c r="DR118" s="129"/>
      <c r="DS118" s="129"/>
      <c r="DT118" s="129"/>
      <c r="DU118" s="129"/>
      <c r="DV118" s="129"/>
      <c r="DW118" s="129"/>
      <c r="DX118" s="129"/>
      <c r="DY118" s="129"/>
      <c r="DZ118" s="129"/>
    </row>
    <row r="119" spans="1:130" ht="18" customHeight="1" x14ac:dyDescent="0.55000000000000004">
      <c r="B119" s="130" t="s">
        <v>391</v>
      </c>
      <c r="C119" s="132" t="s">
        <v>484</v>
      </c>
      <c r="D119" s="133">
        <v>0</v>
      </c>
      <c r="E119" s="133">
        <v>0</v>
      </c>
      <c r="F119" s="133">
        <v>0</v>
      </c>
      <c r="G119" s="133">
        <v>0</v>
      </c>
      <c r="H119" s="133">
        <v>0</v>
      </c>
      <c r="I119" s="133">
        <v>0</v>
      </c>
      <c r="J119" s="133">
        <v>0</v>
      </c>
      <c r="K119" s="133">
        <v>0</v>
      </c>
      <c r="L119" s="133">
        <v>0</v>
      </c>
      <c r="M119" s="133">
        <v>0</v>
      </c>
      <c r="N119" s="133">
        <v>0</v>
      </c>
      <c r="O119" s="133">
        <v>0</v>
      </c>
      <c r="P119" s="133">
        <v>0</v>
      </c>
      <c r="Q119" s="133">
        <v>0</v>
      </c>
      <c r="R119" s="133">
        <v>0</v>
      </c>
      <c r="S119" s="133">
        <v>0</v>
      </c>
      <c r="T119" s="133">
        <v>0</v>
      </c>
      <c r="U119" s="133">
        <v>0</v>
      </c>
      <c r="V119" s="133">
        <v>0</v>
      </c>
      <c r="W119" s="133">
        <v>0</v>
      </c>
      <c r="X119" s="133">
        <v>0</v>
      </c>
      <c r="Y119" s="133">
        <v>0</v>
      </c>
      <c r="Z119" s="133">
        <v>0</v>
      </c>
      <c r="AA119" s="133">
        <v>0</v>
      </c>
      <c r="AB119" s="133">
        <v>0</v>
      </c>
      <c r="AC119" s="133">
        <v>0</v>
      </c>
      <c r="AD119" s="133">
        <v>0</v>
      </c>
      <c r="AE119" s="133">
        <v>0</v>
      </c>
      <c r="AF119" s="133">
        <v>0</v>
      </c>
      <c r="AG119" s="133">
        <v>0</v>
      </c>
      <c r="AH119" s="133">
        <v>0</v>
      </c>
      <c r="AI119" s="133">
        <v>0</v>
      </c>
      <c r="AJ119" s="133">
        <v>0</v>
      </c>
      <c r="AK119" s="133">
        <v>0</v>
      </c>
      <c r="AL119" s="133">
        <v>0</v>
      </c>
      <c r="AM119" s="133">
        <v>0</v>
      </c>
      <c r="AN119" s="133">
        <v>0</v>
      </c>
      <c r="AO119" s="133">
        <v>0</v>
      </c>
      <c r="AP119" s="133">
        <v>0</v>
      </c>
      <c r="AQ119" s="133">
        <v>0</v>
      </c>
      <c r="AR119" s="133">
        <v>0</v>
      </c>
      <c r="AS119" s="133">
        <v>0</v>
      </c>
      <c r="AT119" s="133">
        <v>0</v>
      </c>
      <c r="AU119" s="133">
        <v>0</v>
      </c>
      <c r="AV119" s="133">
        <v>0</v>
      </c>
      <c r="AW119" s="133">
        <v>0</v>
      </c>
      <c r="AX119" s="133">
        <v>0</v>
      </c>
      <c r="AY119" s="133">
        <v>0</v>
      </c>
      <c r="AZ119" s="133">
        <v>0</v>
      </c>
      <c r="BA119" s="133">
        <v>0</v>
      </c>
      <c r="BB119" s="133">
        <v>0</v>
      </c>
      <c r="BC119" s="133">
        <v>0</v>
      </c>
      <c r="BD119" s="133">
        <v>0</v>
      </c>
      <c r="BE119" s="133">
        <v>0</v>
      </c>
      <c r="BF119" s="133">
        <v>0</v>
      </c>
      <c r="BG119" s="133">
        <v>0</v>
      </c>
      <c r="BH119" s="133">
        <v>0</v>
      </c>
      <c r="BI119" s="133">
        <v>0</v>
      </c>
      <c r="BJ119" s="133">
        <v>0</v>
      </c>
      <c r="BK119" s="133">
        <v>0</v>
      </c>
      <c r="BL119" s="133">
        <v>0</v>
      </c>
      <c r="BM119" s="133">
        <v>0</v>
      </c>
      <c r="BN119" s="133">
        <v>0</v>
      </c>
      <c r="BO119" s="133">
        <v>0</v>
      </c>
      <c r="BP119" s="133">
        <v>0</v>
      </c>
      <c r="BQ119" s="133">
        <v>0</v>
      </c>
      <c r="BR119" s="133">
        <v>0</v>
      </c>
      <c r="BS119" s="133">
        <v>94876</v>
      </c>
      <c r="BT119" s="133">
        <v>135936</v>
      </c>
      <c r="BU119" s="133">
        <v>0</v>
      </c>
      <c r="BV119" s="133">
        <v>0</v>
      </c>
      <c r="BW119" s="133">
        <v>0</v>
      </c>
      <c r="BX119" s="133">
        <v>0</v>
      </c>
      <c r="BY119" s="133">
        <v>0</v>
      </c>
      <c r="BZ119" s="133">
        <v>0</v>
      </c>
      <c r="CA119" s="133">
        <v>0</v>
      </c>
      <c r="CB119" s="133">
        <v>0</v>
      </c>
      <c r="CC119" s="133">
        <v>0</v>
      </c>
      <c r="CD119" s="133">
        <v>0</v>
      </c>
      <c r="CE119" s="133">
        <v>0</v>
      </c>
      <c r="CF119" s="133">
        <v>0</v>
      </c>
      <c r="CG119" s="133">
        <v>7368</v>
      </c>
      <c r="CH119" s="133">
        <v>0</v>
      </c>
      <c r="CI119" s="133">
        <v>0</v>
      </c>
      <c r="CJ119" s="133">
        <v>0</v>
      </c>
      <c r="CK119" s="133">
        <v>0</v>
      </c>
      <c r="CL119" s="133">
        <v>0</v>
      </c>
      <c r="CM119" s="133">
        <v>0</v>
      </c>
      <c r="CN119" s="133">
        <v>13315220</v>
      </c>
      <c r="CO119" s="133">
        <v>3203414</v>
      </c>
      <c r="CP119" s="133">
        <v>1545594</v>
      </c>
      <c r="CQ119" s="133">
        <v>0</v>
      </c>
      <c r="CR119" s="133">
        <v>3220</v>
      </c>
      <c r="CS119" s="133">
        <v>29683</v>
      </c>
      <c r="CT119" s="133">
        <v>0</v>
      </c>
      <c r="CU119" s="133">
        <v>0</v>
      </c>
      <c r="CV119" s="133">
        <v>0</v>
      </c>
      <c r="CW119" s="133">
        <v>0</v>
      </c>
      <c r="CX119" s="133">
        <v>0</v>
      </c>
      <c r="CY119" s="133">
        <v>0</v>
      </c>
      <c r="CZ119" s="133">
        <v>0</v>
      </c>
      <c r="DA119" s="133">
        <v>0</v>
      </c>
      <c r="DB119" s="133">
        <v>0</v>
      </c>
      <c r="DC119" s="133">
        <v>0</v>
      </c>
      <c r="DD119" s="133">
        <v>0</v>
      </c>
      <c r="DE119" s="133">
        <v>0</v>
      </c>
      <c r="DF119" s="133">
        <v>0</v>
      </c>
      <c r="DG119" s="133">
        <v>18335311</v>
      </c>
      <c r="DH119" s="136"/>
      <c r="DI119" s="129"/>
      <c r="DJ119" s="129"/>
      <c r="DK119" s="129"/>
      <c r="DL119" s="129"/>
      <c r="DM119" s="129"/>
      <c r="DN119" s="129"/>
      <c r="DO119" s="129"/>
      <c r="DP119" s="129"/>
      <c r="DQ119" s="129"/>
      <c r="DR119" s="129"/>
      <c r="DS119" s="129"/>
      <c r="DT119" s="129"/>
      <c r="DU119" s="129"/>
      <c r="DV119" s="129"/>
      <c r="DW119" s="129"/>
      <c r="DX119" s="129"/>
      <c r="DY119" s="129"/>
      <c r="DZ119" s="129"/>
    </row>
    <row r="120" spans="1:130" ht="18" customHeight="1" x14ac:dyDescent="0.55000000000000004">
      <c r="B120" s="130" t="s">
        <v>244</v>
      </c>
      <c r="C120" s="132" t="s">
        <v>485</v>
      </c>
      <c r="D120" s="133">
        <v>317733</v>
      </c>
      <c r="E120" s="133">
        <v>62701</v>
      </c>
      <c r="F120" s="133">
        <v>27869</v>
      </c>
      <c r="G120" s="133">
        <v>22467</v>
      </c>
      <c r="H120" s="133">
        <v>82746</v>
      </c>
      <c r="I120" s="133">
        <v>28549</v>
      </c>
      <c r="J120" s="133">
        <v>31088</v>
      </c>
      <c r="K120" s="133">
        <v>524958</v>
      </c>
      <c r="L120" s="133">
        <v>1480114</v>
      </c>
      <c r="M120" s="133">
        <v>24242</v>
      </c>
      <c r="N120" s="133">
        <v>1389615</v>
      </c>
      <c r="O120" s="133">
        <v>63432</v>
      </c>
      <c r="P120" s="133">
        <v>101043</v>
      </c>
      <c r="Q120" s="133">
        <v>82035</v>
      </c>
      <c r="R120" s="133">
        <v>48210</v>
      </c>
      <c r="S120" s="133">
        <v>65249</v>
      </c>
      <c r="T120" s="133">
        <v>101701</v>
      </c>
      <c r="U120" s="133">
        <v>185852</v>
      </c>
      <c r="V120" s="133">
        <v>10388</v>
      </c>
      <c r="W120" s="133">
        <v>33540</v>
      </c>
      <c r="X120" s="133">
        <v>41292</v>
      </c>
      <c r="Y120" s="133">
        <v>112891</v>
      </c>
      <c r="Z120" s="133">
        <v>34948</v>
      </c>
      <c r="AA120" s="133">
        <v>12960</v>
      </c>
      <c r="AB120" s="133">
        <v>191119</v>
      </c>
      <c r="AC120" s="133">
        <v>137595</v>
      </c>
      <c r="AD120" s="133">
        <v>3711095</v>
      </c>
      <c r="AE120" s="133">
        <v>11656</v>
      </c>
      <c r="AF120" s="133">
        <v>418567</v>
      </c>
      <c r="AG120" s="133">
        <v>84008</v>
      </c>
      <c r="AH120" s="133">
        <v>8749</v>
      </c>
      <c r="AI120" s="133">
        <v>28077</v>
      </c>
      <c r="AJ120" s="133">
        <v>111252</v>
      </c>
      <c r="AK120" s="133">
        <v>15243</v>
      </c>
      <c r="AL120" s="133">
        <v>42277</v>
      </c>
      <c r="AM120" s="133">
        <v>264951</v>
      </c>
      <c r="AN120" s="133">
        <v>48246</v>
      </c>
      <c r="AO120" s="133">
        <v>79113</v>
      </c>
      <c r="AP120" s="133">
        <v>44066</v>
      </c>
      <c r="AQ120" s="133">
        <v>26791</v>
      </c>
      <c r="AR120" s="133">
        <v>38718</v>
      </c>
      <c r="AS120" s="133">
        <v>121082</v>
      </c>
      <c r="AT120" s="133">
        <v>218170</v>
      </c>
      <c r="AU120" s="133">
        <v>84648</v>
      </c>
      <c r="AV120" s="133">
        <v>132175</v>
      </c>
      <c r="AW120" s="133">
        <v>91857</v>
      </c>
      <c r="AX120" s="133">
        <v>57948</v>
      </c>
      <c r="AY120" s="133">
        <v>78107</v>
      </c>
      <c r="AZ120" s="133">
        <v>34363</v>
      </c>
      <c r="BA120" s="133">
        <v>13005</v>
      </c>
      <c r="BB120" s="133">
        <v>10087</v>
      </c>
      <c r="BC120" s="133">
        <v>25685</v>
      </c>
      <c r="BD120" s="133">
        <v>49983</v>
      </c>
      <c r="BE120" s="133">
        <v>23242</v>
      </c>
      <c r="BF120" s="133">
        <v>-334256</v>
      </c>
      <c r="BG120" s="133">
        <v>-20862</v>
      </c>
      <c r="BH120" s="133">
        <v>47602</v>
      </c>
      <c r="BI120" s="133">
        <v>60385</v>
      </c>
      <c r="BJ120" s="133">
        <v>165118</v>
      </c>
      <c r="BK120" s="133">
        <v>26798</v>
      </c>
      <c r="BL120" s="133">
        <v>65202</v>
      </c>
      <c r="BM120" s="133">
        <v>1111847</v>
      </c>
      <c r="BN120" s="133">
        <v>390758</v>
      </c>
      <c r="BO120" s="133">
        <v>503592</v>
      </c>
      <c r="BP120" s="133">
        <v>240632</v>
      </c>
      <c r="BQ120" s="133">
        <v>737928</v>
      </c>
      <c r="BR120" s="133">
        <v>90816</v>
      </c>
      <c r="BS120" s="133">
        <v>202815</v>
      </c>
      <c r="BT120" s="133">
        <v>93628</v>
      </c>
      <c r="BU120" s="133">
        <v>3974876</v>
      </c>
      <c r="BV120" s="133">
        <v>746737</v>
      </c>
      <c r="BW120" s="133">
        <v>1241699</v>
      </c>
      <c r="BX120" s="133">
        <v>542287</v>
      </c>
      <c r="BY120" s="133">
        <v>2202743</v>
      </c>
      <c r="BZ120" s="133">
        <v>356390</v>
      </c>
      <c r="CA120" s="133">
        <v>1358901</v>
      </c>
      <c r="CB120" s="133">
        <v>0</v>
      </c>
      <c r="CC120" s="133">
        <v>84480</v>
      </c>
      <c r="CD120" s="133">
        <v>-260715</v>
      </c>
      <c r="CE120" s="133">
        <v>95589</v>
      </c>
      <c r="CF120" s="133">
        <v>247953</v>
      </c>
      <c r="CG120" s="133">
        <v>540567</v>
      </c>
      <c r="CH120" s="133">
        <v>31652</v>
      </c>
      <c r="CI120" s="133">
        <v>612179</v>
      </c>
      <c r="CJ120" s="133">
        <v>175879</v>
      </c>
      <c r="CK120" s="133">
        <v>589804</v>
      </c>
      <c r="CL120" s="133">
        <v>112442</v>
      </c>
      <c r="CM120" s="133">
        <v>132173</v>
      </c>
      <c r="CN120" s="133">
        <v>73870</v>
      </c>
      <c r="CO120" s="133">
        <v>236947</v>
      </c>
      <c r="CP120" s="133">
        <v>380986</v>
      </c>
      <c r="CQ120" s="133">
        <v>732221</v>
      </c>
      <c r="CR120" s="133">
        <v>43776</v>
      </c>
      <c r="CS120" s="133">
        <v>51131</v>
      </c>
      <c r="CT120" s="133">
        <v>158900</v>
      </c>
      <c r="CU120" s="133">
        <v>152621</v>
      </c>
      <c r="CV120" s="133">
        <v>136592</v>
      </c>
      <c r="CW120" s="133">
        <v>178747</v>
      </c>
      <c r="CX120" s="133">
        <v>279229</v>
      </c>
      <c r="CY120" s="133">
        <v>2996865</v>
      </c>
      <c r="CZ120" s="133">
        <v>140953</v>
      </c>
      <c r="DA120" s="133">
        <v>896255</v>
      </c>
      <c r="DB120" s="133">
        <v>273652</v>
      </c>
      <c r="DC120" s="133">
        <v>883670</v>
      </c>
      <c r="DD120" s="133">
        <v>714269</v>
      </c>
      <c r="DE120" s="133">
        <v>0</v>
      </c>
      <c r="DF120" s="133">
        <v>82141</v>
      </c>
      <c r="DG120" s="133">
        <v>35667962</v>
      </c>
      <c r="DH120" s="136"/>
      <c r="DI120" s="129"/>
      <c r="DJ120" s="129"/>
      <c r="DK120" s="129"/>
      <c r="DL120" s="129"/>
      <c r="DM120" s="129"/>
      <c r="DN120" s="129"/>
      <c r="DO120" s="129"/>
      <c r="DP120" s="129"/>
      <c r="DQ120" s="129"/>
      <c r="DR120" s="129"/>
      <c r="DS120" s="129"/>
      <c r="DT120" s="129"/>
      <c r="DU120" s="129"/>
      <c r="DV120" s="129"/>
      <c r="DW120" s="129"/>
      <c r="DX120" s="129"/>
      <c r="DY120" s="129"/>
      <c r="DZ120" s="129"/>
    </row>
    <row r="121" spans="1:130" ht="18" customHeight="1" x14ac:dyDescent="0.55000000000000004">
      <c r="B121" s="130" t="s">
        <v>245</v>
      </c>
      <c r="C121" s="132" t="s">
        <v>246</v>
      </c>
      <c r="D121" s="133">
        <v>-675201</v>
      </c>
      <c r="E121" s="133">
        <v>-46086</v>
      </c>
      <c r="F121" s="133">
        <v>-58</v>
      </c>
      <c r="G121" s="133">
        <v>-32119</v>
      </c>
      <c r="H121" s="133">
        <v>-1447</v>
      </c>
      <c r="I121" s="133">
        <v>-254</v>
      </c>
      <c r="J121" s="133">
        <v>-7</v>
      </c>
      <c r="K121" s="133">
        <v>-131141</v>
      </c>
      <c r="L121" s="133">
        <v>-556</v>
      </c>
      <c r="M121" s="133">
        <v>-1806</v>
      </c>
      <c r="N121" s="133">
        <v>-4</v>
      </c>
      <c r="O121" s="133">
        <v>-23</v>
      </c>
      <c r="P121" s="133">
        <v>-20</v>
      </c>
      <c r="Q121" s="133">
        <v>-47</v>
      </c>
      <c r="R121" s="133">
        <v>-15</v>
      </c>
      <c r="S121" s="133">
        <v>-12</v>
      </c>
      <c r="T121" s="133">
        <v>-15</v>
      </c>
      <c r="U121" s="133">
        <v>-40</v>
      </c>
      <c r="V121" s="133">
        <v>-1</v>
      </c>
      <c r="W121" s="133">
        <v>-6</v>
      </c>
      <c r="X121" s="133">
        <v>-2</v>
      </c>
      <c r="Y121" s="133">
        <v>-9</v>
      </c>
      <c r="Z121" s="133">
        <v>-7</v>
      </c>
      <c r="AA121" s="133">
        <v>-2</v>
      </c>
      <c r="AB121" s="133">
        <v>-22</v>
      </c>
      <c r="AC121" s="133">
        <v>-24</v>
      </c>
      <c r="AD121" s="133">
        <v>-62740</v>
      </c>
      <c r="AE121" s="133">
        <v>-2</v>
      </c>
      <c r="AF121" s="133">
        <v>-43</v>
      </c>
      <c r="AG121" s="133">
        <v>-20</v>
      </c>
      <c r="AH121" s="133">
        <v>-25</v>
      </c>
      <c r="AI121" s="133">
        <v>-8</v>
      </c>
      <c r="AJ121" s="133">
        <v>-16</v>
      </c>
      <c r="AK121" s="133">
        <v>-6</v>
      </c>
      <c r="AL121" s="133">
        <v>-8</v>
      </c>
      <c r="AM121" s="133">
        <v>-16</v>
      </c>
      <c r="AN121" s="133">
        <v>-44</v>
      </c>
      <c r="AO121" s="133">
        <v>-11</v>
      </c>
      <c r="AP121" s="133">
        <v>-5</v>
      </c>
      <c r="AQ121" s="133">
        <v>-7</v>
      </c>
      <c r="AR121" s="133">
        <v>-22</v>
      </c>
      <c r="AS121" s="133">
        <v>-27</v>
      </c>
      <c r="AT121" s="133">
        <v>-59</v>
      </c>
      <c r="AU121" s="133">
        <v>-52</v>
      </c>
      <c r="AV121" s="133">
        <v>-89</v>
      </c>
      <c r="AW121" s="133">
        <v>-38</v>
      </c>
      <c r="AX121" s="133">
        <v>-31</v>
      </c>
      <c r="AY121" s="133">
        <v>-49</v>
      </c>
      <c r="AZ121" s="133">
        <v>-35</v>
      </c>
      <c r="BA121" s="133">
        <v>-9</v>
      </c>
      <c r="BB121" s="133">
        <v>-11</v>
      </c>
      <c r="BC121" s="133">
        <v>-14</v>
      </c>
      <c r="BD121" s="133">
        <v>-23</v>
      </c>
      <c r="BE121" s="133">
        <v>-10</v>
      </c>
      <c r="BF121" s="133">
        <v>-25</v>
      </c>
      <c r="BG121" s="133">
        <v>-20</v>
      </c>
      <c r="BH121" s="133">
        <v>-95</v>
      </c>
      <c r="BI121" s="133">
        <v>-24</v>
      </c>
      <c r="BJ121" s="133">
        <v>-166</v>
      </c>
      <c r="BK121" s="133">
        <v>-37</v>
      </c>
      <c r="BL121" s="133">
        <v>-5</v>
      </c>
      <c r="BM121" s="133">
        <v>-371</v>
      </c>
      <c r="BN121" s="133">
        <v>-411</v>
      </c>
      <c r="BO121" s="133">
        <v>-33509</v>
      </c>
      <c r="BP121" s="133">
        <v>-257706</v>
      </c>
      <c r="BQ121" s="133">
        <v>-553</v>
      </c>
      <c r="BR121" s="133">
        <v>-7360</v>
      </c>
      <c r="BS121" s="133">
        <v>-225525</v>
      </c>
      <c r="BT121" s="133">
        <v>-21</v>
      </c>
      <c r="BU121" s="133">
        <v>-46988</v>
      </c>
      <c r="BV121" s="133">
        <v>-526120</v>
      </c>
      <c r="BW121" s="133">
        <v>-234</v>
      </c>
      <c r="BX121" s="133">
        <v>-22746</v>
      </c>
      <c r="BY121" s="133">
        <v>0</v>
      </c>
      <c r="BZ121" s="133">
        <v>-56387</v>
      </c>
      <c r="CA121" s="133">
        <v>-44399</v>
      </c>
      <c r="CB121" s="133">
        <v>0</v>
      </c>
      <c r="CC121" s="133">
        <v>-16992</v>
      </c>
      <c r="CD121" s="133">
        <v>-13</v>
      </c>
      <c r="CE121" s="133">
        <v>-10</v>
      </c>
      <c r="CF121" s="133">
        <v>-27</v>
      </c>
      <c r="CG121" s="133">
        <v>-31265</v>
      </c>
      <c r="CH121" s="133">
        <v>0</v>
      </c>
      <c r="CI121" s="133">
        <v>-97</v>
      </c>
      <c r="CJ121" s="133">
        <v>-20</v>
      </c>
      <c r="CK121" s="133">
        <v>-307</v>
      </c>
      <c r="CL121" s="133">
        <v>-2</v>
      </c>
      <c r="CM121" s="133">
        <v>-276</v>
      </c>
      <c r="CN121" s="133">
        <v>0</v>
      </c>
      <c r="CO121" s="133">
        <v>-3056</v>
      </c>
      <c r="CP121" s="133">
        <v>-139784</v>
      </c>
      <c r="CQ121" s="133">
        <v>-728032</v>
      </c>
      <c r="CR121" s="133">
        <v>-2</v>
      </c>
      <c r="CS121" s="133">
        <v>-59</v>
      </c>
      <c r="CT121" s="133">
        <v>-37394</v>
      </c>
      <c r="CU121" s="133">
        <v>-100287</v>
      </c>
      <c r="CV121" s="133">
        <v>-36</v>
      </c>
      <c r="CW121" s="133">
        <v>-49</v>
      </c>
      <c r="CX121" s="133">
        <v>-73</v>
      </c>
      <c r="CY121" s="133">
        <v>-3501</v>
      </c>
      <c r="CZ121" s="133">
        <v>-57</v>
      </c>
      <c r="DA121" s="133">
        <v>-105</v>
      </c>
      <c r="DB121" s="133">
        <v>-64</v>
      </c>
      <c r="DC121" s="133">
        <v>-53</v>
      </c>
      <c r="DD121" s="133">
        <v>-69</v>
      </c>
      <c r="DE121" s="133">
        <v>0</v>
      </c>
      <c r="DF121" s="133">
        <v>-23733</v>
      </c>
      <c r="DG121" s="133">
        <v>-3260409</v>
      </c>
      <c r="DH121" s="136"/>
      <c r="DI121" s="129"/>
      <c r="DJ121" s="129"/>
      <c r="DK121" s="129"/>
      <c r="DL121" s="129"/>
      <c r="DM121" s="129"/>
      <c r="DN121" s="129"/>
      <c r="DO121" s="129"/>
      <c r="DP121" s="129"/>
      <c r="DQ121" s="129"/>
      <c r="DR121" s="129"/>
      <c r="DS121" s="129"/>
      <c r="DT121" s="129"/>
      <c r="DU121" s="129"/>
      <c r="DV121" s="129"/>
      <c r="DW121" s="129"/>
      <c r="DX121" s="129"/>
      <c r="DY121" s="129"/>
      <c r="DZ121" s="129"/>
    </row>
    <row r="122" spans="1:130" ht="18" customHeight="1" x14ac:dyDescent="0.55000000000000004">
      <c r="B122" s="130" t="s">
        <v>247</v>
      </c>
      <c r="C122" s="132" t="s">
        <v>248</v>
      </c>
      <c r="D122" s="133">
        <v>3271985</v>
      </c>
      <c r="E122" s="133">
        <v>876978</v>
      </c>
      <c r="F122" s="133">
        <v>581364</v>
      </c>
      <c r="G122" s="133">
        <v>532118</v>
      </c>
      <c r="H122" s="133">
        <v>879653</v>
      </c>
      <c r="I122" s="133">
        <v>116107</v>
      </c>
      <c r="J122" s="133">
        <v>324931</v>
      </c>
      <c r="K122" s="133">
        <v>8515385</v>
      </c>
      <c r="L122" s="133">
        <v>3602325</v>
      </c>
      <c r="M122" s="133">
        <v>277341</v>
      </c>
      <c r="N122" s="133">
        <v>1854269</v>
      </c>
      <c r="O122" s="133">
        <v>556257</v>
      </c>
      <c r="P122" s="133">
        <v>888039</v>
      </c>
      <c r="Q122" s="133">
        <v>1007834</v>
      </c>
      <c r="R122" s="133">
        <v>730459</v>
      </c>
      <c r="S122" s="133">
        <v>1070970</v>
      </c>
      <c r="T122" s="133">
        <v>1454037</v>
      </c>
      <c r="U122" s="133">
        <v>2666793</v>
      </c>
      <c r="V122" s="133">
        <v>123054</v>
      </c>
      <c r="W122" s="133">
        <v>747005</v>
      </c>
      <c r="X122" s="133">
        <v>281247</v>
      </c>
      <c r="Y122" s="133">
        <v>1356970</v>
      </c>
      <c r="Z122" s="133">
        <v>650317</v>
      </c>
      <c r="AA122" s="133">
        <v>170709</v>
      </c>
      <c r="AB122" s="133">
        <v>3727454</v>
      </c>
      <c r="AC122" s="133">
        <v>2317568</v>
      </c>
      <c r="AD122" s="133">
        <v>4831182</v>
      </c>
      <c r="AE122" s="133">
        <v>236681</v>
      </c>
      <c r="AF122" s="133">
        <v>3873541</v>
      </c>
      <c r="AG122" s="133">
        <v>1482745</v>
      </c>
      <c r="AH122" s="133">
        <v>137799</v>
      </c>
      <c r="AI122" s="133">
        <v>592782</v>
      </c>
      <c r="AJ122" s="133">
        <v>1278396</v>
      </c>
      <c r="AK122" s="133">
        <v>318457</v>
      </c>
      <c r="AL122" s="133">
        <v>873443</v>
      </c>
      <c r="AM122" s="133">
        <v>2683385</v>
      </c>
      <c r="AN122" s="133">
        <v>3126588</v>
      </c>
      <c r="AO122" s="133">
        <v>773560</v>
      </c>
      <c r="AP122" s="133">
        <v>633934</v>
      </c>
      <c r="AQ122" s="133">
        <v>935205</v>
      </c>
      <c r="AR122" s="133">
        <v>1228855</v>
      </c>
      <c r="AS122" s="133">
        <v>1671480</v>
      </c>
      <c r="AT122" s="133">
        <v>3594796</v>
      </c>
      <c r="AU122" s="133">
        <v>4620389</v>
      </c>
      <c r="AV122" s="133">
        <v>7720592</v>
      </c>
      <c r="AW122" s="133">
        <v>2864681</v>
      </c>
      <c r="AX122" s="133">
        <v>2628555</v>
      </c>
      <c r="AY122" s="133">
        <v>2473313</v>
      </c>
      <c r="AZ122" s="133">
        <v>2966197</v>
      </c>
      <c r="BA122" s="133">
        <v>931275</v>
      </c>
      <c r="BB122" s="133">
        <v>829751</v>
      </c>
      <c r="BC122" s="133">
        <v>1097974</v>
      </c>
      <c r="BD122" s="133">
        <v>1308654</v>
      </c>
      <c r="BE122" s="133">
        <v>618161</v>
      </c>
      <c r="BF122" s="133">
        <v>2729768</v>
      </c>
      <c r="BG122" s="133">
        <v>905335</v>
      </c>
      <c r="BH122" s="133">
        <v>7238858</v>
      </c>
      <c r="BI122" s="133">
        <v>919061</v>
      </c>
      <c r="BJ122" s="133">
        <v>1634077</v>
      </c>
      <c r="BK122" s="133">
        <v>1487180</v>
      </c>
      <c r="BL122" s="133">
        <v>325014</v>
      </c>
      <c r="BM122" s="133">
        <v>13398766</v>
      </c>
      <c r="BN122" s="133">
        <v>4966837</v>
      </c>
      <c r="BO122" s="133">
        <v>6004053</v>
      </c>
      <c r="BP122" s="133">
        <v>4135396</v>
      </c>
      <c r="BQ122" s="133">
        <v>7439193</v>
      </c>
      <c r="BR122" s="133">
        <v>1376999</v>
      </c>
      <c r="BS122" s="133">
        <v>2268397</v>
      </c>
      <c r="BT122" s="133">
        <v>3243855</v>
      </c>
      <c r="BU122" s="133">
        <v>66727856</v>
      </c>
      <c r="BV122" s="133">
        <v>23942050</v>
      </c>
      <c r="BW122" s="133">
        <v>11112337</v>
      </c>
      <c r="BX122" s="133">
        <v>10446220</v>
      </c>
      <c r="BY122" s="133">
        <v>46324780</v>
      </c>
      <c r="BZ122" s="133">
        <v>5021530</v>
      </c>
      <c r="CA122" s="133">
        <v>12665203</v>
      </c>
      <c r="CB122" s="133">
        <v>0</v>
      </c>
      <c r="CC122" s="133">
        <v>1770423</v>
      </c>
      <c r="CD122" s="133">
        <v>534285</v>
      </c>
      <c r="CE122" s="133">
        <v>644913</v>
      </c>
      <c r="CF122" s="133">
        <v>1307392</v>
      </c>
      <c r="CG122" s="133">
        <v>5277698</v>
      </c>
      <c r="CH122" s="133">
        <v>1119630</v>
      </c>
      <c r="CI122" s="133">
        <v>8808395</v>
      </c>
      <c r="CJ122" s="133">
        <v>1982406</v>
      </c>
      <c r="CK122" s="133">
        <v>11042922</v>
      </c>
      <c r="CL122" s="133">
        <v>892585</v>
      </c>
      <c r="CM122" s="133">
        <v>3077473</v>
      </c>
      <c r="CN122" s="133">
        <v>28147061</v>
      </c>
      <c r="CO122" s="133">
        <v>20530678</v>
      </c>
      <c r="CP122" s="133">
        <v>11428621</v>
      </c>
      <c r="CQ122" s="133">
        <v>26047578</v>
      </c>
      <c r="CR122" s="133">
        <v>1268179</v>
      </c>
      <c r="CS122" s="133">
        <v>6943701</v>
      </c>
      <c r="CT122" s="133">
        <v>7664210</v>
      </c>
      <c r="CU122" s="133">
        <v>2660808</v>
      </c>
      <c r="CV122" s="133">
        <v>6789193</v>
      </c>
      <c r="CW122" s="133">
        <v>2096338</v>
      </c>
      <c r="CX122" s="133">
        <v>4401919</v>
      </c>
      <c r="CY122" s="133">
        <v>33484197</v>
      </c>
      <c r="CZ122" s="133">
        <v>2462100</v>
      </c>
      <c r="DA122" s="133">
        <v>11096272</v>
      </c>
      <c r="DB122" s="133">
        <v>3590641</v>
      </c>
      <c r="DC122" s="133">
        <v>6785058</v>
      </c>
      <c r="DD122" s="133">
        <v>5225367</v>
      </c>
      <c r="DE122" s="133">
        <v>0</v>
      </c>
      <c r="DF122" s="133">
        <v>1932366</v>
      </c>
      <c r="DG122" s="133">
        <v>548238714</v>
      </c>
      <c r="DH122" s="136"/>
      <c r="DI122" s="129"/>
      <c r="DJ122" s="129"/>
      <c r="DK122" s="129"/>
      <c r="DL122" s="129"/>
      <c r="DM122" s="129"/>
      <c r="DN122" s="129"/>
      <c r="DO122" s="129"/>
      <c r="DP122" s="129"/>
      <c r="DQ122" s="129"/>
      <c r="DR122" s="129"/>
      <c r="DS122" s="129"/>
      <c r="DT122" s="129"/>
      <c r="DU122" s="129"/>
      <c r="DV122" s="129"/>
      <c r="DW122" s="129"/>
      <c r="DX122" s="129"/>
      <c r="DY122" s="129"/>
      <c r="DZ122" s="129"/>
    </row>
    <row r="123" spans="1:130" ht="18" customHeight="1" x14ac:dyDescent="0.55000000000000004">
      <c r="B123" s="130" t="s">
        <v>249</v>
      </c>
      <c r="C123" s="132" t="s">
        <v>486</v>
      </c>
      <c r="D123" s="133">
        <v>5997042</v>
      </c>
      <c r="E123" s="133">
        <v>3575487</v>
      </c>
      <c r="F123" s="133">
        <v>917361</v>
      </c>
      <c r="G123" s="133">
        <v>800154</v>
      </c>
      <c r="H123" s="133">
        <v>1597578</v>
      </c>
      <c r="I123" s="133">
        <v>188934</v>
      </c>
      <c r="J123" s="133">
        <v>658981</v>
      </c>
      <c r="K123" s="133">
        <v>27667159</v>
      </c>
      <c r="L123" s="133">
        <v>7003329</v>
      </c>
      <c r="M123" s="133">
        <v>1508574</v>
      </c>
      <c r="N123" s="133">
        <v>2161587</v>
      </c>
      <c r="O123" s="133">
        <v>1410218</v>
      </c>
      <c r="P123" s="133">
        <v>2175782</v>
      </c>
      <c r="Q123" s="133">
        <v>2406885</v>
      </c>
      <c r="R123" s="133">
        <v>1843158</v>
      </c>
      <c r="S123" s="133">
        <v>4247250</v>
      </c>
      <c r="T123" s="133">
        <v>3456336</v>
      </c>
      <c r="U123" s="133">
        <v>4972443</v>
      </c>
      <c r="V123" s="133">
        <v>388997</v>
      </c>
      <c r="W123" s="133">
        <v>2002349</v>
      </c>
      <c r="X123" s="133">
        <v>3041585</v>
      </c>
      <c r="Y123" s="133">
        <v>5624235</v>
      </c>
      <c r="Z123" s="133">
        <v>2511676</v>
      </c>
      <c r="AA123" s="133">
        <v>493718</v>
      </c>
      <c r="AB123" s="133">
        <v>7055434</v>
      </c>
      <c r="AC123" s="133">
        <v>6888938</v>
      </c>
      <c r="AD123" s="133">
        <v>15382612</v>
      </c>
      <c r="AE123" s="133">
        <v>1452000</v>
      </c>
      <c r="AF123" s="133">
        <v>10826766</v>
      </c>
      <c r="AG123" s="133">
        <v>3171221</v>
      </c>
      <c r="AH123" s="133">
        <v>343332</v>
      </c>
      <c r="AI123" s="133">
        <v>1238037</v>
      </c>
      <c r="AJ123" s="133">
        <v>2666761</v>
      </c>
      <c r="AK123" s="133">
        <v>669082</v>
      </c>
      <c r="AL123" s="133">
        <v>1736738</v>
      </c>
      <c r="AM123" s="133">
        <v>9302671</v>
      </c>
      <c r="AN123" s="133">
        <v>13960703</v>
      </c>
      <c r="AO123" s="133">
        <v>1820289</v>
      </c>
      <c r="AP123" s="133">
        <v>2259059</v>
      </c>
      <c r="AQ123" s="133">
        <v>3481882</v>
      </c>
      <c r="AR123" s="133">
        <v>5324753</v>
      </c>
      <c r="AS123" s="133">
        <v>4226889</v>
      </c>
      <c r="AT123" s="133">
        <v>7510060</v>
      </c>
      <c r="AU123" s="133">
        <v>10458558</v>
      </c>
      <c r="AV123" s="133">
        <v>16704923</v>
      </c>
      <c r="AW123" s="133">
        <v>6903300</v>
      </c>
      <c r="AX123" s="133">
        <v>6673577</v>
      </c>
      <c r="AY123" s="133">
        <v>6862507</v>
      </c>
      <c r="AZ123" s="133">
        <v>8020327</v>
      </c>
      <c r="BA123" s="133">
        <v>2850259</v>
      </c>
      <c r="BB123" s="133">
        <v>2165477</v>
      </c>
      <c r="BC123" s="133">
        <v>3026647</v>
      </c>
      <c r="BD123" s="133">
        <v>3537613</v>
      </c>
      <c r="BE123" s="133">
        <v>1918847</v>
      </c>
      <c r="BF123" s="133">
        <v>15988340</v>
      </c>
      <c r="BG123" s="133">
        <v>4560649</v>
      </c>
      <c r="BH123" s="133">
        <v>27769059</v>
      </c>
      <c r="BI123" s="133">
        <v>2688898</v>
      </c>
      <c r="BJ123" s="133">
        <v>4370767</v>
      </c>
      <c r="BK123" s="133">
        <v>3618306</v>
      </c>
      <c r="BL123" s="133">
        <v>995232</v>
      </c>
      <c r="BM123" s="133">
        <v>29276041</v>
      </c>
      <c r="BN123" s="133">
        <v>11183962</v>
      </c>
      <c r="BO123" s="133">
        <v>12246214</v>
      </c>
      <c r="BP123" s="133">
        <v>8130352</v>
      </c>
      <c r="BQ123" s="133">
        <v>20342666</v>
      </c>
      <c r="BR123" s="133">
        <v>4291043</v>
      </c>
      <c r="BS123" s="133">
        <v>4545590</v>
      </c>
      <c r="BT123" s="133">
        <v>4901980</v>
      </c>
      <c r="BU123" s="133">
        <v>95478881</v>
      </c>
      <c r="BV123" s="133">
        <v>35448224</v>
      </c>
      <c r="BW123" s="133">
        <v>15298865</v>
      </c>
      <c r="BX123" s="133">
        <v>14087379</v>
      </c>
      <c r="BY123" s="133">
        <v>51332699</v>
      </c>
      <c r="BZ123" s="133">
        <v>7379959</v>
      </c>
      <c r="CA123" s="133">
        <v>16717275</v>
      </c>
      <c r="CB123" s="133">
        <v>9563244</v>
      </c>
      <c r="CC123" s="133">
        <v>5947260</v>
      </c>
      <c r="CD123" s="133">
        <v>2983037</v>
      </c>
      <c r="CE123" s="133">
        <v>941210</v>
      </c>
      <c r="CF123" s="133">
        <v>2050527</v>
      </c>
      <c r="CG123" s="133">
        <v>7996420</v>
      </c>
      <c r="CH123" s="133">
        <v>1430486</v>
      </c>
      <c r="CI123" s="133">
        <v>16353543</v>
      </c>
      <c r="CJ123" s="133">
        <v>4724439</v>
      </c>
      <c r="CK123" s="133">
        <v>18500322</v>
      </c>
      <c r="CL123" s="133">
        <v>3550730</v>
      </c>
      <c r="CM123" s="133">
        <v>6845477</v>
      </c>
      <c r="CN123" s="133">
        <v>39739035</v>
      </c>
      <c r="CO123" s="133">
        <v>25020189</v>
      </c>
      <c r="CP123" s="133">
        <v>18660325</v>
      </c>
      <c r="CQ123" s="133">
        <v>45782259</v>
      </c>
      <c r="CR123" s="133">
        <v>1966987</v>
      </c>
      <c r="CS123" s="133">
        <v>9909287</v>
      </c>
      <c r="CT123" s="133">
        <v>9928272</v>
      </c>
      <c r="CU123" s="133">
        <v>4431793</v>
      </c>
      <c r="CV123" s="133">
        <v>10083688</v>
      </c>
      <c r="CW123" s="133">
        <v>7213238</v>
      </c>
      <c r="CX123" s="133">
        <v>11581646</v>
      </c>
      <c r="CY123" s="133">
        <v>45910033</v>
      </c>
      <c r="CZ123" s="133">
        <v>5075910</v>
      </c>
      <c r="DA123" s="133">
        <v>27554253</v>
      </c>
      <c r="DB123" s="133">
        <v>5264550</v>
      </c>
      <c r="DC123" s="133">
        <v>9639163</v>
      </c>
      <c r="DD123" s="133">
        <v>7272213</v>
      </c>
      <c r="DE123" s="133">
        <v>1463403</v>
      </c>
      <c r="DF123" s="133">
        <v>4692988</v>
      </c>
      <c r="DG123" s="133">
        <v>1017818388</v>
      </c>
      <c r="DH123" s="136"/>
      <c r="DI123" s="129"/>
      <c r="DJ123" s="129"/>
      <c r="DK123" s="129"/>
      <c r="DL123" s="129"/>
      <c r="DM123" s="129"/>
      <c r="DN123" s="129"/>
      <c r="DO123" s="129"/>
      <c r="DP123" s="129"/>
      <c r="DQ123" s="129"/>
      <c r="DR123" s="129"/>
      <c r="DS123" s="129"/>
      <c r="DT123" s="129"/>
      <c r="DU123" s="129"/>
      <c r="DV123" s="129"/>
      <c r="DW123" s="129"/>
      <c r="DX123" s="129"/>
      <c r="DY123" s="129"/>
      <c r="DZ123" s="129"/>
    </row>
    <row r="124" spans="1:130" ht="10.5" customHeight="1" x14ac:dyDescent="0.55000000000000004">
      <c r="B124" s="122"/>
      <c r="C124" s="123"/>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c r="CV124" s="124"/>
      <c r="CW124" s="124"/>
      <c r="CX124" s="124"/>
      <c r="CY124" s="124"/>
      <c r="CZ124" s="124"/>
      <c r="DA124" s="124"/>
      <c r="DB124" s="124"/>
      <c r="DC124" s="124"/>
      <c r="DD124" s="124"/>
      <c r="DE124" s="124"/>
      <c r="DF124" s="124"/>
      <c r="DG124" s="124"/>
      <c r="DH124" s="124"/>
      <c r="DI124" s="124"/>
      <c r="DJ124" s="124"/>
      <c r="DK124" s="124"/>
      <c r="DL124" s="124"/>
      <c r="DM124" s="124"/>
      <c r="DN124" s="124"/>
      <c r="DO124" s="124"/>
      <c r="DP124" s="124"/>
      <c r="DQ124" s="124"/>
      <c r="DR124" s="124"/>
      <c r="DS124" s="124"/>
      <c r="DT124" s="124"/>
      <c r="DU124" s="124"/>
      <c r="DV124" s="124"/>
      <c r="DW124" s="124"/>
      <c r="DX124" s="124"/>
      <c r="DY124" s="124"/>
      <c r="DZ124" s="124"/>
    </row>
  </sheetData>
  <mergeCells count="1">
    <mergeCell ref="B5:C6"/>
  </mergeCells>
  <phoneticPr fontId="2"/>
  <pageMargins left="0.70866141732283472" right="0.70866141732283472" top="0.74803149606299213" bottom="0.74803149606299213" header="0.31496062992125984" footer="0.31496062992125984"/>
  <pageSetup paperSize="8" scale="49" fitToWidth="0" orientation="portrait" horizontalDpi="300" verticalDpi="300" r:id="rId1"/>
  <headerFooter alignWithMargins="0">
    <oddHeader>&amp;L&amp;F&amp;R１２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9" tint="0.39997558519241921"/>
    <pageSetUpPr fitToPage="1"/>
  </sheetPr>
  <dimension ref="A1:DG128"/>
  <sheetViews>
    <sheetView view="pageBreakPreview" zoomScaleNormal="100" zoomScaleSheetLayoutView="100" workbookViewId="0">
      <pane xSplit="3" ySplit="6" topLeftCell="D120" activePane="bottomRight" state="frozen"/>
      <selection activeCell="F22" sqref="F22"/>
      <selection pane="topRight" activeCell="F22" sqref="F22"/>
      <selection pane="bottomLeft" activeCell="F22" sqref="F22"/>
      <selection pane="bottomRight" activeCell="D130" sqref="D130"/>
    </sheetView>
  </sheetViews>
  <sheetFormatPr defaultColWidth="12.61328125" defaultRowHeight="15" customHeight="1" x14ac:dyDescent="0.55000000000000004"/>
  <cols>
    <col min="1" max="1" width="3.15234375" style="117" customWidth="1"/>
    <col min="2" max="2" width="3.765625" style="118" customWidth="1"/>
    <col min="3" max="3" width="25" style="119" customWidth="1"/>
    <col min="4" max="57" width="12.4609375" style="117" customWidth="1"/>
    <col min="58" max="58" width="13.15234375" style="117" customWidth="1"/>
    <col min="59" max="111" width="12.4609375" style="117" customWidth="1"/>
    <col min="112" max="16384" width="12.61328125" style="117"/>
  </cols>
  <sheetData>
    <row r="1" spans="1:111" ht="9.75" customHeight="1" x14ac:dyDescent="0.55000000000000004"/>
    <row r="2" spans="1:111" ht="9.75" customHeight="1" x14ac:dyDescent="0.55000000000000004"/>
    <row r="3" spans="1:111" s="120" customFormat="1" ht="24.9" customHeight="1" x14ac:dyDescent="0.55000000000000004">
      <c r="B3" s="121"/>
      <c r="C3" s="384" t="s">
        <v>698</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row>
    <row r="4" spans="1:111" ht="15" customHeight="1" x14ac:dyDescent="0.55000000000000004">
      <c r="B4" s="122"/>
      <c r="C4" s="123"/>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5"/>
      <c r="AD4" s="124"/>
      <c r="AE4" s="124"/>
      <c r="AF4" s="124"/>
      <c r="AG4" s="124"/>
      <c r="AH4" s="124"/>
      <c r="AI4" s="124"/>
      <c r="AJ4" s="124"/>
      <c r="AK4" s="124"/>
      <c r="AL4" s="124"/>
      <c r="AM4" s="124"/>
      <c r="AN4" s="124"/>
      <c r="AO4" s="124"/>
      <c r="AP4" s="124"/>
      <c r="AQ4" s="124"/>
      <c r="AR4" s="124"/>
      <c r="AS4" s="124"/>
      <c r="AT4" s="124"/>
      <c r="AU4" s="124"/>
      <c r="AV4" s="125"/>
      <c r="AW4" s="124"/>
      <c r="AX4" s="124"/>
      <c r="AY4" s="124"/>
      <c r="AZ4" s="124"/>
      <c r="BA4" s="124"/>
      <c r="BB4" s="124"/>
      <c r="BC4" s="124"/>
      <c r="BD4" s="124"/>
      <c r="BE4" s="124"/>
      <c r="BF4" s="124"/>
      <c r="BG4" s="124"/>
      <c r="BH4" s="124"/>
      <c r="BI4" s="124"/>
      <c r="BJ4" s="124"/>
      <c r="BK4" s="124"/>
      <c r="BL4" s="124"/>
      <c r="BM4" s="124"/>
      <c r="BN4" s="124"/>
      <c r="BO4" s="125"/>
      <c r="BP4" s="124"/>
      <c r="BQ4" s="124"/>
      <c r="BR4" s="124"/>
      <c r="BS4" s="124"/>
      <c r="BT4" s="124"/>
      <c r="BU4" s="124"/>
      <c r="BV4" s="124"/>
      <c r="BW4" s="124"/>
      <c r="BX4" s="124"/>
      <c r="BY4" s="124"/>
      <c r="BZ4" s="124"/>
      <c r="CA4" s="124"/>
      <c r="CB4" s="124"/>
      <c r="CC4" s="124"/>
      <c r="CD4" s="124"/>
      <c r="CE4" s="124"/>
      <c r="CF4" s="124"/>
      <c r="CG4" s="124"/>
      <c r="CH4" s="125"/>
      <c r="CI4" s="124"/>
      <c r="CJ4" s="124"/>
      <c r="CK4" s="124"/>
      <c r="CL4" s="124"/>
      <c r="CM4" s="124"/>
      <c r="CN4" s="124"/>
      <c r="CO4" s="124"/>
      <c r="CP4" s="124"/>
      <c r="CQ4" s="124"/>
      <c r="CR4" s="124"/>
      <c r="CS4" s="124"/>
      <c r="CT4" s="124"/>
      <c r="CU4" s="124"/>
      <c r="CV4" s="124"/>
      <c r="CW4" s="124"/>
      <c r="CX4" s="124"/>
      <c r="CY4" s="124"/>
      <c r="CZ4" s="125"/>
      <c r="DA4" s="125"/>
      <c r="DB4" s="125"/>
      <c r="DC4" s="125"/>
      <c r="DD4" s="125"/>
      <c r="DE4" s="125"/>
      <c r="DF4" s="125"/>
      <c r="DG4" s="125"/>
    </row>
    <row r="5" spans="1:111" s="126" customFormat="1" ht="15" customHeight="1" x14ac:dyDescent="0.55000000000000004">
      <c r="B5" s="516" t="s">
        <v>638</v>
      </c>
      <c r="C5" s="551"/>
      <c r="D5" s="130" t="s">
        <v>2</v>
      </c>
      <c r="E5" s="130" t="s">
        <v>4</v>
      </c>
      <c r="F5" s="130" t="s">
        <v>6</v>
      </c>
      <c r="G5" s="130" t="s">
        <v>8</v>
      </c>
      <c r="H5" s="130" t="s">
        <v>10</v>
      </c>
      <c r="I5" s="130" t="s">
        <v>12</v>
      </c>
      <c r="J5" s="130" t="s">
        <v>13</v>
      </c>
      <c r="K5" s="130" t="s">
        <v>15</v>
      </c>
      <c r="L5" s="130" t="s">
        <v>17</v>
      </c>
      <c r="M5" s="130" t="s">
        <v>19</v>
      </c>
      <c r="N5" s="130" t="s">
        <v>21</v>
      </c>
      <c r="O5" s="130" t="s">
        <v>23</v>
      </c>
      <c r="P5" s="130" t="s">
        <v>25</v>
      </c>
      <c r="Q5" s="130" t="s">
        <v>27</v>
      </c>
      <c r="R5" s="130" t="s">
        <v>29</v>
      </c>
      <c r="S5" s="130" t="s">
        <v>31</v>
      </c>
      <c r="T5" s="130" t="s">
        <v>33</v>
      </c>
      <c r="U5" s="130" t="s">
        <v>35</v>
      </c>
      <c r="V5" s="130" t="s">
        <v>37</v>
      </c>
      <c r="W5" s="130" t="s">
        <v>39</v>
      </c>
      <c r="X5" s="130" t="s">
        <v>41</v>
      </c>
      <c r="Y5" s="130" t="s">
        <v>42</v>
      </c>
      <c r="Z5" s="130" t="s">
        <v>43</v>
      </c>
      <c r="AA5" s="130" t="s">
        <v>45</v>
      </c>
      <c r="AB5" s="130" t="s">
        <v>47</v>
      </c>
      <c r="AC5" s="130" t="s">
        <v>49</v>
      </c>
      <c r="AD5" s="130" t="s">
        <v>51</v>
      </c>
      <c r="AE5" s="130" t="s">
        <v>53</v>
      </c>
      <c r="AF5" s="130" t="s">
        <v>55</v>
      </c>
      <c r="AG5" s="130" t="s">
        <v>57</v>
      </c>
      <c r="AH5" s="130" t="s">
        <v>59</v>
      </c>
      <c r="AI5" s="130" t="s">
        <v>60</v>
      </c>
      <c r="AJ5" s="130" t="s">
        <v>62</v>
      </c>
      <c r="AK5" s="130" t="s">
        <v>64</v>
      </c>
      <c r="AL5" s="130" t="s">
        <v>66</v>
      </c>
      <c r="AM5" s="130" t="s">
        <v>68</v>
      </c>
      <c r="AN5" s="130" t="s">
        <v>70</v>
      </c>
      <c r="AO5" s="130" t="s">
        <v>72</v>
      </c>
      <c r="AP5" s="130" t="s">
        <v>73</v>
      </c>
      <c r="AQ5" s="130" t="s">
        <v>75</v>
      </c>
      <c r="AR5" s="130" t="s">
        <v>77</v>
      </c>
      <c r="AS5" s="130" t="s">
        <v>79</v>
      </c>
      <c r="AT5" s="130" t="s">
        <v>80</v>
      </c>
      <c r="AU5" s="130" t="s">
        <v>82</v>
      </c>
      <c r="AV5" s="130" t="s">
        <v>84</v>
      </c>
      <c r="AW5" s="130" t="s">
        <v>86</v>
      </c>
      <c r="AX5" s="130" t="s">
        <v>88</v>
      </c>
      <c r="AY5" s="130" t="s">
        <v>90</v>
      </c>
      <c r="AZ5" s="130" t="s">
        <v>92</v>
      </c>
      <c r="BA5" s="130" t="s">
        <v>94</v>
      </c>
      <c r="BB5" s="130" t="s">
        <v>96</v>
      </c>
      <c r="BC5" s="130" t="s">
        <v>98</v>
      </c>
      <c r="BD5" s="130" t="s">
        <v>100</v>
      </c>
      <c r="BE5" s="130" t="s">
        <v>101</v>
      </c>
      <c r="BF5" s="130" t="s">
        <v>103</v>
      </c>
      <c r="BG5" s="130" t="s">
        <v>105</v>
      </c>
      <c r="BH5" s="130" t="s">
        <v>107</v>
      </c>
      <c r="BI5" s="130" t="s">
        <v>109</v>
      </c>
      <c r="BJ5" s="130" t="s">
        <v>111</v>
      </c>
      <c r="BK5" s="130" t="s">
        <v>113</v>
      </c>
      <c r="BL5" s="130" t="s">
        <v>115</v>
      </c>
      <c r="BM5" s="130" t="s">
        <v>474</v>
      </c>
      <c r="BN5" s="130" t="s">
        <v>117</v>
      </c>
      <c r="BO5" s="130" t="s">
        <v>119</v>
      </c>
      <c r="BP5" s="130" t="s">
        <v>121</v>
      </c>
      <c r="BQ5" s="130" t="s">
        <v>123</v>
      </c>
      <c r="BR5" s="130" t="s">
        <v>125</v>
      </c>
      <c r="BS5" s="130" t="s">
        <v>127</v>
      </c>
      <c r="BT5" s="130" t="s">
        <v>129</v>
      </c>
      <c r="BU5" s="130" t="s">
        <v>476</v>
      </c>
      <c r="BV5" s="130" t="s">
        <v>131</v>
      </c>
      <c r="BW5" s="130" t="s">
        <v>133</v>
      </c>
      <c r="BX5" s="130" t="s">
        <v>135</v>
      </c>
      <c r="BY5" s="130" t="s">
        <v>137</v>
      </c>
      <c r="BZ5" s="130" t="s">
        <v>139</v>
      </c>
      <c r="CA5" s="130" t="s">
        <v>141</v>
      </c>
      <c r="CB5" s="130" t="s">
        <v>143</v>
      </c>
      <c r="CC5" s="130" t="s">
        <v>145</v>
      </c>
      <c r="CD5" s="130" t="s">
        <v>147</v>
      </c>
      <c r="CE5" s="130" t="s">
        <v>478</v>
      </c>
      <c r="CF5" s="130" t="s">
        <v>149</v>
      </c>
      <c r="CG5" s="130" t="s">
        <v>151</v>
      </c>
      <c r="CH5" s="130" t="s">
        <v>153</v>
      </c>
      <c r="CI5" s="130" t="s">
        <v>155</v>
      </c>
      <c r="CJ5" s="130" t="s">
        <v>157</v>
      </c>
      <c r="CK5" s="130" t="s">
        <v>159</v>
      </c>
      <c r="CL5" s="130" t="s">
        <v>161</v>
      </c>
      <c r="CM5" s="130" t="s">
        <v>163</v>
      </c>
      <c r="CN5" s="130" t="s">
        <v>165</v>
      </c>
      <c r="CO5" s="130" t="s">
        <v>167</v>
      </c>
      <c r="CP5" s="130" t="s">
        <v>480</v>
      </c>
      <c r="CQ5" s="130" t="s">
        <v>169</v>
      </c>
      <c r="CR5" s="130" t="s">
        <v>171</v>
      </c>
      <c r="CS5" s="130" t="s">
        <v>173</v>
      </c>
      <c r="CT5" s="130" t="s">
        <v>175</v>
      </c>
      <c r="CU5" s="130" t="s">
        <v>177</v>
      </c>
      <c r="CV5" s="130" t="s">
        <v>178</v>
      </c>
      <c r="CW5" s="130" t="s">
        <v>180</v>
      </c>
      <c r="CX5" s="130" t="s">
        <v>182</v>
      </c>
      <c r="CY5" s="130" t="s">
        <v>184</v>
      </c>
      <c r="CZ5" s="130" t="s">
        <v>186</v>
      </c>
      <c r="DA5" s="130" t="s">
        <v>188</v>
      </c>
      <c r="DB5" s="130" t="s">
        <v>190</v>
      </c>
      <c r="DC5" s="130" t="s">
        <v>192</v>
      </c>
      <c r="DD5" s="130" t="s">
        <v>194</v>
      </c>
      <c r="DE5" s="130" t="s">
        <v>196</v>
      </c>
      <c r="DF5" s="130" t="s">
        <v>197</v>
      </c>
      <c r="DG5" s="130"/>
    </row>
    <row r="6" spans="1:111" s="127" customFormat="1" ht="24" customHeight="1" x14ac:dyDescent="0.25">
      <c r="B6" s="551"/>
      <c r="C6" s="551"/>
      <c r="D6" s="131" t="s">
        <v>3</v>
      </c>
      <c r="E6" s="131" t="s">
        <v>5</v>
      </c>
      <c r="F6" s="131" t="s">
        <v>7</v>
      </c>
      <c r="G6" s="131" t="s">
        <v>9</v>
      </c>
      <c r="H6" s="131" t="s">
        <v>11</v>
      </c>
      <c r="I6" s="131" t="s">
        <v>14</v>
      </c>
      <c r="J6" s="131" t="s">
        <v>383</v>
      </c>
      <c r="K6" s="131" t="s">
        <v>16</v>
      </c>
      <c r="L6" s="131" t="s">
        <v>18</v>
      </c>
      <c r="M6" s="131" t="s">
        <v>20</v>
      </c>
      <c r="N6" s="131" t="s">
        <v>22</v>
      </c>
      <c r="O6" s="131" t="s">
        <v>24</v>
      </c>
      <c r="P6" s="131" t="s">
        <v>26</v>
      </c>
      <c r="Q6" s="131" t="s">
        <v>28</v>
      </c>
      <c r="R6" s="131" t="s">
        <v>30</v>
      </c>
      <c r="S6" s="131" t="s">
        <v>32</v>
      </c>
      <c r="T6" s="131" t="s">
        <v>34</v>
      </c>
      <c r="U6" s="131" t="s">
        <v>36</v>
      </c>
      <c r="V6" s="131" t="s">
        <v>38</v>
      </c>
      <c r="W6" s="131" t="s">
        <v>40</v>
      </c>
      <c r="X6" s="131" t="s">
        <v>384</v>
      </c>
      <c r="Y6" s="131" t="s">
        <v>385</v>
      </c>
      <c r="Z6" s="131" t="s">
        <v>44</v>
      </c>
      <c r="AA6" s="131" t="s">
        <v>46</v>
      </c>
      <c r="AB6" s="131" t="s">
        <v>48</v>
      </c>
      <c r="AC6" s="131" t="s">
        <v>50</v>
      </c>
      <c r="AD6" s="131" t="s">
        <v>52</v>
      </c>
      <c r="AE6" s="131" t="s">
        <v>54</v>
      </c>
      <c r="AF6" s="131" t="s">
        <v>56</v>
      </c>
      <c r="AG6" s="131" t="s">
        <v>58</v>
      </c>
      <c r="AH6" s="131" t="s">
        <v>386</v>
      </c>
      <c r="AI6" s="131" t="s">
        <v>61</v>
      </c>
      <c r="AJ6" s="131" t="s">
        <v>63</v>
      </c>
      <c r="AK6" s="131" t="s">
        <v>65</v>
      </c>
      <c r="AL6" s="131" t="s">
        <v>67</v>
      </c>
      <c r="AM6" s="131" t="s">
        <v>69</v>
      </c>
      <c r="AN6" s="131" t="s">
        <v>71</v>
      </c>
      <c r="AO6" s="131" t="s">
        <v>387</v>
      </c>
      <c r="AP6" s="131" t="s">
        <v>74</v>
      </c>
      <c r="AQ6" s="131" t="s">
        <v>76</v>
      </c>
      <c r="AR6" s="131" t="s">
        <v>78</v>
      </c>
      <c r="AS6" s="131" t="s">
        <v>388</v>
      </c>
      <c r="AT6" s="131" t="s">
        <v>81</v>
      </c>
      <c r="AU6" s="131" t="s">
        <v>83</v>
      </c>
      <c r="AV6" s="131" t="s">
        <v>85</v>
      </c>
      <c r="AW6" s="131" t="s">
        <v>87</v>
      </c>
      <c r="AX6" s="131" t="s">
        <v>89</v>
      </c>
      <c r="AY6" s="131" t="s">
        <v>91</v>
      </c>
      <c r="AZ6" s="131" t="s">
        <v>93</v>
      </c>
      <c r="BA6" s="131" t="s">
        <v>95</v>
      </c>
      <c r="BB6" s="131" t="s">
        <v>97</v>
      </c>
      <c r="BC6" s="131" t="s">
        <v>99</v>
      </c>
      <c r="BD6" s="131" t="s">
        <v>389</v>
      </c>
      <c r="BE6" s="131" t="s">
        <v>102</v>
      </c>
      <c r="BF6" s="131" t="s">
        <v>104</v>
      </c>
      <c r="BG6" s="131" t="s">
        <v>106</v>
      </c>
      <c r="BH6" s="131" t="s">
        <v>108</v>
      </c>
      <c r="BI6" s="131" t="s">
        <v>110</v>
      </c>
      <c r="BJ6" s="131" t="s">
        <v>112</v>
      </c>
      <c r="BK6" s="131" t="s">
        <v>114</v>
      </c>
      <c r="BL6" s="131" t="s">
        <v>116</v>
      </c>
      <c r="BM6" s="131" t="s">
        <v>475</v>
      </c>
      <c r="BN6" s="131" t="s">
        <v>118</v>
      </c>
      <c r="BO6" s="131" t="s">
        <v>120</v>
      </c>
      <c r="BP6" s="131" t="s">
        <v>122</v>
      </c>
      <c r="BQ6" s="131" t="s">
        <v>124</v>
      </c>
      <c r="BR6" s="131" t="s">
        <v>126</v>
      </c>
      <c r="BS6" s="131" t="s">
        <v>128</v>
      </c>
      <c r="BT6" s="131" t="s">
        <v>130</v>
      </c>
      <c r="BU6" s="131" t="s">
        <v>477</v>
      </c>
      <c r="BV6" s="131" t="s">
        <v>132</v>
      </c>
      <c r="BW6" s="131" t="s">
        <v>134</v>
      </c>
      <c r="BX6" s="131" t="s">
        <v>136</v>
      </c>
      <c r="BY6" s="131" t="s">
        <v>138</v>
      </c>
      <c r="BZ6" s="131" t="s">
        <v>140</v>
      </c>
      <c r="CA6" s="131" t="s">
        <v>142</v>
      </c>
      <c r="CB6" s="131" t="s">
        <v>144</v>
      </c>
      <c r="CC6" s="131" t="s">
        <v>146</v>
      </c>
      <c r="CD6" s="131" t="s">
        <v>148</v>
      </c>
      <c r="CE6" s="131" t="s">
        <v>479</v>
      </c>
      <c r="CF6" s="131" t="s">
        <v>150</v>
      </c>
      <c r="CG6" s="131" t="s">
        <v>152</v>
      </c>
      <c r="CH6" s="131" t="s">
        <v>154</v>
      </c>
      <c r="CI6" s="131" t="s">
        <v>156</v>
      </c>
      <c r="CJ6" s="131" t="s">
        <v>158</v>
      </c>
      <c r="CK6" s="131" t="s">
        <v>160</v>
      </c>
      <c r="CL6" s="131" t="s">
        <v>162</v>
      </c>
      <c r="CM6" s="131" t="s">
        <v>164</v>
      </c>
      <c r="CN6" s="131" t="s">
        <v>166</v>
      </c>
      <c r="CO6" s="131" t="s">
        <v>168</v>
      </c>
      <c r="CP6" s="131" t="s">
        <v>481</v>
      </c>
      <c r="CQ6" s="131" t="s">
        <v>170</v>
      </c>
      <c r="CR6" s="131" t="s">
        <v>172</v>
      </c>
      <c r="CS6" s="131" t="s">
        <v>174</v>
      </c>
      <c r="CT6" s="131" t="s">
        <v>176</v>
      </c>
      <c r="CU6" s="131" t="s">
        <v>390</v>
      </c>
      <c r="CV6" s="131" t="s">
        <v>179</v>
      </c>
      <c r="CW6" s="131" t="s">
        <v>181</v>
      </c>
      <c r="CX6" s="131" t="s">
        <v>183</v>
      </c>
      <c r="CY6" s="131" t="s">
        <v>185</v>
      </c>
      <c r="CZ6" s="131" t="s">
        <v>187</v>
      </c>
      <c r="DA6" s="131" t="s">
        <v>189</v>
      </c>
      <c r="DB6" s="131" t="s">
        <v>191</v>
      </c>
      <c r="DC6" s="131" t="s">
        <v>193</v>
      </c>
      <c r="DD6" s="131" t="s">
        <v>195</v>
      </c>
      <c r="DE6" s="131" t="s">
        <v>482</v>
      </c>
      <c r="DF6" s="131" t="s">
        <v>483</v>
      </c>
      <c r="DG6" s="295" t="s">
        <v>507</v>
      </c>
    </row>
    <row r="7" spans="1:111" ht="18" customHeight="1" x14ac:dyDescent="0.55000000000000004">
      <c r="A7" s="284">
        <v>1</v>
      </c>
      <c r="B7" s="130" t="s">
        <v>2</v>
      </c>
      <c r="C7" s="132" t="s">
        <v>3</v>
      </c>
      <c r="D7" s="296">
        <v>3.547082E-2</v>
      </c>
      <c r="E7" s="296">
        <v>8.1621050000000001E-2</v>
      </c>
      <c r="F7" s="296">
        <v>6.9994300000000001E-3</v>
      </c>
      <c r="G7" s="296">
        <v>2.2620600000000002E-3</v>
      </c>
      <c r="H7" s="296">
        <v>0</v>
      </c>
      <c r="I7" s="296">
        <v>0</v>
      </c>
      <c r="J7" s="296">
        <v>0</v>
      </c>
      <c r="K7" s="296">
        <v>0.10758350999999999</v>
      </c>
      <c r="L7" s="296">
        <v>4.5248910000000003E-2</v>
      </c>
      <c r="M7" s="296">
        <v>0.27792206000000003</v>
      </c>
      <c r="N7" s="296">
        <v>3.890151E-2</v>
      </c>
      <c r="O7" s="296">
        <v>1.6135090000000001E-2</v>
      </c>
      <c r="P7" s="296">
        <v>1.6789400000000001E-3</v>
      </c>
      <c r="Q7" s="296">
        <v>4.6529999999999997E-5</v>
      </c>
      <c r="R7" s="296">
        <v>0</v>
      </c>
      <c r="S7" s="296">
        <v>7.4565999999999999E-4</v>
      </c>
      <c r="T7" s="296">
        <v>1.418E-5</v>
      </c>
      <c r="U7" s="296">
        <v>0</v>
      </c>
      <c r="V7" s="296">
        <v>0</v>
      </c>
      <c r="W7" s="296">
        <v>0</v>
      </c>
      <c r="X7" s="296">
        <v>0</v>
      </c>
      <c r="Y7" s="296">
        <v>9.8859999999999999E-5</v>
      </c>
      <c r="Z7" s="296">
        <v>0</v>
      </c>
      <c r="AA7" s="296">
        <v>1.64466E-3</v>
      </c>
      <c r="AB7" s="296">
        <v>4.1667199999999996E-3</v>
      </c>
      <c r="AC7" s="296">
        <v>5.1953000000000004E-4</v>
      </c>
      <c r="AD7" s="296">
        <v>0</v>
      </c>
      <c r="AE7" s="296">
        <v>0</v>
      </c>
      <c r="AF7" s="296">
        <v>0</v>
      </c>
      <c r="AG7" s="296">
        <v>4.9198079999999998E-2</v>
      </c>
      <c r="AH7" s="296">
        <v>0</v>
      </c>
      <c r="AI7" s="296">
        <v>0</v>
      </c>
      <c r="AJ7" s="296">
        <v>0</v>
      </c>
      <c r="AK7" s="296">
        <v>0</v>
      </c>
      <c r="AL7" s="296">
        <v>5.2857999999999996E-4</v>
      </c>
      <c r="AM7" s="296">
        <v>0</v>
      </c>
      <c r="AN7" s="296">
        <v>0</v>
      </c>
      <c r="AO7" s="296">
        <v>0</v>
      </c>
      <c r="AP7" s="296">
        <v>0</v>
      </c>
      <c r="AQ7" s="296">
        <v>0</v>
      </c>
      <c r="AR7" s="296">
        <v>2.179E-5</v>
      </c>
      <c r="AS7" s="296">
        <v>0</v>
      </c>
      <c r="AT7" s="296">
        <v>0</v>
      </c>
      <c r="AU7" s="296">
        <v>0</v>
      </c>
      <c r="AV7" s="296">
        <v>0</v>
      </c>
      <c r="AW7" s="296">
        <v>0</v>
      </c>
      <c r="AX7" s="296">
        <v>0</v>
      </c>
      <c r="AY7" s="296">
        <v>0</v>
      </c>
      <c r="AZ7" s="296">
        <v>0</v>
      </c>
      <c r="BA7" s="296">
        <v>0</v>
      </c>
      <c r="BB7" s="296">
        <v>0</v>
      </c>
      <c r="BC7" s="296">
        <v>0</v>
      </c>
      <c r="BD7" s="296">
        <v>0</v>
      </c>
      <c r="BE7" s="296">
        <v>0</v>
      </c>
      <c r="BF7" s="296">
        <v>0</v>
      </c>
      <c r="BG7" s="296">
        <v>0</v>
      </c>
      <c r="BH7" s="296">
        <v>0</v>
      </c>
      <c r="BI7" s="296">
        <v>0</v>
      </c>
      <c r="BJ7" s="296">
        <v>0</v>
      </c>
      <c r="BK7" s="296">
        <v>3.5035700000000001E-3</v>
      </c>
      <c r="BL7" s="296">
        <v>0</v>
      </c>
      <c r="BM7" s="296">
        <v>7.0507999999999996E-4</v>
      </c>
      <c r="BN7" s="296">
        <v>7.96E-6</v>
      </c>
      <c r="BO7" s="296">
        <v>2.3103500000000001E-3</v>
      </c>
      <c r="BP7" s="296">
        <v>1.4813599999999999E-3</v>
      </c>
      <c r="BQ7" s="296">
        <v>0</v>
      </c>
      <c r="BR7" s="296">
        <v>0</v>
      </c>
      <c r="BS7" s="296">
        <v>0</v>
      </c>
      <c r="BT7" s="296">
        <v>0</v>
      </c>
      <c r="BU7" s="296">
        <v>1.188E-4</v>
      </c>
      <c r="BV7" s="296">
        <v>0</v>
      </c>
      <c r="BW7" s="296">
        <v>7.1999999999999999E-7</v>
      </c>
      <c r="BX7" s="296">
        <v>2.1E-7</v>
      </c>
      <c r="BY7" s="296">
        <v>3.2499999999999998E-6</v>
      </c>
      <c r="BZ7" s="296">
        <v>0</v>
      </c>
      <c r="CA7" s="296">
        <v>0</v>
      </c>
      <c r="CB7" s="296">
        <v>0</v>
      </c>
      <c r="CC7" s="296">
        <v>0</v>
      </c>
      <c r="CD7" s="296">
        <v>0</v>
      </c>
      <c r="CE7" s="296">
        <v>0</v>
      </c>
      <c r="CF7" s="296">
        <v>0</v>
      </c>
      <c r="CG7" s="296">
        <v>2.286E-4</v>
      </c>
      <c r="CH7" s="296">
        <v>0</v>
      </c>
      <c r="CI7" s="296">
        <v>0</v>
      </c>
      <c r="CJ7" s="296">
        <v>0</v>
      </c>
      <c r="CK7" s="296">
        <v>0</v>
      </c>
      <c r="CL7" s="296">
        <v>0</v>
      </c>
      <c r="CM7" s="296">
        <v>0</v>
      </c>
      <c r="CN7" s="296">
        <v>3.065E-5</v>
      </c>
      <c r="CO7" s="296">
        <v>1.83516E-3</v>
      </c>
      <c r="CP7" s="296">
        <v>0</v>
      </c>
      <c r="CQ7" s="296">
        <v>1.10005E-3</v>
      </c>
      <c r="CR7" s="296">
        <v>0</v>
      </c>
      <c r="CS7" s="296">
        <v>3.2304999999999999E-3</v>
      </c>
      <c r="CT7" s="296">
        <v>5.1283800000000001E-3</v>
      </c>
      <c r="CU7" s="296">
        <v>2.0786200000000002E-3</v>
      </c>
      <c r="CV7" s="296">
        <v>7.9339999999999996E-5</v>
      </c>
      <c r="CW7" s="296">
        <v>0</v>
      </c>
      <c r="CX7" s="296">
        <v>0</v>
      </c>
      <c r="CY7" s="296">
        <v>1.44E-6</v>
      </c>
      <c r="CZ7" s="296">
        <v>1.105693E-2</v>
      </c>
      <c r="DA7" s="296">
        <v>2.3272339999999999E-2</v>
      </c>
      <c r="DB7" s="296">
        <v>7.2940000000000003E-5</v>
      </c>
      <c r="DC7" s="296">
        <v>3.0188300000000001E-3</v>
      </c>
      <c r="DD7" s="296">
        <v>5.7862699999999996E-3</v>
      </c>
      <c r="DE7" s="296">
        <v>0</v>
      </c>
      <c r="DF7" s="296">
        <v>0</v>
      </c>
      <c r="DG7" s="296">
        <v>5.4796000000000003E-3</v>
      </c>
    </row>
    <row r="8" spans="1:111" ht="18" customHeight="1" x14ac:dyDescent="0.55000000000000004">
      <c r="A8" s="284">
        <v>2</v>
      </c>
      <c r="B8" s="130" t="s">
        <v>4</v>
      </c>
      <c r="C8" s="132" t="s">
        <v>5</v>
      </c>
      <c r="D8" s="296">
        <v>7.3816400000000001E-3</v>
      </c>
      <c r="E8" s="296">
        <v>9.4862879999999997E-2</v>
      </c>
      <c r="F8" s="296">
        <v>1.8472550000000001E-2</v>
      </c>
      <c r="G8" s="296">
        <v>1.5E-5</v>
      </c>
      <c r="H8" s="296">
        <v>0</v>
      </c>
      <c r="I8" s="296">
        <v>0</v>
      </c>
      <c r="J8" s="296">
        <v>0</v>
      </c>
      <c r="K8" s="296">
        <v>9.3995739999999994E-2</v>
      </c>
      <c r="L8" s="296">
        <v>0</v>
      </c>
      <c r="M8" s="296">
        <v>1.2097500000000001E-3</v>
      </c>
      <c r="N8" s="296">
        <v>0</v>
      </c>
      <c r="O8" s="296">
        <v>1.40262E-3</v>
      </c>
      <c r="P8" s="296">
        <v>4.3111000000000001E-4</v>
      </c>
      <c r="Q8" s="296">
        <v>0</v>
      </c>
      <c r="R8" s="296">
        <v>0</v>
      </c>
      <c r="S8" s="296">
        <v>0</v>
      </c>
      <c r="T8" s="296">
        <v>0</v>
      </c>
      <c r="U8" s="296">
        <v>0</v>
      </c>
      <c r="V8" s="296">
        <v>6.2982000000000001E-4</v>
      </c>
      <c r="W8" s="296">
        <v>0</v>
      </c>
      <c r="X8" s="296">
        <v>0</v>
      </c>
      <c r="Y8" s="296">
        <v>0</v>
      </c>
      <c r="Z8" s="296">
        <v>0</v>
      </c>
      <c r="AA8" s="296">
        <v>0</v>
      </c>
      <c r="AB8" s="296">
        <v>1.7289999999999999E-5</v>
      </c>
      <c r="AC8" s="296">
        <v>0</v>
      </c>
      <c r="AD8" s="296">
        <v>0</v>
      </c>
      <c r="AE8" s="296">
        <v>0</v>
      </c>
      <c r="AF8" s="296">
        <v>0</v>
      </c>
      <c r="AG8" s="296">
        <v>0</v>
      </c>
      <c r="AH8" s="296">
        <v>1.8093270000000002E-2</v>
      </c>
      <c r="AI8" s="296">
        <v>0</v>
      </c>
      <c r="AJ8" s="296">
        <v>0</v>
      </c>
      <c r="AK8" s="296">
        <v>4.4800000000000003E-6</v>
      </c>
      <c r="AL8" s="296">
        <v>0</v>
      </c>
      <c r="AM8" s="296">
        <v>0</v>
      </c>
      <c r="AN8" s="296">
        <v>0</v>
      </c>
      <c r="AO8" s="296">
        <v>0</v>
      </c>
      <c r="AP8" s="296">
        <v>0</v>
      </c>
      <c r="AQ8" s="296">
        <v>0</v>
      </c>
      <c r="AR8" s="296">
        <v>0</v>
      </c>
      <c r="AS8" s="296">
        <v>0</v>
      </c>
      <c r="AT8" s="296">
        <v>0</v>
      </c>
      <c r="AU8" s="296">
        <v>0</v>
      </c>
      <c r="AV8" s="296">
        <v>0</v>
      </c>
      <c r="AW8" s="296">
        <v>0</v>
      </c>
      <c r="AX8" s="296">
        <v>0</v>
      </c>
      <c r="AY8" s="296">
        <v>0</v>
      </c>
      <c r="AZ8" s="296">
        <v>0</v>
      </c>
      <c r="BA8" s="296">
        <v>0</v>
      </c>
      <c r="BB8" s="296">
        <v>0</v>
      </c>
      <c r="BC8" s="296">
        <v>0</v>
      </c>
      <c r="BD8" s="296">
        <v>0</v>
      </c>
      <c r="BE8" s="296">
        <v>0</v>
      </c>
      <c r="BF8" s="296">
        <v>0</v>
      </c>
      <c r="BG8" s="296">
        <v>0</v>
      </c>
      <c r="BH8" s="296">
        <v>0</v>
      </c>
      <c r="BI8" s="296">
        <v>0</v>
      </c>
      <c r="BJ8" s="296">
        <v>0</v>
      </c>
      <c r="BK8" s="296">
        <v>1.6085000000000001E-4</v>
      </c>
      <c r="BL8" s="296">
        <v>0</v>
      </c>
      <c r="BM8" s="296">
        <v>0</v>
      </c>
      <c r="BN8" s="296">
        <v>0</v>
      </c>
      <c r="BO8" s="296">
        <v>0</v>
      </c>
      <c r="BP8" s="296">
        <v>0</v>
      </c>
      <c r="BQ8" s="296">
        <v>0</v>
      </c>
      <c r="BR8" s="296">
        <v>0</v>
      </c>
      <c r="BS8" s="296">
        <v>0</v>
      </c>
      <c r="BT8" s="296">
        <v>0</v>
      </c>
      <c r="BU8" s="296">
        <v>0</v>
      </c>
      <c r="BV8" s="296">
        <v>0</v>
      </c>
      <c r="BW8" s="296">
        <v>0</v>
      </c>
      <c r="BX8" s="296">
        <v>0</v>
      </c>
      <c r="BY8" s="296">
        <v>0</v>
      </c>
      <c r="BZ8" s="296">
        <v>0</v>
      </c>
      <c r="CA8" s="296">
        <v>0</v>
      </c>
      <c r="CB8" s="296">
        <v>0</v>
      </c>
      <c r="CC8" s="296">
        <v>0</v>
      </c>
      <c r="CD8" s="296">
        <v>0</v>
      </c>
      <c r="CE8" s="296">
        <v>0</v>
      </c>
      <c r="CF8" s="296">
        <v>0</v>
      </c>
      <c r="CG8" s="296">
        <v>2.864E-5</v>
      </c>
      <c r="CH8" s="296">
        <v>0</v>
      </c>
      <c r="CI8" s="296">
        <v>0</v>
      </c>
      <c r="CJ8" s="296">
        <v>0</v>
      </c>
      <c r="CK8" s="296">
        <v>0</v>
      </c>
      <c r="CL8" s="296">
        <v>0</v>
      </c>
      <c r="CM8" s="296">
        <v>0</v>
      </c>
      <c r="CN8" s="296">
        <v>2.6699999999999998E-6</v>
      </c>
      <c r="CO8" s="296">
        <v>2.2278E-4</v>
      </c>
      <c r="CP8" s="296">
        <v>1.5387199999999999E-3</v>
      </c>
      <c r="CQ8" s="296">
        <v>1.4716999999999999E-4</v>
      </c>
      <c r="CR8" s="296">
        <v>0</v>
      </c>
      <c r="CS8" s="296">
        <v>4.9005000000000001E-4</v>
      </c>
      <c r="CT8" s="296">
        <v>9.2261999999999997E-4</v>
      </c>
      <c r="CU8" s="296">
        <v>0</v>
      </c>
      <c r="CV8" s="296">
        <v>0</v>
      </c>
      <c r="CW8" s="296">
        <v>0</v>
      </c>
      <c r="CX8" s="296">
        <v>0</v>
      </c>
      <c r="CY8" s="296">
        <v>0</v>
      </c>
      <c r="CZ8" s="296">
        <v>1.82194E-3</v>
      </c>
      <c r="DA8" s="296">
        <v>5.9742500000000004E-3</v>
      </c>
      <c r="DB8" s="296">
        <v>0</v>
      </c>
      <c r="DC8" s="296">
        <v>2.7999999999999999E-6</v>
      </c>
      <c r="DD8" s="296">
        <v>2.1657999999999999E-4</v>
      </c>
      <c r="DE8" s="296">
        <v>0</v>
      </c>
      <c r="DF8" s="296">
        <v>0</v>
      </c>
      <c r="DG8" s="296">
        <v>3.18696E-3</v>
      </c>
    </row>
    <row r="9" spans="1:111" ht="18" customHeight="1" x14ac:dyDescent="0.55000000000000004">
      <c r="A9" s="284">
        <v>3</v>
      </c>
      <c r="B9" s="130" t="s">
        <v>6</v>
      </c>
      <c r="C9" s="132" t="s">
        <v>7</v>
      </c>
      <c r="D9" s="296">
        <v>5.4925410000000001E-2</v>
      </c>
      <c r="E9" s="296">
        <v>4.3772499999999999E-2</v>
      </c>
      <c r="F9" s="296">
        <v>0</v>
      </c>
      <c r="G9" s="296">
        <v>2.6239999999999999E-5</v>
      </c>
      <c r="H9" s="296">
        <v>0</v>
      </c>
      <c r="I9" s="296">
        <v>0</v>
      </c>
      <c r="J9" s="296">
        <v>0</v>
      </c>
      <c r="K9" s="296">
        <v>0</v>
      </c>
      <c r="L9" s="296">
        <v>0</v>
      </c>
      <c r="M9" s="296">
        <v>0</v>
      </c>
      <c r="N9" s="296">
        <v>0</v>
      </c>
      <c r="O9" s="296">
        <v>0</v>
      </c>
      <c r="P9" s="296">
        <v>0</v>
      </c>
      <c r="Q9" s="296">
        <v>0</v>
      </c>
      <c r="R9" s="296">
        <v>0</v>
      </c>
      <c r="S9" s="296">
        <v>0</v>
      </c>
      <c r="T9" s="296">
        <v>0</v>
      </c>
      <c r="U9" s="296">
        <v>0</v>
      </c>
      <c r="V9" s="296">
        <v>0</v>
      </c>
      <c r="W9" s="296">
        <v>0</v>
      </c>
      <c r="X9" s="296">
        <v>0</v>
      </c>
      <c r="Y9" s="296">
        <v>0</v>
      </c>
      <c r="Z9" s="296">
        <v>0</v>
      </c>
      <c r="AA9" s="296">
        <v>0</v>
      </c>
      <c r="AB9" s="296">
        <v>0</v>
      </c>
      <c r="AC9" s="296">
        <v>0</v>
      </c>
      <c r="AD9" s="296">
        <v>0</v>
      </c>
      <c r="AE9" s="296">
        <v>0</v>
      </c>
      <c r="AF9" s="296">
        <v>0</v>
      </c>
      <c r="AG9" s="296">
        <v>0</v>
      </c>
      <c r="AH9" s="296">
        <v>0</v>
      </c>
      <c r="AI9" s="296">
        <v>0</v>
      </c>
      <c r="AJ9" s="296">
        <v>0</v>
      </c>
      <c r="AK9" s="296">
        <v>0</v>
      </c>
      <c r="AL9" s="296">
        <v>0</v>
      </c>
      <c r="AM9" s="296">
        <v>0</v>
      </c>
      <c r="AN9" s="296">
        <v>0</v>
      </c>
      <c r="AO9" s="296">
        <v>0</v>
      </c>
      <c r="AP9" s="296">
        <v>0</v>
      </c>
      <c r="AQ9" s="296">
        <v>0</v>
      </c>
      <c r="AR9" s="296">
        <v>0</v>
      </c>
      <c r="AS9" s="296">
        <v>0</v>
      </c>
      <c r="AT9" s="296">
        <v>0</v>
      </c>
      <c r="AU9" s="296">
        <v>0</v>
      </c>
      <c r="AV9" s="296">
        <v>0</v>
      </c>
      <c r="AW9" s="296">
        <v>0</v>
      </c>
      <c r="AX9" s="296">
        <v>0</v>
      </c>
      <c r="AY9" s="296">
        <v>0</v>
      </c>
      <c r="AZ9" s="296">
        <v>0</v>
      </c>
      <c r="BA9" s="296">
        <v>0</v>
      </c>
      <c r="BB9" s="296">
        <v>0</v>
      </c>
      <c r="BC9" s="296">
        <v>0</v>
      </c>
      <c r="BD9" s="296">
        <v>0</v>
      </c>
      <c r="BE9" s="296">
        <v>0</v>
      </c>
      <c r="BF9" s="296">
        <v>0</v>
      </c>
      <c r="BG9" s="296">
        <v>0</v>
      </c>
      <c r="BH9" s="296">
        <v>0</v>
      </c>
      <c r="BI9" s="296">
        <v>0</v>
      </c>
      <c r="BJ9" s="296">
        <v>0</v>
      </c>
      <c r="BK9" s="296">
        <v>0</v>
      </c>
      <c r="BL9" s="296">
        <v>0</v>
      </c>
      <c r="BM9" s="296">
        <v>0</v>
      </c>
      <c r="BN9" s="296">
        <v>0</v>
      </c>
      <c r="BO9" s="296">
        <v>0</v>
      </c>
      <c r="BP9" s="296">
        <v>0</v>
      </c>
      <c r="BQ9" s="296">
        <v>0</v>
      </c>
      <c r="BR9" s="296">
        <v>0</v>
      </c>
      <c r="BS9" s="296">
        <v>0</v>
      </c>
      <c r="BT9" s="296">
        <v>0</v>
      </c>
      <c r="BU9" s="296">
        <v>0</v>
      </c>
      <c r="BV9" s="296">
        <v>0</v>
      </c>
      <c r="BW9" s="296">
        <v>0</v>
      </c>
      <c r="BX9" s="296">
        <v>0</v>
      </c>
      <c r="BY9" s="296">
        <v>0</v>
      </c>
      <c r="BZ9" s="296">
        <v>0</v>
      </c>
      <c r="CA9" s="296">
        <v>0</v>
      </c>
      <c r="CB9" s="296">
        <v>0</v>
      </c>
      <c r="CC9" s="296">
        <v>0</v>
      </c>
      <c r="CD9" s="296">
        <v>0</v>
      </c>
      <c r="CE9" s="296">
        <v>0</v>
      </c>
      <c r="CF9" s="296">
        <v>0</v>
      </c>
      <c r="CG9" s="296">
        <v>0</v>
      </c>
      <c r="CH9" s="296">
        <v>0</v>
      </c>
      <c r="CI9" s="296">
        <v>0</v>
      </c>
      <c r="CJ9" s="296">
        <v>0</v>
      </c>
      <c r="CK9" s="296">
        <v>0</v>
      </c>
      <c r="CL9" s="296">
        <v>0</v>
      </c>
      <c r="CM9" s="296">
        <v>0</v>
      </c>
      <c r="CN9" s="296">
        <v>0</v>
      </c>
      <c r="CO9" s="296">
        <v>3.2980999999999999E-4</v>
      </c>
      <c r="CP9" s="296">
        <v>0</v>
      </c>
      <c r="CQ9" s="296">
        <v>0</v>
      </c>
      <c r="CR9" s="296">
        <v>0</v>
      </c>
      <c r="CS9" s="296">
        <v>0</v>
      </c>
      <c r="CT9" s="296">
        <v>0</v>
      </c>
      <c r="CU9" s="296">
        <v>0</v>
      </c>
      <c r="CV9" s="296">
        <v>0</v>
      </c>
      <c r="CW9" s="296">
        <v>0</v>
      </c>
      <c r="CX9" s="296">
        <v>0</v>
      </c>
      <c r="CY9" s="296">
        <v>0</v>
      </c>
      <c r="CZ9" s="296">
        <v>0</v>
      </c>
      <c r="DA9" s="296">
        <v>0</v>
      </c>
      <c r="DB9" s="296">
        <v>0</v>
      </c>
      <c r="DC9" s="296">
        <v>1.1785299999999999E-3</v>
      </c>
      <c r="DD9" s="296">
        <v>0</v>
      </c>
      <c r="DE9" s="296">
        <v>0</v>
      </c>
      <c r="DF9" s="296">
        <v>0</v>
      </c>
      <c r="DG9" s="296">
        <v>4.9667999999999999E-4</v>
      </c>
    </row>
    <row r="10" spans="1:111" ht="18" customHeight="1" x14ac:dyDescent="0.55000000000000004">
      <c r="A10" s="284">
        <v>4</v>
      </c>
      <c r="B10" s="130" t="s">
        <v>8</v>
      </c>
      <c r="C10" s="132" t="s">
        <v>9</v>
      </c>
      <c r="D10" s="296">
        <v>2.7030000000000001E-4</v>
      </c>
      <c r="E10" s="296">
        <v>0</v>
      </c>
      <c r="F10" s="296">
        <v>0</v>
      </c>
      <c r="G10" s="296">
        <v>0.12701555</v>
      </c>
      <c r="H10" s="296">
        <v>1.5710999999999999E-4</v>
      </c>
      <c r="I10" s="296">
        <v>2.2230000000000001E-4</v>
      </c>
      <c r="J10" s="296">
        <v>3.1869999999999998E-5</v>
      </c>
      <c r="K10" s="296">
        <v>4.9058000000000001E-4</v>
      </c>
      <c r="L10" s="296">
        <v>0</v>
      </c>
      <c r="M10" s="296">
        <v>1.7566000000000001E-4</v>
      </c>
      <c r="N10" s="296">
        <v>0</v>
      </c>
      <c r="O10" s="296">
        <v>2.198E-5</v>
      </c>
      <c r="P10" s="296">
        <v>0</v>
      </c>
      <c r="Q10" s="296">
        <v>0.14855425</v>
      </c>
      <c r="R10" s="296">
        <v>1.9530000000000001E-5</v>
      </c>
      <c r="S10" s="296">
        <v>3.6023000000000001E-4</v>
      </c>
      <c r="T10" s="296">
        <v>5.7999999999999995E-7</v>
      </c>
      <c r="U10" s="296">
        <v>0</v>
      </c>
      <c r="V10" s="296">
        <v>0</v>
      </c>
      <c r="W10" s="296">
        <v>3.1113000000000001E-4</v>
      </c>
      <c r="X10" s="296">
        <v>0</v>
      </c>
      <c r="Y10" s="296">
        <v>0</v>
      </c>
      <c r="Z10" s="296">
        <v>0</v>
      </c>
      <c r="AA10" s="296">
        <v>0</v>
      </c>
      <c r="AB10" s="296">
        <v>0</v>
      </c>
      <c r="AC10" s="296">
        <v>7.5308999999999999E-4</v>
      </c>
      <c r="AD10" s="296">
        <v>0</v>
      </c>
      <c r="AE10" s="296">
        <v>0</v>
      </c>
      <c r="AF10" s="296">
        <v>0</v>
      </c>
      <c r="AG10" s="296">
        <v>0</v>
      </c>
      <c r="AH10" s="296">
        <v>4.2378800000000003E-3</v>
      </c>
      <c r="AI10" s="296">
        <v>0</v>
      </c>
      <c r="AJ10" s="296">
        <v>0</v>
      </c>
      <c r="AK10" s="296">
        <v>1.4899999999999999E-6</v>
      </c>
      <c r="AL10" s="296">
        <v>0</v>
      </c>
      <c r="AM10" s="296">
        <v>0</v>
      </c>
      <c r="AN10" s="296">
        <v>0</v>
      </c>
      <c r="AO10" s="296">
        <v>1.1000000000000001E-6</v>
      </c>
      <c r="AP10" s="296">
        <v>0</v>
      </c>
      <c r="AQ10" s="296">
        <v>0</v>
      </c>
      <c r="AR10" s="296">
        <v>0</v>
      </c>
      <c r="AS10" s="296">
        <v>0</v>
      </c>
      <c r="AT10" s="296">
        <v>0</v>
      </c>
      <c r="AU10" s="296">
        <v>0</v>
      </c>
      <c r="AV10" s="296">
        <v>0</v>
      </c>
      <c r="AW10" s="296">
        <v>0</v>
      </c>
      <c r="AX10" s="296">
        <v>0</v>
      </c>
      <c r="AY10" s="296">
        <v>0</v>
      </c>
      <c r="AZ10" s="296">
        <v>0</v>
      </c>
      <c r="BA10" s="296">
        <v>0</v>
      </c>
      <c r="BB10" s="296">
        <v>0</v>
      </c>
      <c r="BC10" s="296">
        <v>0</v>
      </c>
      <c r="BD10" s="296">
        <v>0</v>
      </c>
      <c r="BE10" s="296">
        <v>0</v>
      </c>
      <c r="BF10" s="296">
        <v>0</v>
      </c>
      <c r="BG10" s="296">
        <v>0</v>
      </c>
      <c r="BH10" s="296">
        <v>0</v>
      </c>
      <c r="BI10" s="296">
        <v>5.2100000000000001E-6</v>
      </c>
      <c r="BJ10" s="296">
        <v>0</v>
      </c>
      <c r="BK10" s="296">
        <v>3.8277999999999999E-4</v>
      </c>
      <c r="BL10" s="296">
        <v>0</v>
      </c>
      <c r="BM10" s="296">
        <v>1.1780000000000001E-5</v>
      </c>
      <c r="BN10" s="296">
        <v>4.3900000000000003E-5</v>
      </c>
      <c r="BO10" s="296">
        <v>1.0802999999999999E-4</v>
      </c>
      <c r="BP10" s="296">
        <v>3.0380000000000001E-5</v>
      </c>
      <c r="BQ10" s="296">
        <v>0</v>
      </c>
      <c r="BR10" s="296">
        <v>0</v>
      </c>
      <c r="BS10" s="296">
        <v>0</v>
      </c>
      <c r="BT10" s="296">
        <v>0</v>
      </c>
      <c r="BU10" s="296">
        <v>0</v>
      </c>
      <c r="BV10" s="296">
        <v>0</v>
      </c>
      <c r="BW10" s="296">
        <v>0</v>
      </c>
      <c r="BX10" s="296">
        <v>0</v>
      </c>
      <c r="BY10" s="296">
        <v>0</v>
      </c>
      <c r="BZ10" s="296">
        <v>0</v>
      </c>
      <c r="CA10" s="296">
        <v>0</v>
      </c>
      <c r="CB10" s="296">
        <v>0</v>
      </c>
      <c r="CC10" s="296">
        <v>0</v>
      </c>
      <c r="CD10" s="296">
        <v>0</v>
      </c>
      <c r="CE10" s="296">
        <v>0</v>
      </c>
      <c r="CF10" s="296">
        <v>0</v>
      </c>
      <c r="CG10" s="296">
        <v>0</v>
      </c>
      <c r="CH10" s="296">
        <v>0</v>
      </c>
      <c r="CI10" s="296">
        <v>0</v>
      </c>
      <c r="CJ10" s="296">
        <v>0</v>
      </c>
      <c r="CK10" s="296">
        <v>0</v>
      </c>
      <c r="CL10" s="296">
        <v>0</v>
      </c>
      <c r="CM10" s="296">
        <v>0</v>
      </c>
      <c r="CN10" s="296">
        <v>3.9500000000000003E-6</v>
      </c>
      <c r="CO10" s="296">
        <v>7.9460000000000002E-5</v>
      </c>
      <c r="CP10" s="296">
        <v>0</v>
      </c>
      <c r="CQ10" s="296">
        <v>1.1420000000000001E-5</v>
      </c>
      <c r="CR10" s="296">
        <v>0</v>
      </c>
      <c r="CS10" s="296">
        <v>1.2715E-4</v>
      </c>
      <c r="CT10" s="296">
        <v>2.3457999999999999E-4</v>
      </c>
      <c r="CU10" s="296">
        <v>0</v>
      </c>
      <c r="CV10" s="296">
        <v>0</v>
      </c>
      <c r="CW10" s="296">
        <v>0</v>
      </c>
      <c r="CX10" s="296">
        <v>0</v>
      </c>
      <c r="CY10" s="296">
        <v>0</v>
      </c>
      <c r="CZ10" s="296">
        <v>1.03568E-3</v>
      </c>
      <c r="DA10" s="296">
        <v>1.8730999999999999E-3</v>
      </c>
      <c r="DB10" s="296">
        <v>0</v>
      </c>
      <c r="DC10" s="296">
        <v>0</v>
      </c>
      <c r="DD10" s="296">
        <v>1.2554999999999999E-4</v>
      </c>
      <c r="DE10" s="296">
        <v>0</v>
      </c>
      <c r="DF10" s="296">
        <v>0</v>
      </c>
      <c r="DG10" s="296">
        <v>5.4201E-4</v>
      </c>
    </row>
    <row r="11" spans="1:111" ht="18" customHeight="1" x14ac:dyDescent="0.55000000000000004">
      <c r="A11" s="284">
        <v>5</v>
      </c>
      <c r="B11" s="130" t="s">
        <v>10</v>
      </c>
      <c r="C11" s="132" t="s">
        <v>11</v>
      </c>
      <c r="D11" s="296">
        <v>0</v>
      </c>
      <c r="E11" s="296">
        <v>0</v>
      </c>
      <c r="F11" s="296">
        <v>0</v>
      </c>
      <c r="G11" s="296">
        <v>0</v>
      </c>
      <c r="H11" s="296">
        <v>4.0137010000000001E-2</v>
      </c>
      <c r="I11" s="296">
        <v>0</v>
      </c>
      <c r="J11" s="296">
        <v>0</v>
      </c>
      <c r="K11" s="296">
        <v>3.8739759999999998E-2</v>
      </c>
      <c r="L11" s="296">
        <v>0</v>
      </c>
      <c r="M11" s="296">
        <v>1.85341E-3</v>
      </c>
      <c r="N11" s="296">
        <v>0</v>
      </c>
      <c r="O11" s="296">
        <v>2.1299999999999999E-6</v>
      </c>
      <c r="P11" s="296">
        <v>0</v>
      </c>
      <c r="Q11" s="296">
        <v>0</v>
      </c>
      <c r="R11" s="296">
        <v>0</v>
      </c>
      <c r="S11" s="296">
        <v>0</v>
      </c>
      <c r="T11" s="296">
        <v>0</v>
      </c>
      <c r="U11" s="296">
        <v>0</v>
      </c>
      <c r="V11" s="296">
        <v>5.1409999999999997E-5</v>
      </c>
      <c r="W11" s="296">
        <v>0</v>
      </c>
      <c r="X11" s="296">
        <v>0</v>
      </c>
      <c r="Y11" s="296">
        <v>0</v>
      </c>
      <c r="Z11" s="296">
        <v>0</v>
      </c>
      <c r="AA11" s="296">
        <v>0</v>
      </c>
      <c r="AB11" s="296">
        <v>1.4229999999999999E-4</v>
      </c>
      <c r="AC11" s="296">
        <v>0</v>
      </c>
      <c r="AD11" s="296">
        <v>0</v>
      </c>
      <c r="AE11" s="296">
        <v>0</v>
      </c>
      <c r="AF11" s="296">
        <v>0</v>
      </c>
      <c r="AG11" s="296">
        <v>0</v>
      </c>
      <c r="AH11" s="296">
        <v>0</v>
      </c>
      <c r="AI11" s="296">
        <v>0</v>
      </c>
      <c r="AJ11" s="296">
        <v>0</v>
      </c>
      <c r="AK11" s="296">
        <v>0</v>
      </c>
      <c r="AL11" s="296">
        <v>0</v>
      </c>
      <c r="AM11" s="296">
        <v>0</v>
      </c>
      <c r="AN11" s="296">
        <v>0</v>
      </c>
      <c r="AO11" s="296">
        <v>0</v>
      </c>
      <c r="AP11" s="296">
        <v>0</v>
      </c>
      <c r="AQ11" s="296">
        <v>0</v>
      </c>
      <c r="AR11" s="296">
        <v>0</v>
      </c>
      <c r="AS11" s="296">
        <v>0</v>
      </c>
      <c r="AT11" s="296">
        <v>0</v>
      </c>
      <c r="AU11" s="296">
        <v>0</v>
      </c>
      <c r="AV11" s="296">
        <v>0</v>
      </c>
      <c r="AW11" s="296">
        <v>0</v>
      </c>
      <c r="AX11" s="296">
        <v>0</v>
      </c>
      <c r="AY11" s="296">
        <v>0</v>
      </c>
      <c r="AZ11" s="296">
        <v>0</v>
      </c>
      <c r="BA11" s="296">
        <v>0</v>
      </c>
      <c r="BB11" s="296">
        <v>0</v>
      </c>
      <c r="BC11" s="296">
        <v>0</v>
      </c>
      <c r="BD11" s="296">
        <v>0</v>
      </c>
      <c r="BE11" s="296">
        <v>0</v>
      </c>
      <c r="BF11" s="296">
        <v>0</v>
      </c>
      <c r="BG11" s="296">
        <v>0</v>
      </c>
      <c r="BH11" s="296">
        <v>0</v>
      </c>
      <c r="BI11" s="296">
        <v>0</v>
      </c>
      <c r="BJ11" s="296">
        <v>0</v>
      </c>
      <c r="BK11" s="296">
        <v>1.323934E-2</v>
      </c>
      <c r="BL11" s="296">
        <v>0</v>
      </c>
      <c r="BM11" s="296">
        <v>0</v>
      </c>
      <c r="BN11" s="296">
        <v>0</v>
      </c>
      <c r="BO11" s="296">
        <v>0</v>
      </c>
      <c r="BP11" s="296">
        <v>0</v>
      </c>
      <c r="BQ11" s="296">
        <v>0</v>
      </c>
      <c r="BR11" s="296">
        <v>0</v>
      </c>
      <c r="BS11" s="296">
        <v>0</v>
      </c>
      <c r="BT11" s="296">
        <v>0</v>
      </c>
      <c r="BU11" s="296">
        <v>0</v>
      </c>
      <c r="BV11" s="296">
        <v>0</v>
      </c>
      <c r="BW11" s="296">
        <v>0</v>
      </c>
      <c r="BX11" s="296">
        <v>0</v>
      </c>
      <c r="BY11" s="296">
        <v>0</v>
      </c>
      <c r="BZ11" s="296">
        <v>0</v>
      </c>
      <c r="CA11" s="296">
        <v>0</v>
      </c>
      <c r="CB11" s="296">
        <v>0</v>
      </c>
      <c r="CC11" s="296">
        <v>0</v>
      </c>
      <c r="CD11" s="296">
        <v>0</v>
      </c>
      <c r="CE11" s="296">
        <v>0</v>
      </c>
      <c r="CF11" s="296">
        <v>0</v>
      </c>
      <c r="CG11" s="296">
        <v>2.6509999999999999E-5</v>
      </c>
      <c r="CH11" s="296">
        <v>0</v>
      </c>
      <c r="CI11" s="296">
        <v>0</v>
      </c>
      <c r="CJ11" s="296">
        <v>0</v>
      </c>
      <c r="CK11" s="296">
        <v>0</v>
      </c>
      <c r="CL11" s="296">
        <v>0</v>
      </c>
      <c r="CM11" s="296">
        <v>0</v>
      </c>
      <c r="CN11" s="296">
        <v>6.2199999999999997E-6</v>
      </c>
      <c r="CO11" s="296">
        <v>8.6089999999999997E-5</v>
      </c>
      <c r="CP11" s="296">
        <v>0</v>
      </c>
      <c r="CQ11" s="296">
        <v>2.6316000000000002E-4</v>
      </c>
      <c r="CR11" s="296">
        <v>0</v>
      </c>
      <c r="CS11" s="296">
        <v>7.6584999999999999E-4</v>
      </c>
      <c r="CT11" s="296">
        <v>1.67804E-3</v>
      </c>
      <c r="CU11" s="296">
        <v>0</v>
      </c>
      <c r="CV11" s="296">
        <v>0</v>
      </c>
      <c r="CW11" s="296">
        <v>0</v>
      </c>
      <c r="CX11" s="296">
        <v>0</v>
      </c>
      <c r="CY11" s="296">
        <v>0</v>
      </c>
      <c r="CZ11" s="296">
        <v>3.8749700000000002E-3</v>
      </c>
      <c r="DA11" s="296">
        <v>6.6228299999999997E-3</v>
      </c>
      <c r="DB11" s="296">
        <v>0</v>
      </c>
      <c r="DC11" s="296">
        <v>2.915E-5</v>
      </c>
      <c r="DD11" s="296">
        <v>4.4360999999999999E-4</v>
      </c>
      <c r="DE11" s="296">
        <v>0</v>
      </c>
      <c r="DF11" s="296">
        <v>0</v>
      </c>
      <c r="DG11" s="296">
        <v>1.4071699999999999E-3</v>
      </c>
    </row>
    <row r="12" spans="1:111" ht="18" customHeight="1" x14ac:dyDescent="0.55000000000000004">
      <c r="A12" s="284">
        <v>6</v>
      </c>
      <c r="B12" s="130" t="s">
        <v>12</v>
      </c>
      <c r="C12" s="132" t="s">
        <v>14</v>
      </c>
      <c r="D12" s="296">
        <v>0</v>
      </c>
      <c r="E12" s="296">
        <v>2.6849999999999999E-5</v>
      </c>
      <c r="F12" s="296">
        <v>0</v>
      </c>
      <c r="G12" s="296">
        <v>9.3729999999999999E-5</v>
      </c>
      <c r="H12" s="296">
        <v>0</v>
      </c>
      <c r="I12" s="296">
        <v>1.2544100000000001E-3</v>
      </c>
      <c r="J12" s="296">
        <v>0</v>
      </c>
      <c r="K12" s="296">
        <v>3.1065999999999998E-4</v>
      </c>
      <c r="L12" s="296">
        <v>1.6335000000000001E-4</v>
      </c>
      <c r="M12" s="296">
        <v>5.0180000000000005E-4</v>
      </c>
      <c r="N12" s="296">
        <v>4.4870000000000002E-5</v>
      </c>
      <c r="O12" s="296">
        <v>8.0413000000000001E-4</v>
      </c>
      <c r="P12" s="296">
        <v>8.7780000000000003E-5</v>
      </c>
      <c r="Q12" s="296">
        <v>4.9899999999999997E-6</v>
      </c>
      <c r="R12" s="296">
        <v>0</v>
      </c>
      <c r="S12" s="296">
        <v>1.0487959999999999E-2</v>
      </c>
      <c r="T12" s="296">
        <v>1.8227E-4</v>
      </c>
      <c r="U12" s="296">
        <v>0</v>
      </c>
      <c r="V12" s="296">
        <v>8.6165190000000003E-2</v>
      </c>
      <c r="W12" s="296">
        <v>1.9387199999999999E-3</v>
      </c>
      <c r="X12" s="296">
        <v>4.2444999999999999E-4</v>
      </c>
      <c r="Y12" s="296">
        <v>5.64628E-3</v>
      </c>
      <c r="Z12" s="296">
        <v>9.5553999999999995E-4</v>
      </c>
      <c r="AA12" s="296">
        <v>1.441714E-2</v>
      </c>
      <c r="AB12" s="296">
        <v>1.8495999999999999E-4</v>
      </c>
      <c r="AC12" s="296">
        <v>3.8350999999999999E-4</v>
      </c>
      <c r="AD12" s="296">
        <v>0.58970257999999998</v>
      </c>
      <c r="AE12" s="296">
        <v>0.52304477000000005</v>
      </c>
      <c r="AF12" s="296">
        <v>2.993E-5</v>
      </c>
      <c r="AG12" s="296">
        <v>2.3083000000000001E-4</v>
      </c>
      <c r="AH12" s="296">
        <v>8.7379999999999993E-5</v>
      </c>
      <c r="AI12" s="296">
        <v>5.4860999999999998E-3</v>
      </c>
      <c r="AJ12" s="296">
        <v>1.9317819999999999E-2</v>
      </c>
      <c r="AK12" s="296">
        <v>1.310004E-2</v>
      </c>
      <c r="AL12" s="296">
        <v>6.3267999999999996E-3</v>
      </c>
      <c r="AM12" s="296">
        <v>6.5445700000000004E-3</v>
      </c>
      <c r="AN12" s="296">
        <v>2.95759E-3</v>
      </c>
      <c r="AO12" s="296">
        <v>1.08994E-3</v>
      </c>
      <c r="AP12" s="296">
        <v>1.417E-5</v>
      </c>
      <c r="AQ12" s="296">
        <v>1.60574E-3</v>
      </c>
      <c r="AR12" s="296">
        <v>4.1522999999999999E-4</v>
      </c>
      <c r="AS12" s="296">
        <v>7.6420000000000004E-5</v>
      </c>
      <c r="AT12" s="296">
        <v>2.9107999999999998E-4</v>
      </c>
      <c r="AU12" s="296">
        <v>5.2210000000000003E-5</v>
      </c>
      <c r="AV12" s="296">
        <v>2.849E-5</v>
      </c>
      <c r="AW12" s="296">
        <v>7.1999999999999999E-7</v>
      </c>
      <c r="AX12" s="296">
        <v>7.5370000000000005E-5</v>
      </c>
      <c r="AY12" s="296">
        <v>2.5647000000000002E-4</v>
      </c>
      <c r="AZ12" s="296">
        <v>7.169E-5</v>
      </c>
      <c r="BA12" s="296">
        <v>0</v>
      </c>
      <c r="BB12" s="296">
        <v>0</v>
      </c>
      <c r="BC12" s="296">
        <v>5.7160000000000002E-5</v>
      </c>
      <c r="BD12" s="296">
        <v>0</v>
      </c>
      <c r="BE12" s="296">
        <v>8.4950000000000005E-5</v>
      </c>
      <c r="BF12" s="296">
        <v>4.4469999999999999E-5</v>
      </c>
      <c r="BG12" s="296">
        <v>2.8499999999999998E-6</v>
      </c>
      <c r="BH12" s="296">
        <v>1.8196999999999999E-4</v>
      </c>
      <c r="BI12" s="296">
        <v>0</v>
      </c>
      <c r="BJ12" s="296">
        <v>3.8439999999999998E-5</v>
      </c>
      <c r="BK12" s="296">
        <v>3.7030000000000003E-5</v>
      </c>
      <c r="BL12" s="296">
        <v>2.4415999999999999E-4</v>
      </c>
      <c r="BM12" s="296">
        <v>6.7999999999999995E-7</v>
      </c>
      <c r="BN12" s="296">
        <v>7.1999999999999999E-7</v>
      </c>
      <c r="BO12" s="296">
        <v>1.0859999999999999E-5</v>
      </c>
      <c r="BP12" s="296">
        <v>6.8900000000000001E-6</v>
      </c>
      <c r="BQ12" s="296">
        <v>0.28519108999999998</v>
      </c>
      <c r="BR12" s="296">
        <v>0.42355156999999999</v>
      </c>
      <c r="BS12" s="296">
        <v>0</v>
      </c>
      <c r="BT12" s="296">
        <v>2.2400000000000002E-6</v>
      </c>
      <c r="BU12" s="296">
        <v>2.7700000000000002E-6</v>
      </c>
      <c r="BV12" s="296">
        <v>1.1799999999999999E-6</v>
      </c>
      <c r="BW12" s="296">
        <v>5.1000000000000003E-6</v>
      </c>
      <c r="BX12" s="296">
        <v>0</v>
      </c>
      <c r="BY12" s="296">
        <v>0</v>
      </c>
      <c r="BZ12" s="296">
        <v>2.0869999999999998E-5</v>
      </c>
      <c r="CA12" s="296">
        <v>5.9999999999999995E-8</v>
      </c>
      <c r="CB12" s="296">
        <v>0</v>
      </c>
      <c r="CC12" s="296">
        <v>4.9999999999999998E-7</v>
      </c>
      <c r="CD12" s="296">
        <v>0</v>
      </c>
      <c r="CE12" s="296">
        <v>1.4237000000000001E-4</v>
      </c>
      <c r="CF12" s="296">
        <v>8.2900000000000002E-6</v>
      </c>
      <c r="CG12" s="296">
        <v>1.7010000000000001E-5</v>
      </c>
      <c r="CH12" s="296">
        <v>0</v>
      </c>
      <c r="CI12" s="296">
        <v>0</v>
      </c>
      <c r="CJ12" s="296">
        <v>6.3E-7</v>
      </c>
      <c r="CK12" s="296">
        <v>0</v>
      </c>
      <c r="CL12" s="296">
        <v>0</v>
      </c>
      <c r="CM12" s="296">
        <v>2.0499999999999999E-6</v>
      </c>
      <c r="CN12" s="296">
        <v>1.3E-7</v>
      </c>
      <c r="CO12" s="296">
        <v>4.6E-6</v>
      </c>
      <c r="CP12" s="296">
        <v>8.6650000000000006E-5</v>
      </c>
      <c r="CQ12" s="296">
        <v>9.2199999999999998E-6</v>
      </c>
      <c r="CR12" s="296">
        <v>0</v>
      </c>
      <c r="CS12" s="296">
        <v>4.34E-6</v>
      </c>
      <c r="CT12" s="296">
        <v>1.4600000000000001E-5</v>
      </c>
      <c r="CU12" s="296">
        <v>6.3629999999999999E-5</v>
      </c>
      <c r="CV12" s="296">
        <v>6.1779999999999995E-5</v>
      </c>
      <c r="CW12" s="296">
        <v>0</v>
      </c>
      <c r="CX12" s="296">
        <v>1.2100000000000001E-6</v>
      </c>
      <c r="CY12" s="296">
        <v>4.0999999999999999E-7</v>
      </c>
      <c r="CZ12" s="296">
        <v>8.8460000000000003E-5</v>
      </c>
      <c r="DA12" s="296">
        <v>8.2999999999999999E-7</v>
      </c>
      <c r="DB12" s="296">
        <v>1.153E-4</v>
      </c>
      <c r="DC12" s="296">
        <v>1.203E-5</v>
      </c>
      <c r="DD12" s="296">
        <v>1.24E-6</v>
      </c>
      <c r="DE12" s="296">
        <v>0</v>
      </c>
      <c r="DF12" s="296">
        <v>0</v>
      </c>
      <c r="DG12" s="296">
        <v>1.748918E-2</v>
      </c>
    </row>
    <row r="13" spans="1:111" ht="18" customHeight="1" x14ac:dyDescent="0.55000000000000004">
      <c r="A13" s="284">
        <v>7</v>
      </c>
      <c r="B13" s="130" t="s">
        <v>13</v>
      </c>
      <c r="C13" s="132" t="s">
        <v>383</v>
      </c>
      <c r="D13" s="296">
        <v>0</v>
      </c>
      <c r="E13" s="296">
        <v>0</v>
      </c>
      <c r="F13" s="296">
        <v>0</v>
      </c>
      <c r="G13" s="296">
        <v>2.9869E-4</v>
      </c>
      <c r="H13" s="296">
        <v>0</v>
      </c>
      <c r="I13" s="296">
        <v>0</v>
      </c>
      <c r="J13" s="296">
        <v>1.91811E-3</v>
      </c>
      <c r="K13" s="296">
        <v>2.7499999999999999E-6</v>
      </c>
      <c r="L13" s="296">
        <v>0</v>
      </c>
      <c r="M13" s="296">
        <v>2.3996E-4</v>
      </c>
      <c r="N13" s="296">
        <v>0</v>
      </c>
      <c r="O13" s="296">
        <v>2.1299999999999999E-6</v>
      </c>
      <c r="P13" s="296">
        <v>0</v>
      </c>
      <c r="Q13" s="296">
        <v>1.2500000000000001E-6</v>
      </c>
      <c r="R13" s="296">
        <v>0</v>
      </c>
      <c r="S13" s="296">
        <v>1.9132400000000001E-3</v>
      </c>
      <c r="T13" s="296">
        <v>8.6799999999999999E-6</v>
      </c>
      <c r="U13" s="296">
        <v>0</v>
      </c>
      <c r="V13" s="296">
        <v>4.1079999999999997E-3</v>
      </c>
      <c r="W13" s="296">
        <v>2.7241999999999999E-2</v>
      </c>
      <c r="X13" s="296">
        <v>-2.0380000000000001E-5</v>
      </c>
      <c r="Y13" s="296">
        <v>1.6695999999999999E-4</v>
      </c>
      <c r="Z13" s="296">
        <v>8.6399999999999999E-5</v>
      </c>
      <c r="AA13" s="296">
        <v>0</v>
      </c>
      <c r="AB13" s="296">
        <v>8.0220000000000001E-5</v>
      </c>
      <c r="AC13" s="296">
        <v>1.5619000000000001E-4</v>
      </c>
      <c r="AD13" s="296">
        <v>-1.2026599999999999E-3</v>
      </c>
      <c r="AE13" s="296">
        <v>1.921488E-2</v>
      </c>
      <c r="AF13" s="296">
        <v>0</v>
      </c>
      <c r="AG13" s="296">
        <v>1.851E-4</v>
      </c>
      <c r="AH13" s="296">
        <v>4.6600000000000001E-5</v>
      </c>
      <c r="AI13" s="296">
        <v>5.0262630000000003E-2</v>
      </c>
      <c r="AJ13" s="296">
        <v>6.2144680000000001E-2</v>
      </c>
      <c r="AK13" s="296">
        <v>4.1249050000000002E-2</v>
      </c>
      <c r="AL13" s="296">
        <v>4.2138189999999999E-2</v>
      </c>
      <c r="AM13" s="296">
        <v>0.13582862000000001</v>
      </c>
      <c r="AN13" s="296">
        <v>0</v>
      </c>
      <c r="AO13" s="296">
        <v>3.2466999999999999E-4</v>
      </c>
      <c r="AP13" s="296">
        <v>0</v>
      </c>
      <c r="AQ13" s="296">
        <v>0.36078362000000003</v>
      </c>
      <c r="AR13" s="296">
        <v>4.8640000000000002E-5</v>
      </c>
      <c r="AS13" s="296">
        <v>8.2570000000000004E-5</v>
      </c>
      <c r="AT13" s="296">
        <v>2.0109999999999999E-5</v>
      </c>
      <c r="AU13" s="296">
        <v>8.32E-6</v>
      </c>
      <c r="AV13" s="296">
        <v>2.7900000000000001E-5</v>
      </c>
      <c r="AW13" s="296">
        <v>5.3600000000000002E-5</v>
      </c>
      <c r="AX13" s="296">
        <v>0</v>
      </c>
      <c r="AY13" s="296">
        <v>0</v>
      </c>
      <c r="AZ13" s="296">
        <v>0</v>
      </c>
      <c r="BA13" s="296">
        <v>0</v>
      </c>
      <c r="BB13" s="296">
        <v>0</v>
      </c>
      <c r="BC13" s="296">
        <v>0</v>
      </c>
      <c r="BD13" s="296">
        <v>0</v>
      </c>
      <c r="BE13" s="296">
        <v>0</v>
      </c>
      <c r="BF13" s="296">
        <v>0</v>
      </c>
      <c r="BG13" s="296">
        <v>0</v>
      </c>
      <c r="BH13" s="296">
        <v>0</v>
      </c>
      <c r="BI13" s="296">
        <v>0</v>
      </c>
      <c r="BJ13" s="296">
        <v>0</v>
      </c>
      <c r="BK13" s="296">
        <v>1.1281500000000001E-3</v>
      </c>
      <c r="BL13" s="296">
        <v>0</v>
      </c>
      <c r="BM13" s="296">
        <v>2.1771E-3</v>
      </c>
      <c r="BN13" s="296">
        <v>2.6350000000000001E-4</v>
      </c>
      <c r="BO13" s="296">
        <v>1.566002E-2</v>
      </c>
      <c r="BP13" s="296">
        <v>1.497266E-2</v>
      </c>
      <c r="BQ13" s="296">
        <v>-1.057E-5</v>
      </c>
      <c r="BR13" s="296">
        <v>0</v>
      </c>
      <c r="BS13" s="296">
        <v>0</v>
      </c>
      <c r="BT13" s="296">
        <v>0</v>
      </c>
      <c r="BU13" s="296">
        <v>0</v>
      </c>
      <c r="BV13" s="296">
        <v>0</v>
      </c>
      <c r="BW13" s="296">
        <v>0</v>
      </c>
      <c r="BX13" s="296">
        <v>0</v>
      </c>
      <c r="BY13" s="296">
        <v>0</v>
      </c>
      <c r="BZ13" s="296">
        <v>0</v>
      </c>
      <c r="CA13" s="296">
        <v>0</v>
      </c>
      <c r="CB13" s="296">
        <v>0</v>
      </c>
      <c r="CC13" s="296">
        <v>0</v>
      </c>
      <c r="CD13" s="296">
        <v>0</v>
      </c>
      <c r="CE13" s="296">
        <v>0</v>
      </c>
      <c r="CF13" s="296">
        <v>0</v>
      </c>
      <c r="CG13" s="296">
        <v>0</v>
      </c>
      <c r="CH13" s="296">
        <v>0</v>
      </c>
      <c r="CI13" s="296">
        <v>0</v>
      </c>
      <c r="CJ13" s="296">
        <v>0</v>
      </c>
      <c r="CK13" s="296">
        <v>0</v>
      </c>
      <c r="CL13" s="296">
        <v>0</v>
      </c>
      <c r="CM13" s="296">
        <v>0</v>
      </c>
      <c r="CN13" s="296">
        <v>1.1E-5</v>
      </c>
      <c r="CO13" s="296">
        <v>0</v>
      </c>
      <c r="CP13" s="296">
        <v>0</v>
      </c>
      <c r="CQ13" s="296">
        <v>0</v>
      </c>
      <c r="CR13" s="296">
        <v>0</v>
      </c>
      <c r="CS13" s="296">
        <v>0</v>
      </c>
      <c r="CT13" s="296">
        <v>0</v>
      </c>
      <c r="CU13" s="296">
        <v>0</v>
      </c>
      <c r="CV13" s="296">
        <v>0</v>
      </c>
      <c r="CW13" s="296">
        <v>0</v>
      </c>
      <c r="CX13" s="296">
        <v>0</v>
      </c>
      <c r="CY13" s="296">
        <v>0</v>
      </c>
      <c r="CZ13" s="296">
        <v>-4.9060000000000001E-5</v>
      </c>
      <c r="DA13" s="296">
        <v>-2.8710000000000001E-5</v>
      </c>
      <c r="DB13" s="296">
        <v>0</v>
      </c>
      <c r="DC13" s="296">
        <v>3.2889999999999999E-5</v>
      </c>
      <c r="DD13" s="296">
        <v>8.8010000000000006E-5</v>
      </c>
      <c r="DE13" s="296">
        <v>0</v>
      </c>
      <c r="DF13" s="296">
        <v>2.2054E-4</v>
      </c>
      <c r="DG13" s="296">
        <v>3.2571800000000001E-3</v>
      </c>
    </row>
    <row r="14" spans="1:111" ht="18" customHeight="1" x14ac:dyDescent="0.55000000000000004">
      <c r="A14" s="284">
        <v>8</v>
      </c>
      <c r="B14" s="130" t="s">
        <v>15</v>
      </c>
      <c r="C14" s="132" t="s">
        <v>16</v>
      </c>
      <c r="D14" s="296">
        <v>0</v>
      </c>
      <c r="E14" s="296">
        <v>1.4714079999999999E-2</v>
      </c>
      <c r="F14" s="296">
        <v>0</v>
      </c>
      <c r="G14" s="296">
        <v>1.8257740000000001E-2</v>
      </c>
      <c r="H14" s="296">
        <v>3.4585480000000002E-2</v>
      </c>
      <c r="I14" s="296">
        <v>0</v>
      </c>
      <c r="J14" s="296">
        <v>0</v>
      </c>
      <c r="K14" s="296">
        <v>0.20216524999999999</v>
      </c>
      <c r="L14" s="296">
        <v>6.937815E-2</v>
      </c>
      <c r="M14" s="296">
        <v>0.26565351999999998</v>
      </c>
      <c r="N14" s="296">
        <v>1.1566E-4</v>
      </c>
      <c r="O14" s="296">
        <v>3.9427E-4</v>
      </c>
      <c r="P14" s="296">
        <v>3.4998899999999999E-3</v>
      </c>
      <c r="Q14" s="296">
        <v>1.2888000000000001E-3</v>
      </c>
      <c r="R14" s="296">
        <v>0</v>
      </c>
      <c r="S14" s="296">
        <v>3.91312E-3</v>
      </c>
      <c r="T14" s="296">
        <v>3.5299999999999997E-5</v>
      </c>
      <c r="U14" s="296">
        <v>0</v>
      </c>
      <c r="V14" s="296">
        <v>1.4139E-4</v>
      </c>
      <c r="W14" s="296">
        <v>2.6867999999999998E-4</v>
      </c>
      <c r="X14" s="296">
        <v>0</v>
      </c>
      <c r="Y14" s="296">
        <v>3.1170500000000001E-3</v>
      </c>
      <c r="Z14" s="296">
        <v>8.0030000000000005E-5</v>
      </c>
      <c r="AA14" s="296">
        <v>0</v>
      </c>
      <c r="AB14" s="296">
        <v>1.0173150000000001E-2</v>
      </c>
      <c r="AC14" s="296">
        <v>1.57255E-2</v>
      </c>
      <c r="AD14" s="296">
        <v>4.5499999999999996E-6</v>
      </c>
      <c r="AE14" s="296">
        <v>0</v>
      </c>
      <c r="AF14" s="296">
        <v>2.0319999999999999E-5</v>
      </c>
      <c r="AG14" s="296">
        <v>1.8899999999999999E-6</v>
      </c>
      <c r="AH14" s="296">
        <v>6.0119649999999997E-2</v>
      </c>
      <c r="AI14" s="296">
        <v>1.4700999999999999E-4</v>
      </c>
      <c r="AJ14" s="296">
        <v>0</v>
      </c>
      <c r="AK14" s="296">
        <v>8.4891999999999997E-4</v>
      </c>
      <c r="AL14" s="296">
        <v>1.29956E-3</v>
      </c>
      <c r="AM14" s="296">
        <v>0</v>
      </c>
      <c r="AN14" s="296">
        <v>0</v>
      </c>
      <c r="AO14" s="296">
        <v>1.154E-5</v>
      </c>
      <c r="AP14" s="296">
        <v>0</v>
      </c>
      <c r="AQ14" s="296">
        <v>0</v>
      </c>
      <c r="AR14" s="296">
        <v>0</v>
      </c>
      <c r="AS14" s="296">
        <v>0</v>
      </c>
      <c r="AT14" s="296">
        <v>0</v>
      </c>
      <c r="AU14" s="296">
        <v>0</v>
      </c>
      <c r="AV14" s="296">
        <v>0</v>
      </c>
      <c r="AW14" s="296">
        <v>0</v>
      </c>
      <c r="AX14" s="296">
        <v>0</v>
      </c>
      <c r="AY14" s="296">
        <v>0</v>
      </c>
      <c r="AZ14" s="296">
        <v>0</v>
      </c>
      <c r="BA14" s="296">
        <v>0</v>
      </c>
      <c r="BB14" s="296">
        <v>0</v>
      </c>
      <c r="BC14" s="296">
        <v>0</v>
      </c>
      <c r="BD14" s="296">
        <v>0</v>
      </c>
      <c r="BE14" s="296">
        <v>0</v>
      </c>
      <c r="BF14" s="296">
        <v>0</v>
      </c>
      <c r="BG14" s="296">
        <v>0</v>
      </c>
      <c r="BH14" s="296">
        <v>0</v>
      </c>
      <c r="BI14" s="296">
        <v>0</v>
      </c>
      <c r="BJ14" s="296">
        <v>0</v>
      </c>
      <c r="BK14" s="296">
        <v>2.8734400000000001E-3</v>
      </c>
      <c r="BL14" s="296">
        <v>0</v>
      </c>
      <c r="BM14" s="296">
        <v>0</v>
      </c>
      <c r="BN14" s="296">
        <v>0</v>
      </c>
      <c r="BO14" s="296">
        <v>0</v>
      </c>
      <c r="BP14" s="296">
        <v>0</v>
      </c>
      <c r="BQ14" s="296">
        <v>0</v>
      </c>
      <c r="BR14" s="296">
        <v>0</v>
      </c>
      <c r="BS14" s="296">
        <v>0</v>
      </c>
      <c r="BT14" s="296">
        <v>0</v>
      </c>
      <c r="BU14" s="296">
        <v>0</v>
      </c>
      <c r="BV14" s="296">
        <v>0</v>
      </c>
      <c r="BW14" s="296">
        <v>0</v>
      </c>
      <c r="BX14" s="296">
        <v>0</v>
      </c>
      <c r="BY14" s="296">
        <v>0</v>
      </c>
      <c r="BZ14" s="296">
        <v>0</v>
      </c>
      <c r="CA14" s="296">
        <v>0</v>
      </c>
      <c r="CB14" s="296">
        <v>0</v>
      </c>
      <c r="CC14" s="296">
        <v>0</v>
      </c>
      <c r="CD14" s="296">
        <v>0</v>
      </c>
      <c r="CE14" s="296">
        <v>0</v>
      </c>
      <c r="CF14" s="296">
        <v>0</v>
      </c>
      <c r="CG14" s="296">
        <v>5.4737000000000004E-4</v>
      </c>
      <c r="CH14" s="296">
        <v>0</v>
      </c>
      <c r="CI14" s="296">
        <v>0</v>
      </c>
      <c r="CJ14" s="296">
        <v>0</v>
      </c>
      <c r="CK14" s="296">
        <v>0</v>
      </c>
      <c r="CL14" s="296">
        <v>0</v>
      </c>
      <c r="CM14" s="296">
        <v>1.46E-6</v>
      </c>
      <c r="CN14" s="296">
        <v>2.9807E-4</v>
      </c>
      <c r="CO14" s="296">
        <v>6.5556299999999998E-3</v>
      </c>
      <c r="CP14" s="296">
        <v>0</v>
      </c>
      <c r="CQ14" s="296">
        <v>4.0320399999999998E-3</v>
      </c>
      <c r="CR14" s="296">
        <v>0</v>
      </c>
      <c r="CS14" s="296">
        <v>1.1707E-2</v>
      </c>
      <c r="CT14" s="296">
        <v>2.1639419999999999E-2</v>
      </c>
      <c r="CU14" s="296">
        <v>1.40756E-3</v>
      </c>
      <c r="CV14" s="296">
        <v>0</v>
      </c>
      <c r="CW14" s="296">
        <v>0</v>
      </c>
      <c r="CX14" s="296">
        <v>0</v>
      </c>
      <c r="CY14" s="296">
        <v>0</v>
      </c>
      <c r="CZ14" s="296">
        <v>4.8697669999999998E-2</v>
      </c>
      <c r="DA14" s="296">
        <v>0.16861804</v>
      </c>
      <c r="DB14" s="296">
        <v>0</v>
      </c>
      <c r="DC14" s="296">
        <v>3.6100000000000003E-5</v>
      </c>
      <c r="DD14" s="296">
        <v>5.9420699999999998E-3</v>
      </c>
      <c r="DE14" s="296">
        <v>0</v>
      </c>
      <c r="DF14" s="296">
        <v>0</v>
      </c>
      <c r="DG14" s="296">
        <v>1.228346E-2</v>
      </c>
    </row>
    <row r="15" spans="1:111" ht="18" customHeight="1" x14ac:dyDescent="0.55000000000000004">
      <c r="A15" s="284">
        <v>9</v>
      </c>
      <c r="B15" s="130" t="s">
        <v>17</v>
      </c>
      <c r="C15" s="132" t="s">
        <v>18</v>
      </c>
      <c r="D15" s="296">
        <v>0</v>
      </c>
      <c r="E15" s="296">
        <v>2.2877999999999999E-4</v>
      </c>
      <c r="F15" s="296">
        <v>3.8149999999999999E-5</v>
      </c>
      <c r="G15" s="296">
        <v>0</v>
      </c>
      <c r="H15" s="296">
        <v>1.288513E-2</v>
      </c>
      <c r="I15" s="296">
        <v>0</v>
      </c>
      <c r="J15" s="296">
        <v>0</v>
      </c>
      <c r="K15" s="296">
        <v>1.8808900000000001E-3</v>
      </c>
      <c r="L15" s="296">
        <v>5.3377470000000003E-2</v>
      </c>
      <c r="M15" s="296">
        <v>0</v>
      </c>
      <c r="N15" s="296">
        <v>0</v>
      </c>
      <c r="O15" s="296">
        <v>0</v>
      </c>
      <c r="P15" s="296">
        <v>0</v>
      </c>
      <c r="Q15" s="296">
        <v>0</v>
      </c>
      <c r="R15" s="296">
        <v>0</v>
      </c>
      <c r="S15" s="296">
        <v>0</v>
      </c>
      <c r="T15" s="296">
        <v>0</v>
      </c>
      <c r="U15" s="296">
        <v>0</v>
      </c>
      <c r="V15" s="296">
        <v>0</v>
      </c>
      <c r="W15" s="296">
        <v>0</v>
      </c>
      <c r="X15" s="296">
        <v>0</v>
      </c>
      <c r="Y15" s="296">
        <v>6.2199999999999997E-6</v>
      </c>
      <c r="Z15" s="296">
        <v>0</v>
      </c>
      <c r="AA15" s="296">
        <v>0</v>
      </c>
      <c r="AB15" s="296">
        <v>5.0599999999999997E-5</v>
      </c>
      <c r="AC15" s="296">
        <v>2.1799999999999999E-6</v>
      </c>
      <c r="AD15" s="296">
        <v>0</v>
      </c>
      <c r="AE15" s="296">
        <v>0</v>
      </c>
      <c r="AF15" s="296">
        <v>0</v>
      </c>
      <c r="AG15" s="296">
        <v>0</v>
      </c>
      <c r="AH15" s="296">
        <v>0</v>
      </c>
      <c r="AI15" s="296">
        <v>0</v>
      </c>
      <c r="AJ15" s="296">
        <v>0</v>
      </c>
      <c r="AK15" s="296">
        <v>0</v>
      </c>
      <c r="AL15" s="296">
        <v>0</v>
      </c>
      <c r="AM15" s="296">
        <v>0</v>
      </c>
      <c r="AN15" s="296">
        <v>0</v>
      </c>
      <c r="AO15" s="296">
        <v>0</v>
      </c>
      <c r="AP15" s="296">
        <v>0</v>
      </c>
      <c r="AQ15" s="296">
        <v>0</v>
      </c>
      <c r="AR15" s="296">
        <v>0</v>
      </c>
      <c r="AS15" s="296">
        <v>0</v>
      </c>
      <c r="AT15" s="296">
        <v>0</v>
      </c>
      <c r="AU15" s="296">
        <v>0</v>
      </c>
      <c r="AV15" s="296">
        <v>0</v>
      </c>
      <c r="AW15" s="296">
        <v>0</v>
      </c>
      <c r="AX15" s="296">
        <v>0</v>
      </c>
      <c r="AY15" s="296">
        <v>0</v>
      </c>
      <c r="AZ15" s="296">
        <v>0</v>
      </c>
      <c r="BA15" s="296">
        <v>0</v>
      </c>
      <c r="BB15" s="296">
        <v>0</v>
      </c>
      <c r="BC15" s="296">
        <v>0</v>
      </c>
      <c r="BD15" s="296">
        <v>0</v>
      </c>
      <c r="BE15" s="296">
        <v>0</v>
      </c>
      <c r="BF15" s="296">
        <v>0</v>
      </c>
      <c r="BG15" s="296">
        <v>0</v>
      </c>
      <c r="BH15" s="296">
        <v>0</v>
      </c>
      <c r="BI15" s="296">
        <v>0</v>
      </c>
      <c r="BJ15" s="296">
        <v>0</v>
      </c>
      <c r="BK15" s="296">
        <v>0</v>
      </c>
      <c r="BL15" s="296">
        <v>0</v>
      </c>
      <c r="BM15" s="296">
        <v>0</v>
      </c>
      <c r="BN15" s="296">
        <v>0</v>
      </c>
      <c r="BO15" s="296">
        <v>0</v>
      </c>
      <c r="BP15" s="296">
        <v>0</v>
      </c>
      <c r="BQ15" s="296">
        <v>0</v>
      </c>
      <c r="BR15" s="296">
        <v>0</v>
      </c>
      <c r="BS15" s="296">
        <v>0</v>
      </c>
      <c r="BT15" s="296">
        <v>0</v>
      </c>
      <c r="BU15" s="296">
        <v>9.8709999999999995E-5</v>
      </c>
      <c r="BV15" s="296">
        <v>0</v>
      </c>
      <c r="BW15" s="296">
        <v>0</v>
      </c>
      <c r="BX15" s="296">
        <v>0</v>
      </c>
      <c r="BY15" s="296">
        <v>0</v>
      </c>
      <c r="BZ15" s="296">
        <v>0</v>
      </c>
      <c r="CA15" s="296">
        <v>0</v>
      </c>
      <c r="CB15" s="296">
        <v>0</v>
      </c>
      <c r="CC15" s="296">
        <v>0</v>
      </c>
      <c r="CD15" s="296">
        <v>0</v>
      </c>
      <c r="CE15" s="296">
        <v>0</v>
      </c>
      <c r="CF15" s="296">
        <v>0</v>
      </c>
      <c r="CG15" s="296">
        <v>5.8126E-4</v>
      </c>
      <c r="CH15" s="296">
        <v>0</v>
      </c>
      <c r="CI15" s="296">
        <v>0</v>
      </c>
      <c r="CJ15" s="296">
        <v>0</v>
      </c>
      <c r="CK15" s="296">
        <v>0</v>
      </c>
      <c r="CL15" s="296">
        <v>0</v>
      </c>
      <c r="CM15" s="296">
        <v>7.3E-7</v>
      </c>
      <c r="CN15" s="296">
        <v>2.4810000000000001E-5</v>
      </c>
      <c r="CO15" s="296">
        <v>9.8839999999999996E-5</v>
      </c>
      <c r="CP15" s="296">
        <v>0</v>
      </c>
      <c r="CQ15" s="296">
        <v>4.9114999999999999E-4</v>
      </c>
      <c r="CR15" s="296">
        <v>0</v>
      </c>
      <c r="CS15" s="296">
        <v>1.2895999999999999E-3</v>
      </c>
      <c r="CT15" s="296">
        <v>2.42399E-3</v>
      </c>
      <c r="CU15" s="296">
        <v>0</v>
      </c>
      <c r="CV15" s="296">
        <v>0</v>
      </c>
      <c r="CW15" s="296">
        <v>0</v>
      </c>
      <c r="CX15" s="296">
        <v>0</v>
      </c>
      <c r="CY15" s="296">
        <v>8.67E-6</v>
      </c>
      <c r="CZ15" s="296">
        <v>2.3561100000000001E-2</v>
      </c>
      <c r="DA15" s="296">
        <v>7.7346899999999996E-2</v>
      </c>
      <c r="DB15" s="296">
        <v>0</v>
      </c>
      <c r="DC15" s="296">
        <v>5.2E-7</v>
      </c>
      <c r="DD15" s="296">
        <v>1.5099899999999999E-3</v>
      </c>
      <c r="DE15" s="296">
        <v>0</v>
      </c>
      <c r="DF15" s="296">
        <v>3.0530700000000002E-3</v>
      </c>
      <c r="DG15" s="296">
        <v>2.7520800000000001E-3</v>
      </c>
    </row>
    <row r="16" spans="1:111" ht="18" customHeight="1" x14ac:dyDescent="0.55000000000000004">
      <c r="A16" s="284">
        <v>10</v>
      </c>
      <c r="B16" s="130" t="s">
        <v>19</v>
      </c>
      <c r="C16" s="132" t="s">
        <v>20</v>
      </c>
      <c r="D16" s="296">
        <v>7.8590399999999994E-3</v>
      </c>
      <c r="E16" s="296">
        <v>0.33264391999999998</v>
      </c>
      <c r="F16" s="296">
        <v>1.8424590000000001E-2</v>
      </c>
      <c r="G16" s="296">
        <v>1.014555E-2</v>
      </c>
      <c r="H16" s="296">
        <v>4.9288360000000003E-2</v>
      </c>
      <c r="I16" s="296">
        <v>0</v>
      </c>
      <c r="J16" s="296">
        <v>0</v>
      </c>
      <c r="K16" s="296">
        <v>-2.8600000000000001E-6</v>
      </c>
      <c r="L16" s="296">
        <v>0</v>
      </c>
      <c r="M16" s="296">
        <v>4.5550300000000002E-2</v>
      </c>
      <c r="N16" s="296">
        <v>0</v>
      </c>
      <c r="O16" s="296">
        <v>-2.8399999999999999E-6</v>
      </c>
      <c r="P16" s="296">
        <v>0</v>
      </c>
      <c r="Q16" s="296">
        <v>0</v>
      </c>
      <c r="R16" s="296">
        <v>0</v>
      </c>
      <c r="S16" s="296">
        <v>0</v>
      </c>
      <c r="T16" s="296">
        <v>0</v>
      </c>
      <c r="U16" s="296">
        <v>0</v>
      </c>
      <c r="V16" s="296">
        <v>3.7532E-4</v>
      </c>
      <c r="W16" s="296">
        <v>0</v>
      </c>
      <c r="X16" s="296">
        <v>0</v>
      </c>
      <c r="Y16" s="296">
        <v>0</v>
      </c>
      <c r="Z16" s="296">
        <v>0</v>
      </c>
      <c r="AA16" s="296">
        <v>0</v>
      </c>
      <c r="AB16" s="296">
        <v>0</v>
      </c>
      <c r="AC16" s="296">
        <v>0</v>
      </c>
      <c r="AD16" s="296">
        <v>0</v>
      </c>
      <c r="AE16" s="296">
        <v>0</v>
      </c>
      <c r="AF16" s="296">
        <v>0</v>
      </c>
      <c r="AG16" s="296">
        <v>0</v>
      </c>
      <c r="AH16" s="296">
        <v>0</v>
      </c>
      <c r="AI16" s="296">
        <v>0</v>
      </c>
      <c r="AJ16" s="296">
        <v>0</v>
      </c>
      <c r="AK16" s="296">
        <v>0</v>
      </c>
      <c r="AL16" s="296">
        <v>0</v>
      </c>
      <c r="AM16" s="296">
        <v>0</v>
      </c>
      <c r="AN16" s="296">
        <v>0</v>
      </c>
      <c r="AO16" s="296">
        <v>0</v>
      </c>
      <c r="AP16" s="296">
        <v>0</v>
      </c>
      <c r="AQ16" s="296">
        <v>0</v>
      </c>
      <c r="AR16" s="296">
        <v>0</v>
      </c>
      <c r="AS16" s="296">
        <v>0</v>
      </c>
      <c r="AT16" s="296">
        <v>0</v>
      </c>
      <c r="AU16" s="296">
        <v>0</v>
      </c>
      <c r="AV16" s="296">
        <v>0</v>
      </c>
      <c r="AW16" s="296">
        <v>0</v>
      </c>
      <c r="AX16" s="296">
        <v>0</v>
      </c>
      <c r="AY16" s="296">
        <v>0</v>
      </c>
      <c r="AZ16" s="296">
        <v>0</v>
      </c>
      <c r="BA16" s="296">
        <v>0</v>
      </c>
      <c r="BB16" s="296">
        <v>0</v>
      </c>
      <c r="BC16" s="296">
        <v>0</v>
      </c>
      <c r="BD16" s="296">
        <v>0</v>
      </c>
      <c r="BE16" s="296">
        <v>0</v>
      </c>
      <c r="BF16" s="296">
        <v>0</v>
      </c>
      <c r="BG16" s="296">
        <v>0</v>
      </c>
      <c r="BH16" s="296">
        <v>0</v>
      </c>
      <c r="BI16" s="296">
        <v>0</v>
      </c>
      <c r="BJ16" s="296">
        <v>0</v>
      </c>
      <c r="BK16" s="296">
        <v>0</v>
      </c>
      <c r="BL16" s="296">
        <v>0</v>
      </c>
      <c r="BM16" s="296">
        <v>0</v>
      </c>
      <c r="BN16" s="296">
        <v>0</v>
      </c>
      <c r="BO16" s="296">
        <v>1.2354999999999999E-4</v>
      </c>
      <c r="BP16" s="296">
        <v>0</v>
      </c>
      <c r="BQ16" s="296">
        <v>0</v>
      </c>
      <c r="BR16" s="296">
        <v>0</v>
      </c>
      <c r="BS16" s="296">
        <v>0</v>
      </c>
      <c r="BT16" s="296">
        <v>0</v>
      </c>
      <c r="BU16" s="296">
        <v>4.1940000000000002E-5</v>
      </c>
      <c r="BV16" s="296">
        <v>0</v>
      </c>
      <c r="BW16" s="296">
        <v>0</v>
      </c>
      <c r="BX16" s="296">
        <v>0</v>
      </c>
      <c r="BY16" s="296">
        <v>0</v>
      </c>
      <c r="BZ16" s="296">
        <v>0</v>
      </c>
      <c r="CA16" s="296">
        <v>0</v>
      </c>
      <c r="CB16" s="296">
        <v>0</v>
      </c>
      <c r="CC16" s="296">
        <v>0</v>
      </c>
      <c r="CD16" s="296">
        <v>0</v>
      </c>
      <c r="CE16" s="296">
        <v>0</v>
      </c>
      <c r="CF16" s="296">
        <v>0</v>
      </c>
      <c r="CG16" s="296">
        <v>0</v>
      </c>
      <c r="CH16" s="296">
        <v>0</v>
      </c>
      <c r="CI16" s="296">
        <v>0</v>
      </c>
      <c r="CJ16" s="296">
        <v>0</v>
      </c>
      <c r="CK16" s="296">
        <v>0</v>
      </c>
      <c r="CL16" s="296">
        <v>0</v>
      </c>
      <c r="CM16" s="296">
        <v>0</v>
      </c>
      <c r="CN16" s="296">
        <v>1.4999999999999999E-7</v>
      </c>
      <c r="CO16" s="296">
        <v>3.1395000000000001E-4</v>
      </c>
      <c r="CP16" s="296">
        <v>3.7676200000000002E-3</v>
      </c>
      <c r="CQ16" s="296">
        <v>4.0120000000000002E-5</v>
      </c>
      <c r="CR16" s="296">
        <v>0</v>
      </c>
      <c r="CS16" s="296">
        <v>5.8430000000000001E-5</v>
      </c>
      <c r="CT16" s="296">
        <v>2.317E-5</v>
      </c>
      <c r="CU16" s="296">
        <v>0</v>
      </c>
      <c r="CV16" s="296">
        <v>0</v>
      </c>
      <c r="CW16" s="296">
        <v>0</v>
      </c>
      <c r="CX16" s="296">
        <v>0</v>
      </c>
      <c r="CY16" s="296">
        <v>0</v>
      </c>
      <c r="CZ16" s="296">
        <v>0</v>
      </c>
      <c r="DA16" s="296">
        <v>0</v>
      </c>
      <c r="DB16" s="296">
        <v>0</v>
      </c>
      <c r="DC16" s="296">
        <v>1.1775900000000001E-3</v>
      </c>
      <c r="DD16" s="296">
        <v>0</v>
      </c>
      <c r="DE16" s="296">
        <v>0</v>
      </c>
      <c r="DF16" s="296">
        <v>0</v>
      </c>
      <c r="DG16" s="296">
        <v>1.4803399999999999E-3</v>
      </c>
    </row>
    <row r="17" spans="1:111" ht="18" customHeight="1" x14ac:dyDescent="0.55000000000000004">
      <c r="A17" s="284">
        <v>11</v>
      </c>
      <c r="B17" s="130" t="s">
        <v>21</v>
      </c>
      <c r="C17" s="132" t="s">
        <v>22</v>
      </c>
      <c r="D17" s="296">
        <v>0</v>
      </c>
      <c r="E17" s="296">
        <v>0</v>
      </c>
      <c r="F17" s="296">
        <v>0</v>
      </c>
      <c r="G17" s="296">
        <v>0</v>
      </c>
      <c r="H17" s="296">
        <v>0</v>
      </c>
      <c r="I17" s="296">
        <v>0</v>
      </c>
      <c r="J17" s="296">
        <v>0</v>
      </c>
      <c r="K17" s="296">
        <v>0</v>
      </c>
      <c r="L17" s="296">
        <v>0</v>
      </c>
      <c r="M17" s="296">
        <v>0</v>
      </c>
      <c r="N17" s="296">
        <v>0</v>
      </c>
      <c r="O17" s="296">
        <v>0</v>
      </c>
      <c r="P17" s="296">
        <v>0</v>
      </c>
      <c r="Q17" s="296">
        <v>0</v>
      </c>
      <c r="R17" s="296">
        <v>0</v>
      </c>
      <c r="S17" s="296">
        <v>0</v>
      </c>
      <c r="T17" s="296">
        <v>0</v>
      </c>
      <c r="U17" s="296">
        <v>0</v>
      </c>
      <c r="V17" s="296">
        <v>0</v>
      </c>
      <c r="W17" s="296">
        <v>0</v>
      </c>
      <c r="X17" s="296">
        <v>0</v>
      </c>
      <c r="Y17" s="296">
        <v>0</v>
      </c>
      <c r="Z17" s="296">
        <v>0</v>
      </c>
      <c r="AA17" s="296">
        <v>0</v>
      </c>
      <c r="AB17" s="296">
        <v>0</v>
      </c>
      <c r="AC17" s="296">
        <v>0</v>
      </c>
      <c r="AD17" s="296">
        <v>0</v>
      </c>
      <c r="AE17" s="296">
        <v>0</v>
      </c>
      <c r="AF17" s="296">
        <v>0</v>
      </c>
      <c r="AG17" s="296">
        <v>0</v>
      </c>
      <c r="AH17" s="296">
        <v>0</v>
      </c>
      <c r="AI17" s="296">
        <v>0</v>
      </c>
      <c r="AJ17" s="296">
        <v>0</v>
      </c>
      <c r="AK17" s="296">
        <v>0</v>
      </c>
      <c r="AL17" s="296">
        <v>0</v>
      </c>
      <c r="AM17" s="296">
        <v>0</v>
      </c>
      <c r="AN17" s="296">
        <v>0</v>
      </c>
      <c r="AO17" s="296">
        <v>0</v>
      </c>
      <c r="AP17" s="296">
        <v>0</v>
      </c>
      <c r="AQ17" s="296">
        <v>0</v>
      </c>
      <c r="AR17" s="296">
        <v>0</v>
      </c>
      <c r="AS17" s="296">
        <v>0</v>
      </c>
      <c r="AT17" s="296">
        <v>0</v>
      </c>
      <c r="AU17" s="296">
        <v>0</v>
      </c>
      <c r="AV17" s="296">
        <v>0</v>
      </c>
      <c r="AW17" s="296">
        <v>0</v>
      </c>
      <c r="AX17" s="296">
        <v>0</v>
      </c>
      <c r="AY17" s="296">
        <v>0</v>
      </c>
      <c r="AZ17" s="296">
        <v>0</v>
      </c>
      <c r="BA17" s="296">
        <v>0</v>
      </c>
      <c r="BB17" s="296">
        <v>0</v>
      </c>
      <c r="BC17" s="296">
        <v>0</v>
      </c>
      <c r="BD17" s="296">
        <v>0</v>
      </c>
      <c r="BE17" s="296">
        <v>0</v>
      </c>
      <c r="BF17" s="296">
        <v>0</v>
      </c>
      <c r="BG17" s="296">
        <v>0</v>
      </c>
      <c r="BH17" s="296">
        <v>0</v>
      </c>
      <c r="BI17" s="296">
        <v>0</v>
      </c>
      <c r="BJ17" s="296">
        <v>0</v>
      </c>
      <c r="BK17" s="296">
        <v>0</v>
      </c>
      <c r="BL17" s="296">
        <v>0</v>
      </c>
      <c r="BM17" s="296">
        <v>0</v>
      </c>
      <c r="BN17" s="296">
        <v>0</v>
      </c>
      <c r="BO17" s="296">
        <v>0</v>
      </c>
      <c r="BP17" s="296">
        <v>0</v>
      </c>
      <c r="BQ17" s="296">
        <v>0</v>
      </c>
      <c r="BR17" s="296">
        <v>0</v>
      </c>
      <c r="BS17" s="296">
        <v>0</v>
      </c>
      <c r="BT17" s="296">
        <v>0</v>
      </c>
      <c r="BU17" s="296">
        <v>0</v>
      </c>
      <c r="BV17" s="296">
        <v>0</v>
      </c>
      <c r="BW17" s="296">
        <v>0</v>
      </c>
      <c r="BX17" s="296">
        <v>0</v>
      </c>
      <c r="BY17" s="296">
        <v>0</v>
      </c>
      <c r="BZ17" s="296">
        <v>0</v>
      </c>
      <c r="CA17" s="296">
        <v>0</v>
      </c>
      <c r="CB17" s="296">
        <v>0</v>
      </c>
      <c r="CC17" s="296">
        <v>0</v>
      </c>
      <c r="CD17" s="296">
        <v>0</v>
      </c>
      <c r="CE17" s="296">
        <v>0</v>
      </c>
      <c r="CF17" s="296">
        <v>0</v>
      </c>
      <c r="CG17" s="296">
        <v>0</v>
      </c>
      <c r="CH17" s="296">
        <v>0</v>
      </c>
      <c r="CI17" s="296">
        <v>0</v>
      </c>
      <c r="CJ17" s="296">
        <v>0</v>
      </c>
      <c r="CK17" s="296">
        <v>0</v>
      </c>
      <c r="CL17" s="296">
        <v>0</v>
      </c>
      <c r="CM17" s="296">
        <v>0</v>
      </c>
      <c r="CN17" s="296">
        <v>0</v>
      </c>
      <c r="CO17" s="296">
        <v>0</v>
      </c>
      <c r="CP17" s="296">
        <v>0</v>
      </c>
      <c r="CQ17" s="296">
        <v>0</v>
      </c>
      <c r="CR17" s="296">
        <v>0</v>
      </c>
      <c r="CS17" s="296">
        <v>0</v>
      </c>
      <c r="CT17" s="296">
        <v>0</v>
      </c>
      <c r="CU17" s="296">
        <v>0</v>
      </c>
      <c r="CV17" s="296">
        <v>0</v>
      </c>
      <c r="CW17" s="296">
        <v>0</v>
      </c>
      <c r="CX17" s="296">
        <v>0</v>
      </c>
      <c r="CY17" s="296">
        <v>0</v>
      </c>
      <c r="CZ17" s="296">
        <v>0</v>
      </c>
      <c r="DA17" s="296">
        <v>0</v>
      </c>
      <c r="DB17" s="296">
        <v>0</v>
      </c>
      <c r="DC17" s="296">
        <v>0</v>
      </c>
      <c r="DD17" s="296">
        <v>0</v>
      </c>
      <c r="DE17" s="296">
        <v>0</v>
      </c>
      <c r="DF17" s="296">
        <v>0</v>
      </c>
      <c r="DG17" s="296">
        <v>0</v>
      </c>
    </row>
    <row r="18" spans="1:111" ht="18" customHeight="1" x14ac:dyDescent="0.55000000000000004">
      <c r="A18" s="284">
        <v>12</v>
      </c>
      <c r="B18" s="130" t="s">
        <v>23</v>
      </c>
      <c r="C18" s="132" t="s">
        <v>24</v>
      </c>
      <c r="D18" s="296">
        <v>1.7692000000000001E-4</v>
      </c>
      <c r="E18" s="296">
        <v>2.6290000000000001E-5</v>
      </c>
      <c r="F18" s="296">
        <v>1.0465E-4</v>
      </c>
      <c r="G18" s="296">
        <v>1.8983800000000001E-3</v>
      </c>
      <c r="H18" s="296">
        <v>1.407193E-2</v>
      </c>
      <c r="I18" s="296">
        <v>0</v>
      </c>
      <c r="J18" s="296">
        <v>9.0999999999999993E-6</v>
      </c>
      <c r="K18" s="296">
        <v>1.95E-6</v>
      </c>
      <c r="L18" s="296">
        <v>1.6034999999999999E-4</v>
      </c>
      <c r="M18" s="296">
        <v>0</v>
      </c>
      <c r="N18" s="296">
        <v>3.8859999999999997E-5</v>
      </c>
      <c r="O18" s="296">
        <v>0.20369688</v>
      </c>
      <c r="P18" s="296">
        <v>0.24153706999999999</v>
      </c>
      <c r="Q18" s="296">
        <v>3.4194E-4</v>
      </c>
      <c r="R18" s="296">
        <v>9.6161000000000007E-3</v>
      </c>
      <c r="S18" s="296">
        <v>1.82636E-3</v>
      </c>
      <c r="T18" s="296">
        <v>9.6373699999999993E-3</v>
      </c>
      <c r="U18" s="296">
        <v>4.6696999999999998E-4</v>
      </c>
      <c r="V18" s="296">
        <v>9.8971999999999992E-4</v>
      </c>
      <c r="W18" s="296">
        <v>0</v>
      </c>
      <c r="X18" s="296">
        <v>0</v>
      </c>
      <c r="Y18" s="296">
        <v>0</v>
      </c>
      <c r="Z18" s="296">
        <v>0</v>
      </c>
      <c r="AA18" s="296">
        <v>1.004825E-2</v>
      </c>
      <c r="AB18" s="296">
        <v>2.8000000000000002E-7</v>
      </c>
      <c r="AC18" s="296">
        <v>5.1969999999999999E-5</v>
      </c>
      <c r="AD18" s="296">
        <v>7.0000000000000005E-8</v>
      </c>
      <c r="AE18" s="296">
        <v>0</v>
      </c>
      <c r="AF18" s="296">
        <v>6.7730000000000004E-4</v>
      </c>
      <c r="AG18" s="296">
        <v>1.8298950000000001E-2</v>
      </c>
      <c r="AH18" s="296">
        <v>2.5532139999999998E-2</v>
      </c>
      <c r="AI18" s="296">
        <v>1.8044700000000001E-3</v>
      </c>
      <c r="AJ18" s="296">
        <v>8.6200000000000005E-6</v>
      </c>
      <c r="AK18" s="296">
        <v>0</v>
      </c>
      <c r="AL18" s="296">
        <v>1.9628800000000002E-3</v>
      </c>
      <c r="AM18" s="296">
        <v>0</v>
      </c>
      <c r="AN18" s="296">
        <v>0</v>
      </c>
      <c r="AO18" s="296">
        <v>2.4170000000000001E-5</v>
      </c>
      <c r="AP18" s="296">
        <v>0</v>
      </c>
      <c r="AQ18" s="296">
        <v>0</v>
      </c>
      <c r="AR18" s="296">
        <v>6.4773000000000001E-4</v>
      </c>
      <c r="AS18" s="296">
        <v>1.8169E-4</v>
      </c>
      <c r="AT18" s="296">
        <v>3.0771999999999999E-4</v>
      </c>
      <c r="AU18" s="296">
        <v>5.613E-5</v>
      </c>
      <c r="AV18" s="296">
        <v>5.6804000000000002E-4</v>
      </c>
      <c r="AW18" s="296">
        <v>1.8556000000000001E-4</v>
      </c>
      <c r="AX18" s="296">
        <v>1.71422E-3</v>
      </c>
      <c r="AY18" s="296">
        <v>1.5810999999999999E-4</v>
      </c>
      <c r="AZ18" s="296">
        <v>0</v>
      </c>
      <c r="BA18" s="296">
        <v>2.0959500000000001E-3</v>
      </c>
      <c r="BB18" s="296">
        <v>0</v>
      </c>
      <c r="BC18" s="296">
        <v>4.8799999999999999E-4</v>
      </c>
      <c r="BD18" s="296">
        <v>2.6260999999999998E-4</v>
      </c>
      <c r="BE18" s="296">
        <v>0</v>
      </c>
      <c r="BF18" s="296">
        <v>7.5493000000000001E-4</v>
      </c>
      <c r="BG18" s="296">
        <v>5.0869999999999999E-5</v>
      </c>
      <c r="BH18" s="296">
        <v>6.7546000000000001E-4</v>
      </c>
      <c r="BI18" s="296">
        <v>2.5385899999999999E-3</v>
      </c>
      <c r="BJ18" s="296">
        <v>3.5898000000000001E-4</v>
      </c>
      <c r="BK18" s="296">
        <v>3.2551099999999999E-3</v>
      </c>
      <c r="BL18" s="296">
        <v>3.2150000000000002E-5</v>
      </c>
      <c r="BM18" s="296">
        <v>4.3206000000000001E-4</v>
      </c>
      <c r="BN18" s="296">
        <v>2.7862199999999998E-3</v>
      </c>
      <c r="BO18" s="296">
        <v>1.171E-4</v>
      </c>
      <c r="BP18" s="296">
        <v>3.7270000000000001E-5</v>
      </c>
      <c r="BQ18" s="296">
        <v>0</v>
      </c>
      <c r="BR18" s="296">
        <v>0</v>
      </c>
      <c r="BS18" s="296">
        <v>1.177E-4</v>
      </c>
      <c r="BT18" s="296">
        <v>4.4060000000000002E-5</v>
      </c>
      <c r="BU18" s="296">
        <v>2.8770999999999999E-4</v>
      </c>
      <c r="BV18" s="296">
        <v>7.3300000000000001E-6</v>
      </c>
      <c r="BW18" s="296">
        <v>9.7999999999999993E-7</v>
      </c>
      <c r="BX18" s="296">
        <v>0</v>
      </c>
      <c r="BY18" s="296">
        <v>0</v>
      </c>
      <c r="BZ18" s="296">
        <v>4.6978999999999999E-4</v>
      </c>
      <c r="CA18" s="296">
        <v>6.2810000000000003E-5</v>
      </c>
      <c r="CB18" s="296">
        <v>1.401E-5</v>
      </c>
      <c r="CC18" s="296">
        <v>1.8796900000000001E-3</v>
      </c>
      <c r="CD18" s="296">
        <v>5.5649999999999997E-5</v>
      </c>
      <c r="CE18" s="296">
        <v>5.7797999999999997E-4</v>
      </c>
      <c r="CF18" s="296">
        <v>2.7797999999999999E-4</v>
      </c>
      <c r="CG18" s="296">
        <v>7.0618999999999999E-4</v>
      </c>
      <c r="CH18" s="296">
        <v>3.4249999999999999E-5</v>
      </c>
      <c r="CI18" s="296">
        <v>6.9700000000000002E-6</v>
      </c>
      <c r="CJ18" s="296">
        <v>6.7700000000000004E-6</v>
      </c>
      <c r="CK18" s="296">
        <v>3.9707000000000002E-4</v>
      </c>
      <c r="CL18" s="296">
        <v>2.2500000000000001E-6</v>
      </c>
      <c r="CM18" s="296">
        <v>1.5003E-4</v>
      </c>
      <c r="CN18" s="296">
        <v>7.6779999999999993E-5</v>
      </c>
      <c r="CO18" s="296">
        <v>4.6399999999999996E-6</v>
      </c>
      <c r="CP18" s="296">
        <v>7.5000000000000002E-7</v>
      </c>
      <c r="CQ18" s="296">
        <v>5.8539999999999999E-5</v>
      </c>
      <c r="CR18" s="296">
        <v>2.3055599999999999E-3</v>
      </c>
      <c r="CS18" s="296">
        <v>8.0030000000000005E-5</v>
      </c>
      <c r="CT18" s="296">
        <v>7.4740000000000006E-5</v>
      </c>
      <c r="CU18" s="296">
        <v>1.2478000000000001E-4</v>
      </c>
      <c r="CV18" s="296">
        <v>1.6403000000000001E-4</v>
      </c>
      <c r="CW18" s="296">
        <v>0</v>
      </c>
      <c r="CX18" s="296">
        <v>1.2089999999999999E-5</v>
      </c>
      <c r="CY18" s="296">
        <v>3.4634999999999999E-4</v>
      </c>
      <c r="CZ18" s="296">
        <v>6.0698000000000002E-4</v>
      </c>
      <c r="DA18" s="296">
        <v>5.7999999999999995E-7</v>
      </c>
      <c r="DB18" s="296">
        <v>1.7798E-4</v>
      </c>
      <c r="DC18" s="296">
        <v>2.1011200000000002E-3</v>
      </c>
      <c r="DD18" s="296">
        <v>4.1803000000000001E-4</v>
      </c>
      <c r="DE18" s="296">
        <v>1.6691230000000001E-2</v>
      </c>
      <c r="DF18" s="296">
        <v>1.4041999999999999E-4</v>
      </c>
      <c r="DG18" s="296">
        <v>1.24267E-3</v>
      </c>
    </row>
    <row r="19" spans="1:111" ht="18" customHeight="1" x14ac:dyDescent="0.55000000000000004">
      <c r="A19" s="284">
        <v>13</v>
      </c>
      <c r="B19" s="130" t="s">
        <v>25</v>
      </c>
      <c r="C19" s="132" t="s">
        <v>26</v>
      </c>
      <c r="D19" s="296">
        <v>5.6399500000000003E-3</v>
      </c>
      <c r="E19" s="296">
        <v>6.5753000000000003E-4</v>
      </c>
      <c r="F19" s="296">
        <v>5.0318200000000002E-3</v>
      </c>
      <c r="G19" s="296">
        <v>1.7621999999999999E-4</v>
      </c>
      <c r="H19" s="296">
        <v>6.0885899999999996E-3</v>
      </c>
      <c r="I19" s="296">
        <v>4.0702000000000004E-3</v>
      </c>
      <c r="J19" s="296">
        <v>3.8453300000000001E-3</v>
      </c>
      <c r="K19" s="296">
        <v>1.1756900000000001E-3</v>
      </c>
      <c r="L19" s="296">
        <v>5.7987000000000002E-4</v>
      </c>
      <c r="M19" s="296">
        <v>3.3139999999999998E-5</v>
      </c>
      <c r="N19" s="296">
        <v>4.4409999999999997E-5</v>
      </c>
      <c r="O19" s="296">
        <v>2.33935E-3</v>
      </c>
      <c r="P19" s="296">
        <v>1.3636479999999999E-2</v>
      </c>
      <c r="Q19" s="296">
        <v>1.6020699999999999E-3</v>
      </c>
      <c r="R19" s="296">
        <v>1.9564199999999999E-3</v>
      </c>
      <c r="S19" s="296">
        <v>1.49226E-3</v>
      </c>
      <c r="T19" s="296">
        <v>1.3256800000000001E-3</v>
      </c>
      <c r="U19" s="296">
        <v>3.2600000000000001E-4</v>
      </c>
      <c r="V19" s="296">
        <v>4.74297E-3</v>
      </c>
      <c r="W19" s="296">
        <v>8.0155999999999999E-4</v>
      </c>
      <c r="X19" s="296">
        <v>4.0439999999999999E-5</v>
      </c>
      <c r="Y19" s="296">
        <v>5.7198999999999998E-4</v>
      </c>
      <c r="Z19" s="296">
        <v>4.5387999999999998E-4</v>
      </c>
      <c r="AA19" s="296">
        <v>7.8587000000000004E-4</v>
      </c>
      <c r="AB19" s="296">
        <v>9.8591E-4</v>
      </c>
      <c r="AC19" s="296">
        <v>8.9548999999999998E-4</v>
      </c>
      <c r="AD19" s="296">
        <v>9.9499999999999996E-6</v>
      </c>
      <c r="AE19" s="296">
        <v>2.0040999999999999E-4</v>
      </c>
      <c r="AF19" s="296">
        <v>3.6872000000000001E-4</v>
      </c>
      <c r="AG19" s="296">
        <v>2.1632000000000001E-3</v>
      </c>
      <c r="AH19" s="296">
        <v>1.4155400000000001E-3</v>
      </c>
      <c r="AI19" s="296">
        <v>4.0136099999999999E-3</v>
      </c>
      <c r="AJ19" s="296">
        <v>9.5096999999999998E-4</v>
      </c>
      <c r="AK19" s="296">
        <v>4.6645999999999996E-3</v>
      </c>
      <c r="AL19" s="296">
        <v>2.0826400000000002E-3</v>
      </c>
      <c r="AM19" s="296">
        <v>7.525E-5</v>
      </c>
      <c r="AN19" s="296">
        <v>3.5435000000000002E-4</v>
      </c>
      <c r="AO19" s="296">
        <v>1.24486E-3</v>
      </c>
      <c r="AP19" s="296">
        <v>5.0241999999999995E-4</v>
      </c>
      <c r="AQ19" s="296">
        <v>1.4446000000000001E-4</v>
      </c>
      <c r="AR19" s="296">
        <v>7.1646999999999998E-4</v>
      </c>
      <c r="AS19" s="296">
        <v>1.0092499999999999E-3</v>
      </c>
      <c r="AT19" s="296">
        <v>9.5405000000000002E-4</v>
      </c>
      <c r="AU19" s="296">
        <v>1.0215599999999999E-3</v>
      </c>
      <c r="AV19" s="296">
        <v>7.5564999999999996E-4</v>
      </c>
      <c r="AW19" s="296">
        <v>9.3650999999999999E-4</v>
      </c>
      <c r="AX19" s="296">
        <v>2.14817E-3</v>
      </c>
      <c r="AY19" s="296">
        <v>3.22156E-3</v>
      </c>
      <c r="AZ19" s="296">
        <v>1.94718E-3</v>
      </c>
      <c r="BA19" s="296">
        <v>4.1076999999999997E-3</v>
      </c>
      <c r="BB19" s="296">
        <v>8.3768999999999998E-4</v>
      </c>
      <c r="BC19" s="296">
        <v>1.0562799999999999E-3</v>
      </c>
      <c r="BD19" s="296">
        <v>1.76475E-3</v>
      </c>
      <c r="BE19" s="296">
        <v>1.04229E-3</v>
      </c>
      <c r="BF19" s="296">
        <v>2.1507499999999999E-3</v>
      </c>
      <c r="BG19" s="296">
        <v>7.3147000000000002E-4</v>
      </c>
      <c r="BH19" s="296">
        <v>4.1754999999999998E-4</v>
      </c>
      <c r="BI19" s="296">
        <v>9.7028999999999995E-4</v>
      </c>
      <c r="BJ19" s="296">
        <v>4.4637000000000002E-4</v>
      </c>
      <c r="BK19" s="296">
        <v>4.7370199999999998E-3</v>
      </c>
      <c r="BL19" s="296">
        <v>1.55642E-3</v>
      </c>
      <c r="BM19" s="296">
        <v>3.3736500000000002E-3</v>
      </c>
      <c r="BN19" s="296">
        <v>1.7473199999999999E-3</v>
      </c>
      <c r="BO19" s="296">
        <v>1.2290300000000001E-3</v>
      </c>
      <c r="BP19" s="296">
        <v>1.4871400000000001E-3</v>
      </c>
      <c r="BQ19" s="296">
        <v>1.1375E-4</v>
      </c>
      <c r="BR19" s="296">
        <v>3.3209E-4</v>
      </c>
      <c r="BS19" s="296">
        <v>8.2651999999999997E-4</v>
      </c>
      <c r="BT19" s="296">
        <v>1.86516E-3</v>
      </c>
      <c r="BU19" s="296">
        <v>3.9080299999999998E-3</v>
      </c>
      <c r="BV19" s="296">
        <v>1.4981599999999999E-3</v>
      </c>
      <c r="BW19" s="296">
        <v>1.2706999999999999E-4</v>
      </c>
      <c r="BX19" s="296">
        <v>1.7819999999999999E-5</v>
      </c>
      <c r="BY19" s="296">
        <v>0</v>
      </c>
      <c r="BZ19" s="296">
        <v>1.21342E-3</v>
      </c>
      <c r="CA19" s="296">
        <v>1.1348700000000001E-3</v>
      </c>
      <c r="CB19" s="296">
        <v>5.3056999999999996E-4</v>
      </c>
      <c r="CC19" s="296">
        <v>1.81613E-3</v>
      </c>
      <c r="CD19" s="296">
        <v>1.7579399999999999E-3</v>
      </c>
      <c r="CE19" s="296">
        <v>3.1873999999999997E-4</v>
      </c>
      <c r="CF19" s="296">
        <v>9.3780999999999997E-4</v>
      </c>
      <c r="CG19" s="296">
        <v>1.6907599999999999E-3</v>
      </c>
      <c r="CH19" s="296">
        <v>1.7197E-3</v>
      </c>
      <c r="CI19" s="296">
        <v>4.3593000000000001E-4</v>
      </c>
      <c r="CJ19" s="296">
        <v>7.4379000000000003E-4</v>
      </c>
      <c r="CK19" s="296">
        <v>9.9820000000000009E-4</v>
      </c>
      <c r="CL19" s="296">
        <v>8.7222000000000005E-4</v>
      </c>
      <c r="CM19" s="296">
        <v>1.7643800000000001E-3</v>
      </c>
      <c r="CN19" s="296">
        <v>3.2219499999999999E-3</v>
      </c>
      <c r="CO19" s="296">
        <v>1.024E-4</v>
      </c>
      <c r="CP19" s="296">
        <v>1.03466E-3</v>
      </c>
      <c r="CQ19" s="296">
        <v>2.1180700000000001E-3</v>
      </c>
      <c r="CR19" s="296">
        <v>4.1937199999999997E-3</v>
      </c>
      <c r="CS19" s="296">
        <v>5.6072700000000001E-3</v>
      </c>
      <c r="CT19" s="296">
        <v>2.8816699999999998E-3</v>
      </c>
      <c r="CU19" s="296">
        <v>2.5113759999999999E-2</v>
      </c>
      <c r="CV19" s="296">
        <v>3.5685399999999998E-3</v>
      </c>
      <c r="CW19" s="296">
        <v>3.8055000000000001E-4</v>
      </c>
      <c r="CX19" s="296">
        <v>8.5627000000000001E-4</v>
      </c>
      <c r="CY19" s="296">
        <v>1.77859E-3</v>
      </c>
      <c r="CZ19" s="296">
        <v>9.3494600000000004E-3</v>
      </c>
      <c r="DA19" s="296">
        <v>6.7434000000000005E-4</v>
      </c>
      <c r="DB19" s="296">
        <v>5.7480700000000001E-3</v>
      </c>
      <c r="DC19" s="296">
        <v>3.8997200000000002E-3</v>
      </c>
      <c r="DD19" s="296">
        <v>4.7887800000000003E-3</v>
      </c>
      <c r="DE19" s="296">
        <v>2.8119400000000002E-3</v>
      </c>
      <c r="DF19" s="296">
        <v>3.68E-4</v>
      </c>
      <c r="DG19" s="296">
        <v>1.82037E-3</v>
      </c>
    </row>
    <row r="20" spans="1:111" ht="18" customHeight="1" x14ac:dyDescent="0.55000000000000004">
      <c r="A20" s="284">
        <v>14</v>
      </c>
      <c r="B20" s="130" t="s">
        <v>27</v>
      </c>
      <c r="C20" s="132" t="s">
        <v>28</v>
      </c>
      <c r="D20" s="296">
        <v>7.5539999999999998E-5</v>
      </c>
      <c r="E20" s="296">
        <v>3.5631500000000002E-3</v>
      </c>
      <c r="F20" s="296">
        <v>1.0137999999999999E-4</v>
      </c>
      <c r="G20" s="296">
        <v>5.8126300000000001E-3</v>
      </c>
      <c r="H20" s="296">
        <v>1.53169E-3</v>
      </c>
      <c r="I20" s="296">
        <v>5.0810999999999999E-4</v>
      </c>
      <c r="J20" s="296">
        <v>6.1914000000000001E-4</v>
      </c>
      <c r="K20" s="296">
        <v>4.1594000000000001E-4</v>
      </c>
      <c r="L20" s="296">
        <v>2.8801E-4</v>
      </c>
      <c r="M20" s="296">
        <v>3.9222500000000004E-3</v>
      </c>
      <c r="N20" s="296">
        <v>4.5999999999999999E-7</v>
      </c>
      <c r="O20" s="296">
        <v>2.1273E-4</v>
      </c>
      <c r="P20" s="296">
        <v>3.2264000000000001E-4</v>
      </c>
      <c r="Q20" s="296">
        <v>0.17610521000000001</v>
      </c>
      <c r="R20" s="296">
        <v>0.10872101000000001</v>
      </c>
      <c r="S20" s="296">
        <v>6.8909289999999998E-2</v>
      </c>
      <c r="T20" s="296">
        <v>2.3345499999999999E-3</v>
      </c>
      <c r="U20" s="296">
        <v>4.2030000000000002E-5</v>
      </c>
      <c r="V20" s="296">
        <v>2.2107999999999999E-4</v>
      </c>
      <c r="W20" s="296">
        <v>4.9999999999999998E-7</v>
      </c>
      <c r="X20" s="296">
        <v>0</v>
      </c>
      <c r="Y20" s="296">
        <v>1.3726E-4</v>
      </c>
      <c r="Z20" s="296">
        <v>1.9110000000000002E-5</v>
      </c>
      <c r="AA20" s="296">
        <v>0</v>
      </c>
      <c r="AB20" s="296">
        <v>8.2199999999999992E-6</v>
      </c>
      <c r="AC20" s="296">
        <v>2.8582E-4</v>
      </c>
      <c r="AD20" s="296">
        <v>0</v>
      </c>
      <c r="AE20" s="296">
        <v>0</v>
      </c>
      <c r="AF20" s="296">
        <v>1.6412999999999999E-4</v>
      </c>
      <c r="AG20" s="296">
        <v>3.1529999999999998E-5</v>
      </c>
      <c r="AH20" s="296">
        <v>1.50001E-3</v>
      </c>
      <c r="AI20" s="296">
        <v>6.3115999999999997E-3</v>
      </c>
      <c r="AJ20" s="296">
        <v>7.3499999999999998E-5</v>
      </c>
      <c r="AK20" s="296">
        <v>2.3778850000000001E-2</v>
      </c>
      <c r="AL20" s="296">
        <v>2.0786099999999998E-3</v>
      </c>
      <c r="AM20" s="296">
        <v>0</v>
      </c>
      <c r="AN20" s="296">
        <v>4.1829999999999998E-5</v>
      </c>
      <c r="AO20" s="296">
        <v>3.5489000000000001E-4</v>
      </c>
      <c r="AP20" s="296">
        <v>9.7399999999999999E-6</v>
      </c>
      <c r="AQ20" s="296">
        <v>0</v>
      </c>
      <c r="AR20" s="296">
        <v>2.05718E-3</v>
      </c>
      <c r="AS20" s="296">
        <v>1.3492199999999999E-3</v>
      </c>
      <c r="AT20" s="296">
        <v>6.6270999999999995E-4</v>
      </c>
      <c r="AU20" s="296">
        <v>1.3873999999999999E-4</v>
      </c>
      <c r="AV20" s="296">
        <v>1.6923E-4</v>
      </c>
      <c r="AW20" s="296">
        <v>1.56186E-3</v>
      </c>
      <c r="AX20" s="296">
        <v>5.0949999999999998E-5</v>
      </c>
      <c r="AY20" s="296">
        <v>1.5752E-4</v>
      </c>
      <c r="AZ20" s="296">
        <v>1.9588E-4</v>
      </c>
      <c r="BA20" s="296">
        <v>3.3505999999999998E-4</v>
      </c>
      <c r="BB20" s="296">
        <v>1.0806000000000001E-4</v>
      </c>
      <c r="BC20" s="296">
        <v>3.9515999999999998E-4</v>
      </c>
      <c r="BD20" s="296">
        <v>1.1703E-4</v>
      </c>
      <c r="BE20" s="296">
        <v>3.6999999999999998E-5</v>
      </c>
      <c r="BF20" s="296">
        <v>4.6350000000000002E-5</v>
      </c>
      <c r="BG20" s="296">
        <v>4.7690999999999999E-4</v>
      </c>
      <c r="BH20" s="296">
        <v>2.5806000000000001E-4</v>
      </c>
      <c r="BI20" s="296">
        <v>3.1418100000000001E-3</v>
      </c>
      <c r="BJ20" s="296">
        <v>9.5361000000000003E-4</v>
      </c>
      <c r="BK20" s="296">
        <v>2.969898E-2</v>
      </c>
      <c r="BL20" s="296">
        <v>0</v>
      </c>
      <c r="BM20" s="296">
        <v>6.411762E-2</v>
      </c>
      <c r="BN20" s="296">
        <v>1.543898E-2</v>
      </c>
      <c r="BO20" s="296">
        <v>1.8221999999999999E-3</v>
      </c>
      <c r="BP20" s="296">
        <v>4.5283399999999996E-3</v>
      </c>
      <c r="BQ20" s="296">
        <v>2.3551499999999999E-3</v>
      </c>
      <c r="BR20" s="296">
        <v>7.4599999999999997E-6</v>
      </c>
      <c r="BS20" s="296">
        <v>0</v>
      </c>
      <c r="BT20" s="296">
        <v>3.0599999999999999E-6</v>
      </c>
      <c r="BU20" s="296">
        <v>7.7220000000000001E-4</v>
      </c>
      <c r="BV20" s="296">
        <v>8.5309999999999995E-5</v>
      </c>
      <c r="BW20" s="296">
        <v>1.3E-7</v>
      </c>
      <c r="BX20" s="296">
        <v>1.06E-6</v>
      </c>
      <c r="BY20" s="296">
        <v>2.0999999999999998E-6</v>
      </c>
      <c r="BZ20" s="296">
        <v>3.2499999999999998E-6</v>
      </c>
      <c r="CA20" s="296">
        <v>5.4000000000000002E-7</v>
      </c>
      <c r="CB20" s="296">
        <v>0</v>
      </c>
      <c r="CC20" s="296">
        <v>1.3753999999999999E-4</v>
      </c>
      <c r="CD20" s="296">
        <v>4.69E-6</v>
      </c>
      <c r="CE20" s="296">
        <v>2.12E-6</v>
      </c>
      <c r="CF20" s="296">
        <v>5.0474999999999999E-4</v>
      </c>
      <c r="CG20" s="296">
        <v>7.9883200000000001E-3</v>
      </c>
      <c r="CH20" s="296">
        <v>3.9150000000000003E-5</v>
      </c>
      <c r="CI20" s="296">
        <v>4.0299999999999997E-5</v>
      </c>
      <c r="CJ20" s="296">
        <v>9.3129999999999998E-5</v>
      </c>
      <c r="CK20" s="296">
        <v>1.5840000000000001E-5</v>
      </c>
      <c r="CL20" s="296">
        <v>3.1819999999999997E-5</v>
      </c>
      <c r="CM20" s="296">
        <v>1.5105000000000001E-4</v>
      </c>
      <c r="CN20" s="296">
        <v>3.5410000000000001E-5</v>
      </c>
      <c r="CO20" s="296">
        <v>2.2540000000000001E-5</v>
      </c>
      <c r="CP20" s="296">
        <v>1.0643E-4</v>
      </c>
      <c r="CQ20" s="296">
        <v>9.7999999999999993E-7</v>
      </c>
      <c r="CR20" s="296">
        <v>4.4993000000000002E-4</v>
      </c>
      <c r="CS20" s="296">
        <v>3.3200000000000001E-5</v>
      </c>
      <c r="CT20" s="296">
        <v>2.6789999999999999E-5</v>
      </c>
      <c r="CU20" s="296">
        <v>1.3538999999999999E-4</v>
      </c>
      <c r="CV20" s="296">
        <v>4.2150000000000001E-5</v>
      </c>
      <c r="CW20" s="296">
        <v>5.5000000000000003E-7</v>
      </c>
      <c r="CX20" s="296">
        <v>3.082E-5</v>
      </c>
      <c r="CY20" s="296">
        <v>2.2069E-4</v>
      </c>
      <c r="CZ20" s="296">
        <v>2.24E-4</v>
      </c>
      <c r="DA20" s="296">
        <v>8.8999000000000001E-4</v>
      </c>
      <c r="DB20" s="296">
        <v>3.3583000000000002E-4</v>
      </c>
      <c r="DC20" s="296">
        <v>6.0420000000000005E-4</v>
      </c>
      <c r="DD20" s="296">
        <v>6.7256E-4</v>
      </c>
      <c r="DE20" s="296">
        <v>0</v>
      </c>
      <c r="DF20" s="296">
        <v>2.2799999999999999E-5</v>
      </c>
      <c r="DG20" s="296">
        <v>3.4689199999999999E-3</v>
      </c>
    </row>
    <row r="21" spans="1:111" ht="18" customHeight="1" x14ac:dyDescent="0.55000000000000004">
      <c r="A21" s="284">
        <v>15</v>
      </c>
      <c r="B21" s="130" t="s">
        <v>29</v>
      </c>
      <c r="C21" s="132" t="s">
        <v>30</v>
      </c>
      <c r="D21" s="296">
        <v>0</v>
      </c>
      <c r="E21" s="296">
        <v>0</v>
      </c>
      <c r="F21" s="296">
        <v>4.905E-5</v>
      </c>
      <c r="G21" s="296">
        <v>1.3496999999999999E-4</v>
      </c>
      <c r="H21" s="296">
        <v>3.7994999999999999E-4</v>
      </c>
      <c r="I21" s="296">
        <v>3.5462100000000002E-3</v>
      </c>
      <c r="J21" s="296">
        <v>1.42796E-3</v>
      </c>
      <c r="K21" s="296">
        <v>3.6881000000000001E-4</v>
      </c>
      <c r="L21" s="296">
        <v>5.5188000000000004E-4</v>
      </c>
      <c r="M21" s="296">
        <v>1.4579999999999999E-5</v>
      </c>
      <c r="N21" s="296">
        <v>2.0725999999999999E-4</v>
      </c>
      <c r="O21" s="296">
        <v>8.2540000000000001E-4</v>
      </c>
      <c r="P21" s="296">
        <v>6.5769000000000005E-4</v>
      </c>
      <c r="Q21" s="296">
        <v>3.0537000000000001E-4</v>
      </c>
      <c r="R21" s="296">
        <v>2.730368E-2</v>
      </c>
      <c r="S21" s="296">
        <v>9.1870999999999999E-4</v>
      </c>
      <c r="T21" s="296">
        <v>7.9332999999999997E-4</v>
      </c>
      <c r="U21" s="296">
        <v>4.1669999999999999E-4</v>
      </c>
      <c r="V21" s="296">
        <v>1.02571E-3</v>
      </c>
      <c r="W21" s="296">
        <v>9.4339000000000001E-4</v>
      </c>
      <c r="X21" s="296">
        <v>5.2930000000000003E-5</v>
      </c>
      <c r="Y21" s="296">
        <v>6.6604999999999995E-4</v>
      </c>
      <c r="Z21" s="296">
        <v>4.1366999999999999E-4</v>
      </c>
      <c r="AA21" s="296">
        <v>6.4813999999999996E-4</v>
      </c>
      <c r="AB21" s="296">
        <v>1.60231E-3</v>
      </c>
      <c r="AC21" s="296">
        <v>5.8064E-4</v>
      </c>
      <c r="AD21" s="296">
        <v>4.9400000000000001E-6</v>
      </c>
      <c r="AE21" s="296">
        <v>1.1019E-4</v>
      </c>
      <c r="AF21" s="296">
        <v>8.6830999999999996E-4</v>
      </c>
      <c r="AG21" s="296">
        <v>1.24463E-3</v>
      </c>
      <c r="AH21" s="296">
        <v>1.4854000000000001E-4</v>
      </c>
      <c r="AI21" s="296">
        <v>3.4812999999999999E-4</v>
      </c>
      <c r="AJ21" s="296">
        <v>6.4048000000000002E-4</v>
      </c>
      <c r="AK21" s="296">
        <v>4.9082199999999996E-3</v>
      </c>
      <c r="AL21" s="296">
        <v>1.3191399999999999E-3</v>
      </c>
      <c r="AM21" s="296">
        <v>9.0190000000000002E-5</v>
      </c>
      <c r="AN21" s="296">
        <v>1.6317E-4</v>
      </c>
      <c r="AO21" s="296">
        <v>9.8116000000000002E-4</v>
      </c>
      <c r="AP21" s="296">
        <v>5.31E-6</v>
      </c>
      <c r="AQ21" s="296">
        <v>4.3940000000000003E-5</v>
      </c>
      <c r="AR21" s="296">
        <v>3.9400999999999998E-4</v>
      </c>
      <c r="AS21" s="296">
        <v>3.4233000000000001E-4</v>
      </c>
      <c r="AT21" s="296">
        <v>2.3834999999999999E-4</v>
      </c>
      <c r="AU21" s="296">
        <v>3.2299E-4</v>
      </c>
      <c r="AV21" s="296">
        <v>3.6851000000000001E-4</v>
      </c>
      <c r="AW21" s="296">
        <v>4.0342999999999998E-4</v>
      </c>
      <c r="AX21" s="296">
        <v>9.7263999999999998E-4</v>
      </c>
      <c r="AY21" s="296">
        <v>1.0520900000000001E-3</v>
      </c>
      <c r="AZ21" s="296">
        <v>7.7079000000000004E-4</v>
      </c>
      <c r="BA21" s="296">
        <v>1.0862199999999999E-3</v>
      </c>
      <c r="BB21" s="296">
        <v>8.1183000000000004E-4</v>
      </c>
      <c r="BC21" s="296">
        <v>7.0704999999999997E-4</v>
      </c>
      <c r="BD21" s="296">
        <v>2.40077E-3</v>
      </c>
      <c r="BE21" s="296">
        <v>2.9919E-3</v>
      </c>
      <c r="BF21" s="296">
        <v>2.5531000000000002E-4</v>
      </c>
      <c r="BG21" s="296">
        <v>3.3744999999999999E-4</v>
      </c>
      <c r="BH21" s="296">
        <v>2.9611999999999998E-4</v>
      </c>
      <c r="BI21" s="296">
        <v>5.2296499999999998E-3</v>
      </c>
      <c r="BJ21" s="296">
        <v>5.7357999999999997E-4</v>
      </c>
      <c r="BK21" s="296">
        <v>3.73683E-3</v>
      </c>
      <c r="BL21" s="296">
        <v>1.2761000000000001E-4</v>
      </c>
      <c r="BM21" s="296">
        <v>1.056003E-2</v>
      </c>
      <c r="BN21" s="296">
        <v>2.4457969999999999E-2</v>
      </c>
      <c r="BO21" s="296">
        <v>6.737E-5</v>
      </c>
      <c r="BP21" s="296">
        <v>1.2459E-4</v>
      </c>
      <c r="BQ21" s="296">
        <v>6.3648999999999997E-4</v>
      </c>
      <c r="BR21" s="296">
        <v>4.0036999999999999E-4</v>
      </c>
      <c r="BS21" s="296">
        <v>2.8046999999999998E-3</v>
      </c>
      <c r="BT21" s="296">
        <v>2.6099700000000001E-3</v>
      </c>
      <c r="BU21" s="296">
        <v>1.214E-3</v>
      </c>
      <c r="BV21" s="296">
        <v>2.4257599999999999E-3</v>
      </c>
      <c r="BW21" s="296">
        <v>4.3193000000000002E-4</v>
      </c>
      <c r="BX21" s="296">
        <v>1.11327E-3</v>
      </c>
      <c r="BY21" s="296">
        <v>1.4919999999999999E-4</v>
      </c>
      <c r="BZ21" s="296">
        <v>3.1923999999999999E-4</v>
      </c>
      <c r="CA21" s="296">
        <v>3.9486000000000002E-4</v>
      </c>
      <c r="CB21" s="296">
        <v>0</v>
      </c>
      <c r="CC21" s="296">
        <v>7.5480000000000002E-4</v>
      </c>
      <c r="CD21" s="296">
        <v>6.9594000000000004E-4</v>
      </c>
      <c r="CE21" s="296">
        <v>3.3998999999999998E-4</v>
      </c>
      <c r="CF21" s="296">
        <v>2.2852699999999998E-3</v>
      </c>
      <c r="CG21" s="296">
        <v>2.0370399999999999E-3</v>
      </c>
      <c r="CH21" s="296">
        <v>3.3345E-4</v>
      </c>
      <c r="CI21" s="296">
        <v>2.7642299999999999E-3</v>
      </c>
      <c r="CJ21" s="296">
        <v>6.6991999999999996E-4</v>
      </c>
      <c r="CK21" s="296">
        <v>3.7452900000000001E-3</v>
      </c>
      <c r="CL21" s="296">
        <v>3.0024800000000001E-3</v>
      </c>
      <c r="CM21" s="296">
        <v>1.9228800000000001E-3</v>
      </c>
      <c r="CN21" s="296">
        <v>8.9826000000000001E-4</v>
      </c>
      <c r="CO21" s="296">
        <v>1.9148500000000001E-3</v>
      </c>
      <c r="CP21" s="296">
        <v>3.6420100000000002E-3</v>
      </c>
      <c r="CQ21" s="296">
        <v>1.7014899999999999E-3</v>
      </c>
      <c r="CR21" s="296">
        <v>7.3665999999999998E-4</v>
      </c>
      <c r="CS21" s="296">
        <v>7.6161900000000001E-3</v>
      </c>
      <c r="CT21" s="296">
        <v>3.5402900000000002E-3</v>
      </c>
      <c r="CU21" s="296">
        <v>1.4158830000000001E-2</v>
      </c>
      <c r="CV21" s="296">
        <v>1.5107600000000001E-3</v>
      </c>
      <c r="CW21" s="296">
        <v>5.6937000000000003E-4</v>
      </c>
      <c r="CX21" s="296">
        <v>2.0955999999999999E-4</v>
      </c>
      <c r="CY21" s="296">
        <v>1.93038E-3</v>
      </c>
      <c r="CZ21" s="296">
        <v>3.0085200000000002E-3</v>
      </c>
      <c r="DA21" s="296">
        <v>2.5864600000000001E-3</v>
      </c>
      <c r="DB21" s="296">
        <v>9.4804000000000004E-4</v>
      </c>
      <c r="DC21" s="296">
        <v>4.5424100000000002E-3</v>
      </c>
      <c r="DD21" s="296">
        <v>3.6116899999999999E-3</v>
      </c>
      <c r="DE21" s="296">
        <v>0</v>
      </c>
      <c r="DF21" s="296">
        <v>3.0875999999999999E-4</v>
      </c>
      <c r="DG21" s="296">
        <v>1.9104199999999999E-3</v>
      </c>
    </row>
    <row r="22" spans="1:111" ht="18" customHeight="1" x14ac:dyDescent="0.55000000000000004">
      <c r="A22" s="284">
        <v>16</v>
      </c>
      <c r="B22" s="130" t="s">
        <v>31</v>
      </c>
      <c r="C22" s="132" t="s">
        <v>32</v>
      </c>
      <c r="D22" s="296">
        <v>1.2006E-4</v>
      </c>
      <c r="E22" s="296">
        <v>0</v>
      </c>
      <c r="F22" s="296">
        <v>1.4934E-4</v>
      </c>
      <c r="G22" s="296">
        <v>0</v>
      </c>
      <c r="H22" s="296">
        <v>2.0405999999999999E-4</v>
      </c>
      <c r="I22" s="296">
        <v>0</v>
      </c>
      <c r="J22" s="296">
        <v>0</v>
      </c>
      <c r="K22" s="296">
        <v>2.3269E-4</v>
      </c>
      <c r="L22" s="296">
        <v>5.3803E-4</v>
      </c>
      <c r="M22" s="296">
        <v>1.1468000000000001E-4</v>
      </c>
      <c r="N22" s="296">
        <v>3.8703000000000001E-3</v>
      </c>
      <c r="O22" s="296">
        <v>8.0199999999999998E-4</v>
      </c>
      <c r="P22" s="296">
        <v>2.56368E-3</v>
      </c>
      <c r="Q22" s="296">
        <v>9.5700500000000001E-3</v>
      </c>
      <c r="R22" s="296">
        <v>1.2884410000000001E-2</v>
      </c>
      <c r="S22" s="296">
        <v>0.32562246</v>
      </c>
      <c r="T22" s="296">
        <v>0.26994597999999997</v>
      </c>
      <c r="U22" s="296">
        <v>0.13155284</v>
      </c>
      <c r="V22" s="296">
        <v>0</v>
      </c>
      <c r="W22" s="296">
        <v>1.3374299999999999E-3</v>
      </c>
      <c r="X22" s="296">
        <v>0</v>
      </c>
      <c r="Y22" s="296">
        <v>8.8999999999999995E-7</v>
      </c>
      <c r="Z22" s="296">
        <v>1.1247500000000001E-3</v>
      </c>
      <c r="AA22" s="296">
        <v>2.409878E-2</v>
      </c>
      <c r="AB22" s="296">
        <v>1.9767700000000001E-3</v>
      </c>
      <c r="AC22" s="296">
        <v>3.3063200000000002E-3</v>
      </c>
      <c r="AD22" s="296">
        <v>0</v>
      </c>
      <c r="AE22" s="296">
        <v>0</v>
      </c>
      <c r="AF22" s="296">
        <v>3.7242899999999999E-3</v>
      </c>
      <c r="AG22" s="296">
        <v>3.1606099999999999E-3</v>
      </c>
      <c r="AH22" s="296">
        <v>7.5728000000000004E-4</v>
      </c>
      <c r="AI22" s="296">
        <v>1.2396239999999999E-2</v>
      </c>
      <c r="AJ22" s="296">
        <v>0</v>
      </c>
      <c r="AK22" s="296">
        <v>1.5119219999999999E-2</v>
      </c>
      <c r="AL22" s="296">
        <v>8.5758499999999994E-3</v>
      </c>
      <c r="AM22" s="296">
        <v>0</v>
      </c>
      <c r="AN22" s="296">
        <v>7.7929999999999994E-5</v>
      </c>
      <c r="AO22" s="296">
        <v>0</v>
      </c>
      <c r="AP22" s="296">
        <v>2.2399E-4</v>
      </c>
      <c r="AQ22" s="296">
        <v>0</v>
      </c>
      <c r="AR22" s="296">
        <v>1.1380800000000001E-3</v>
      </c>
      <c r="AS22" s="296">
        <v>1.8974000000000001E-4</v>
      </c>
      <c r="AT22" s="296">
        <v>4.6125000000000002E-4</v>
      </c>
      <c r="AU22" s="296">
        <v>6.3699000000000004E-4</v>
      </c>
      <c r="AV22" s="296">
        <v>1.9593E-4</v>
      </c>
      <c r="AW22" s="296">
        <v>3.3534999999999999E-4</v>
      </c>
      <c r="AX22" s="296">
        <v>8.8049000000000005E-4</v>
      </c>
      <c r="AY22" s="296">
        <v>4.63825E-3</v>
      </c>
      <c r="AZ22" s="296">
        <v>4.7326E-3</v>
      </c>
      <c r="BA22" s="296">
        <v>1.9619300000000002E-3</v>
      </c>
      <c r="BB22" s="296">
        <v>1.8241000000000001E-4</v>
      </c>
      <c r="BC22" s="296">
        <v>3.31489E-3</v>
      </c>
      <c r="BD22" s="296">
        <v>1.6923800000000001E-3</v>
      </c>
      <c r="BE22" s="296">
        <v>1.4545199999999999E-3</v>
      </c>
      <c r="BF22" s="296">
        <v>2.4999999999999999E-7</v>
      </c>
      <c r="BG22" s="296">
        <v>3.9500000000000003E-6</v>
      </c>
      <c r="BH22" s="296">
        <v>4.6710000000000002E-4</v>
      </c>
      <c r="BI22" s="296">
        <v>1.7479999999999999E-5</v>
      </c>
      <c r="BJ22" s="296">
        <v>2.2999999999999999E-7</v>
      </c>
      <c r="BK22" s="296">
        <v>1.203243E-2</v>
      </c>
      <c r="BL22" s="296">
        <v>1.2459E-4</v>
      </c>
      <c r="BM22" s="296">
        <v>3.9728000000000003E-3</v>
      </c>
      <c r="BN22" s="296">
        <v>2.7192499999999999E-3</v>
      </c>
      <c r="BO22" s="296">
        <v>8.9999999999999996E-7</v>
      </c>
      <c r="BP22" s="296">
        <v>7.4000000000000001E-7</v>
      </c>
      <c r="BQ22" s="296">
        <v>0</v>
      </c>
      <c r="BR22" s="296">
        <v>0</v>
      </c>
      <c r="BS22" s="296">
        <v>2.2000000000000001E-7</v>
      </c>
      <c r="BT22" s="296">
        <v>1.7971999999999999E-4</v>
      </c>
      <c r="BU22" s="296">
        <v>-4.638E-4</v>
      </c>
      <c r="BV22" s="296">
        <v>4.7367999999999998E-4</v>
      </c>
      <c r="BW22" s="296">
        <v>0</v>
      </c>
      <c r="BX22" s="296">
        <v>0</v>
      </c>
      <c r="BY22" s="296">
        <v>7.9250000000000002E-5</v>
      </c>
      <c r="BZ22" s="296">
        <v>0</v>
      </c>
      <c r="CA22" s="296">
        <v>2.2749000000000001E-4</v>
      </c>
      <c r="CB22" s="296">
        <v>0</v>
      </c>
      <c r="CC22" s="296">
        <v>6.9280000000000001E-5</v>
      </c>
      <c r="CD22" s="296">
        <v>1.0325E-4</v>
      </c>
      <c r="CE22" s="296">
        <v>1.43114E-3</v>
      </c>
      <c r="CF22" s="296">
        <v>4.0599299999999998E-3</v>
      </c>
      <c r="CG22" s="296">
        <v>7.6600499999999998E-3</v>
      </c>
      <c r="CH22" s="296">
        <v>0</v>
      </c>
      <c r="CI22" s="296">
        <v>1.2578000000000001E-4</v>
      </c>
      <c r="CJ22" s="296">
        <v>1.2699999999999999E-6</v>
      </c>
      <c r="CK22" s="296">
        <v>6.0756200000000003E-3</v>
      </c>
      <c r="CL22" s="296">
        <v>2.6585999999999998E-4</v>
      </c>
      <c r="CM22" s="296">
        <v>5.9315519999999997E-2</v>
      </c>
      <c r="CN22" s="296">
        <v>1.6197999999999999E-4</v>
      </c>
      <c r="CO22" s="296">
        <v>1.79751E-3</v>
      </c>
      <c r="CP22" s="296">
        <v>4.0442999999999998E-3</v>
      </c>
      <c r="CQ22" s="296">
        <v>2.6E-7</v>
      </c>
      <c r="CR22" s="296">
        <v>2.68024E-3</v>
      </c>
      <c r="CS22" s="296">
        <v>1.22562E-3</v>
      </c>
      <c r="CT22" s="296">
        <v>8.7668999999999996E-4</v>
      </c>
      <c r="CU22" s="296">
        <v>2.0190500000000001E-3</v>
      </c>
      <c r="CV22" s="296">
        <v>0</v>
      </c>
      <c r="CW22" s="296">
        <v>2.9100000000000001E-6</v>
      </c>
      <c r="CX22" s="296">
        <v>2.1913999999999999E-4</v>
      </c>
      <c r="CY22" s="296">
        <v>1.9176E-3</v>
      </c>
      <c r="CZ22" s="296">
        <v>1.0021800000000001E-3</v>
      </c>
      <c r="DA22" s="296">
        <v>7.0000000000000005E-8</v>
      </c>
      <c r="DB22" s="296">
        <v>5.5294000000000003E-4</v>
      </c>
      <c r="DC22" s="296">
        <v>5.6975999999999999E-4</v>
      </c>
      <c r="DD22" s="296">
        <v>5.3770000000000002E-5</v>
      </c>
      <c r="DE22" s="296">
        <v>0.12191105000000001</v>
      </c>
      <c r="DF22" s="296">
        <v>4.8518999999999998E-4</v>
      </c>
      <c r="DG22" s="296">
        <v>4.4587699999999999E-3</v>
      </c>
    </row>
    <row r="23" spans="1:111" ht="18" customHeight="1" x14ac:dyDescent="0.55000000000000004">
      <c r="A23" s="284">
        <v>17</v>
      </c>
      <c r="B23" s="130" t="s">
        <v>33</v>
      </c>
      <c r="C23" s="132" t="s">
        <v>34</v>
      </c>
      <c r="D23" s="296">
        <v>3.3388130000000002E-2</v>
      </c>
      <c r="E23" s="296">
        <v>6.5828800000000002E-3</v>
      </c>
      <c r="F23" s="296">
        <v>3.1504499999999998E-2</v>
      </c>
      <c r="G23" s="296">
        <v>4.3166699999999999E-3</v>
      </c>
      <c r="H23" s="296">
        <v>1.1755299999999999E-3</v>
      </c>
      <c r="I23" s="296">
        <v>0</v>
      </c>
      <c r="J23" s="296">
        <v>0</v>
      </c>
      <c r="K23" s="296">
        <v>1.405262E-2</v>
      </c>
      <c r="L23" s="296">
        <v>2.7091259999999999E-2</v>
      </c>
      <c r="M23" s="296">
        <v>1.46098E-3</v>
      </c>
      <c r="N23" s="296">
        <v>5.0157600000000002E-3</v>
      </c>
      <c r="O23" s="296">
        <v>1.6919400000000001E-3</v>
      </c>
      <c r="P23" s="296">
        <v>4.1304699999999998E-3</v>
      </c>
      <c r="Q23" s="296">
        <v>1.0553100000000001E-3</v>
      </c>
      <c r="R23" s="296">
        <v>1.0419619999999999E-2</v>
      </c>
      <c r="S23" s="296">
        <v>1.0190100000000001E-3</v>
      </c>
      <c r="T23" s="296">
        <v>1.2344859999999999E-2</v>
      </c>
      <c r="U23" s="296">
        <v>1.0697E-3</v>
      </c>
      <c r="V23" s="296">
        <v>3.8766400000000002E-3</v>
      </c>
      <c r="W23" s="296">
        <v>1.0642500000000001E-3</v>
      </c>
      <c r="X23" s="296">
        <v>0</v>
      </c>
      <c r="Y23" s="296">
        <v>1.4385999999999999E-3</v>
      </c>
      <c r="Z23" s="296">
        <v>2.9203599999999999E-3</v>
      </c>
      <c r="AA23" s="296">
        <v>7.8911399999999996E-3</v>
      </c>
      <c r="AB23" s="296">
        <v>2.0865760000000001E-2</v>
      </c>
      <c r="AC23" s="296">
        <v>1.9272350000000001E-2</v>
      </c>
      <c r="AD23" s="296">
        <v>0</v>
      </c>
      <c r="AE23" s="296">
        <v>1.9279999999999998E-5</v>
      </c>
      <c r="AF23" s="296">
        <v>2.1866199999999998E-3</v>
      </c>
      <c r="AG23" s="296">
        <v>8.3595999999999996E-4</v>
      </c>
      <c r="AH23" s="296">
        <v>7.5524600000000004E-3</v>
      </c>
      <c r="AI23" s="296">
        <v>1.34059E-2</v>
      </c>
      <c r="AJ23" s="296">
        <v>2.8446500000000002E-3</v>
      </c>
      <c r="AK23" s="296">
        <v>2.4816089999999999E-2</v>
      </c>
      <c r="AL23" s="296">
        <v>3.82038E-3</v>
      </c>
      <c r="AM23" s="296">
        <v>0</v>
      </c>
      <c r="AN23" s="296">
        <v>0</v>
      </c>
      <c r="AO23" s="296">
        <v>5.49E-6</v>
      </c>
      <c r="AP23" s="296">
        <v>5.6882000000000005E-4</v>
      </c>
      <c r="AQ23" s="296">
        <v>0</v>
      </c>
      <c r="AR23" s="296">
        <v>2.1917E-4</v>
      </c>
      <c r="AS23" s="296">
        <v>7.6180000000000006E-5</v>
      </c>
      <c r="AT23" s="296">
        <v>3.0247400000000002E-3</v>
      </c>
      <c r="AU23" s="296">
        <v>5.0542000000000002E-4</v>
      </c>
      <c r="AV23" s="296">
        <v>4.0831999999999999E-4</v>
      </c>
      <c r="AW23" s="296">
        <v>2.80431E-3</v>
      </c>
      <c r="AX23" s="296">
        <v>7.5805999999999996E-4</v>
      </c>
      <c r="AY23" s="296">
        <v>3.40779E-3</v>
      </c>
      <c r="AZ23" s="296">
        <v>1.76626E-3</v>
      </c>
      <c r="BA23" s="296">
        <v>4.5452000000000001E-3</v>
      </c>
      <c r="BB23" s="296">
        <v>8.4369000000000002E-4</v>
      </c>
      <c r="BC23" s="296">
        <v>5.02602E-3</v>
      </c>
      <c r="BD23" s="296">
        <v>1.8831900000000001E-3</v>
      </c>
      <c r="BE23" s="296">
        <v>8.7031000000000001E-4</v>
      </c>
      <c r="BF23" s="296">
        <v>5.5600000000000003E-5</v>
      </c>
      <c r="BG23" s="296">
        <v>4.9990000000000001E-5</v>
      </c>
      <c r="BH23" s="296">
        <v>3.0720999999999998E-4</v>
      </c>
      <c r="BI23" s="296">
        <v>3.6069999999999999E-5</v>
      </c>
      <c r="BJ23" s="296">
        <v>1.9035999999999999E-4</v>
      </c>
      <c r="BK23" s="296">
        <v>5.5951600000000001E-3</v>
      </c>
      <c r="BL23" s="296">
        <v>1.15953E-3</v>
      </c>
      <c r="BM23" s="296">
        <v>1.9879999999999999E-5</v>
      </c>
      <c r="BN23" s="296">
        <v>2.2655700000000002E-3</v>
      </c>
      <c r="BO23" s="296">
        <v>8.0000000000000002E-8</v>
      </c>
      <c r="BP23" s="296">
        <v>0</v>
      </c>
      <c r="BQ23" s="296">
        <v>0</v>
      </c>
      <c r="BR23" s="296">
        <v>0</v>
      </c>
      <c r="BS23" s="296">
        <v>4.6640000000000001E-5</v>
      </c>
      <c r="BT23" s="296">
        <v>6.1812E-4</v>
      </c>
      <c r="BU23" s="296">
        <v>6.4787500000000001E-3</v>
      </c>
      <c r="BV23" s="296">
        <v>1.38927E-3</v>
      </c>
      <c r="BW23" s="296">
        <v>3.896E-5</v>
      </c>
      <c r="BX23" s="296">
        <v>0</v>
      </c>
      <c r="BY23" s="296">
        <v>0</v>
      </c>
      <c r="BZ23" s="296">
        <v>2.7033E-4</v>
      </c>
      <c r="CA23" s="296">
        <v>4.0108E-4</v>
      </c>
      <c r="CB23" s="296">
        <v>0</v>
      </c>
      <c r="CC23" s="296">
        <v>5.0173999999999998E-4</v>
      </c>
      <c r="CD23" s="296">
        <v>4.8373999999999997E-4</v>
      </c>
      <c r="CE23" s="296">
        <v>2.2524000000000001E-4</v>
      </c>
      <c r="CF23" s="296">
        <v>1.67567E-3</v>
      </c>
      <c r="CG23" s="296">
        <v>6.6105799999999996E-3</v>
      </c>
      <c r="CH23" s="296">
        <v>3.5651999999999998E-4</v>
      </c>
      <c r="CI23" s="296">
        <v>2.5999999999999998E-4</v>
      </c>
      <c r="CJ23" s="296">
        <v>3.2257999999999999E-4</v>
      </c>
      <c r="CK23" s="296">
        <v>1.0462E-3</v>
      </c>
      <c r="CL23" s="296">
        <v>4.0047999999999999E-4</v>
      </c>
      <c r="CM23" s="296">
        <v>6.9899999999999997E-4</v>
      </c>
      <c r="CN23" s="296">
        <v>1.5707000000000001E-4</v>
      </c>
      <c r="CO23" s="296">
        <v>6.1063000000000003E-4</v>
      </c>
      <c r="CP23" s="296">
        <v>1.8938E-3</v>
      </c>
      <c r="CQ23" s="296">
        <v>8.9605000000000001E-4</v>
      </c>
      <c r="CR23" s="296">
        <v>2.8561400000000001E-3</v>
      </c>
      <c r="CS23" s="296">
        <v>6.3398100000000004E-3</v>
      </c>
      <c r="CT23" s="296">
        <v>4.19076E-3</v>
      </c>
      <c r="CU23" s="296">
        <v>1.8748599999999999E-3</v>
      </c>
      <c r="CV23" s="296">
        <v>1.1209999999999999E-5</v>
      </c>
      <c r="CW23" s="296">
        <v>5.8447999999999996E-4</v>
      </c>
      <c r="CX23" s="296">
        <v>3.0199999999999999E-6</v>
      </c>
      <c r="CY23" s="296">
        <v>8.8172000000000001E-4</v>
      </c>
      <c r="CZ23" s="296">
        <v>6.7318E-4</v>
      </c>
      <c r="DA23" s="296">
        <v>2.9392899999999998E-3</v>
      </c>
      <c r="DB23" s="296">
        <v>4.9063999999999998E-4</v>
      </c>
      <c r="DC23" s="296">
        <v>5.1975000000000003E-4</v>
      </c>
      <c r="DD23" s="296">
        <v>1.5562E-3</v>
      </c>
      <c r="DE23" s="296">
        <v>0.31002465000000001</v>
      </c>
      <c r="DF23" s="296">
        <v>3.9591000000000002E-4</v>
      </c>
      <c r="DG23" s="296">
        <v>3.0488899999999998E-3</v>
      </c>
    </row>
    <row r="24" spans="1:111" ht="18" customHeight="1" x14ac:dyDescent="0.55000000000000004">
      <c r="A24" s="284">
        <v>18</v>
      </c>
      <c r="B24" s="130" t="s">
        <v>35</v>
      </c>
      <c r="C24" s="132" t="s">
        <v>36</v>
      </c>
      <c r="D24" s="296">
        <v>1.1639E-4</v>
      </c>
      <c r="E24" s="296">
        <v>0</v>
      </c>
      <c r="F24" s="296">
        <v>2.7578999999999999E-4</v>
      </c>
      <c r="G24" s="296">
        <v>2.8739999999999999E-5</v>
      </c>
      <c r="H24" s="296">
        <v>4.5381000000000002E-4</v>
      </c>
      <c r="I24" s="296">
        <v>7.3041000000000002E-4</v>
      </c>
      <c r="J24" s="296">
        <v>3.4143999999999998E-4</v>
      </c>
      <c r="K24" s="296">
        <v>9.4937800000000003E-3</v>
      </c>
      <c r="L24" s="296">
        <v>1.5633999999999999E-3</v>
      </c>
      <c r="M24" s="296">
        <v>1.6836999999999999E-4</v>
      </c>
      <c r="N24" s="296">
        <v>1.3911100000000001E-3</v>
      </c>
      <c r="O24" s="296">
        <v>2.7301000000000002E-4</v>
      </c>
      <c r="P24" s="296">
        <v>3.64329E-3</v>
      </c>
      <c r="Q24" s="296">
        <v>9.5684000000000003E-4</v>
      </c>
      <c r="R24" s="296">
        <v>3.2959700000000001E-3</v>
      </c>
      <c r="S24" s="296">
        <v>2.3897999999999999E-4</v>
      </c>
      <c r="T24" s="296">
        <v>1.2920040000000001E-2</v>
      </c>
      <c r="U24" s="296">
        <v>4.9639990000000002E-2</v>
      </c>
      <c r="V24" s="296">
        <v>3.1105999999999999E-4</v>
      </c>
      <c r="W24" s="296">
        <v>1.2935E-4</v>
      </c>
      <c r="X24" s="296">
        <v>6.5430000000000002E-5</v>
      </c>
      <c r="Y24" s="296">
        <v>2.331E-4</v>
      </c>
      <c r="Z24" s="296">
        <v>1.3537E-4</v>
      </c>
      <c r="AA24" s="296">
        <v>4.33446E-3</v>
      </c>
      <c r="AB24" s="296">
        <v>2.2721500000000001E-3</v>
      </c>
      <c r="AC24" s="296">
        <v>6.9743699999999997E-3</v>
      </c>
      <c r="AD24" s="296">
        <v>1.2999999999999999E-5</v>
      </c>
      <c r="AE24" s="296">
        <v>9.6420000000000002E-5</v>
      </c>
      <c r="AF24" s="296">
        <v>3.5948000000000002E-4</v>
      </c>
      <c r="AG24" s="296">
        <v>9.5768000000000003E-4</v>
      </c>
      <c r="AH24" s="296">
        <v>7.6020000000000005E-4</v>
      </c>
      <c r="AI24" s="296">
        <v>5.8600800000000001E-3</v>
      </c>
      <c r="AJ24" s="296">
        <v>9.4870000000000005E-5</v>
      </c>
      <c r="AK24" s="296">
        <v>1.7680899999999999E-3</v>
      </c>
      <c r="AL24" s="296">
        <v>2.2686000000000001E-4</v>
      </c>
      <c r="AM24" s="296">
        <v>1.7629999999999999E-5</v>
      </c>
      <c r="AN24" s="296">
        <v>6.3540000000000005E-5</v>
      </c>
      <c r="AO24" s="296">
        <v>1.3937299999999999E-3</v>
      </c>
      <c r="AP24" s="296">
        <v>5.1789999999999997E-5</v>
      </c>
      <c r="AQ24" s="296">
        <v>1.1919E-4</v>
      </c>
      <c r="AR24" s="296">
        <v>8.3102000000000002E-4</v>
      </c>
      <c r="AS24" s="296">
        <v>3.3996999999999999E-4</v>
      </c>
      <c r="AT24" s="296">
        <v>3.47547E-3</v>
      </c>
      <c r="AU24" s="296">
        <v>1.26413E-3</v>
      </c>
      <c r="AV24" s="296">
        <v>1.24179E-3</v>
      </c>
      <c r="AW24" s="296">
        <v>3.7486400000000001E-3</v>
      </c>
      <c r="AX24" s="296">
        <v>6.0780000000000001E-3</v>
      </c>
      <c r="AY24" s="296">
        <v>2.3557000000000001E-3</v>
      </c>
      <c r="AZ24" s="296">
        <v>1.2154100000000001E-3</v>
      </c>
      <c r="BA24" s="296">
        <v>1.127652E-2</v>
      </c>
      <c r="BB24" s="296">
        <v>1.80376E-3</v>
      </c>
      <c r="BC24" s="296">
        <v>6.5353000000000004E-4</v>
      </c>
      <c r="BD24" s="296">
        <v>6.7576600000000004E-3</v>
      </c>
      <c r="BE24" s="296">
        <v>4.0190800000000004E-3</v>
      </c>
      <c r="BF24" s="296">
        <v>1.3264699999999999E-3</v>
      </c>
      <c r="BG24" s="296">
        <v>8.3562999999999997E-4</v>
      </c>
      <c r="BH24" s="296">
        <v>3.7148999999999998E-4</v>
      </c>
      <c r="BI24" s="296">
        <v>1.16033E-3</v>
      </c>
      <c r="BJ24" s="296">
        <v>2.7516900000000002E-3</v>
      </c>
      <c r="BK24" s="296">
        <v>6.3170400000000003E-3</v>
      </c>
      <c r="BL24" s="296">
        <v>2.7089200000000001E-3</v>
      </c>
      <c r="BM24" s="296">
        <v>6.4342999999999996E-4</v>
      </c>
      <c r="BN24" s="296">
        <v>9.1372000000000003E-4</v>
      </c>
      <c r="BO24" s="296">
        <v>4.8521000000000002E-4</v>
      </c>
      <c r="BP24" s="296">
        <v>3.3885000000000002E-4</v>
      </c>
      <c r="BQ24" s="296">
        <v>1.26881E-3</v>
      </c>
      <c r="BR24" s="296">
        <v>3.5898000000000002E-3</v>
      </c>
      <c r="BS24" s="296">
        <v>2.8783900000000002E-3</v>
      </c>
      <c r="BT24" s="296">
        <v>3.2070699999999998E-3</v>
      </c>
      <c r="BU24" s="296">
        <v>5.7007000000000004E-3</v>
      </c>
      <c r="BV24" s="296">
        <v>1.560281E-2</v>
      </c>
      <c r="BW24" s="296">
        <v>3.0060999999999998E-4</v>
      </c>
      <c r="BX24" s="296">
        <v>3.1869999999999998E-5</v>
      </c>
      <c r="BY24" s="296">
        <v>0</v>
      </c>
      <c r="BZ24" s="296">
        <v>1.5494700000000001E-3</v>
      </c>
      <c r="CA24" s="296">
        <v>1.41165E-3</v>
      </c>
      <c r="CB24" s="296">
        <v>0</v>
      </c>
      <c r="CC24" s="296">
        <v>6.5912999999999996E-4</v>
      </c>
      <c r="CD24" s="296">
        <v>6.2385999999999995E-4</v>
      </c>
      <c r="CE24" s="296">
        <v>1.84125E-3</v>
      </c>
      <c r="CF24" s="296">
        <v>1.049E-3</v>
      </c>
      <c r="CG24" s="296">
        <v>6.8270600000000002E-3</v>
      </c>
      <c r="CH24" s="296">
        <v>7.1570100000000001E-3</v>
      </c>
      <c r="CI24" s="296">
        <v>7.3330299999999999E-3</v>
      </c>
      <c r="CJ24" s="296">
        <v>2.3458900000000002E-3</v>
      </c>
      <c r="CK24" s="296">
        <v>7.1237699999999998E-3</v>
      </c>
      <c r="CL24" s="296">
        <v>8.5480999999999994E-3</v>
      </c>
      <c r="CM24" s="296">
        <v>8.7963189999999997E-2</v>
      </c>
      <c r="CN24" s="296">
        <v>7.2426799999999996E-3</v>
      </c>
      <c r="CO24" s="296">
        <v>5.3999599999999997E-3</v>
      </c>
      <c r="CP24" s="296">
        <v>1.9498479999999999E-2</v>
      </c>
      <c r="CQ24" s="296">
        <v>2.2889199999999998E-3</v>
      </c>
      <c r="CR24" s="296">
        <v>5.8480299999999997E-3</v>
      </c>
      <c r="CS24" s="296">
        <v>7.9483999999999996E-3</v>
      </c>
      <c r="CT24" s="296">
        <v>1.7845999999999999E-3</v>
      </c>
      <c r="CU24" s="296">
        <v>4.074784E-2</v>
      </c>
      <c r="CV24" s="296">
        <v>1.1840900000000001E-3</v>
      </c>
      <c r="CW24" s="296">
        <v>4.302686E-2</v>
      </c>
      <c r="CX24" s="296">
        <v>1.12739E-3</v>
      </c>
      <c r="CY24" s="296">
        <v>2.6088000000000001E-3</v>
      </c>
      <c r="CZ24" s="296">
        <v>4.8306999999999999E-4</v>
      </c>
      <c r="DA24" s="296">
        <v>4.9470000000000004E-4</v>
      </c>
      <c r="DB24" s="296">
        <v>2.0457600000000002E-3</v>
      </c>
      <c r="DC24" s="296">
        <v>6.2705699999999996E-3</v>
      </c>
      <c r="DD24" s="296">
        <v>3.8986799999999999E-3</v>
      </c>
      <c r="DE24" s="296">
        <v>0</v>
      </c>
      <c r="DF24" s="296">
        <v>5.5829999999999999E-5</v>
      </c>
      <c r="DG24" s="296">
        <v>4.8608699999999998E-3</v>
      </c>
    </row>
    <row r="25" spans="1:111" ht="18" customHeight="1" x14ac:dyDescent="0.55000000000000004">
      <c r="A25" s="284">
        <v>19</v>
      </c>
      <c r="B25" s="130" t="s">
        <v>37</v>
      </c>
      <c r="C25" s="132" t="s">
        <v>38</v>
      </c>
      <c r="D25" s="296">
        <v>5.3921919999999998E-2</v>
      </c>
      <c r="E25" s="296">
        <v>0</v>
      </c>
      <c r="F25" s="296">
        <v>5.5484999999999996E-4</v>
      </c>
      <c r="G25" s="296">
        <v>9.1230000000000006E-5</v>
      </c>
      <c r="H25" s="296">
        <v>0</v>
      </c>
      <c r="I25" s="296">
        <v>0</v>
      </c>
      <c r="J25" s="296">
        <v>0</v>
      </c>
      <c r="K25" s="296">
        <v>3.8299999999999998E-6</v>
      </c>
      <c r="L25" s="296">
        <v>2.6129999999999999E-5</v>
      </c>
      <c r="M25" s="296">
        <v>1.99E-6</v>
      </c>
      <c r="N25" s="296">
        <v>0</v>
      </c>
      <c r="O25" s="296">
        <v>5.6699999999999999E-6</v>
      </c>
      <c r="P25" s="296">
        <v>2.7599999999999998E-6</v>
      </c>
      <c r="Q25" s="296">
        <v>7.8900000000000007E-6</v>
      </c>
      <c r="R25" s="296">
        <v>0</v>
      </c>
      <c r="S25" s="296">
        <v>2.12E-6</v>
      </c>
      <c r="T25" s="296">
        <v>7.52E-6</v>
      </c>
      <c r="U25" s="296">
        <v>2.8200000000000001E-6</v>
      </c>
      <c r="V25" s="296">
        <v>0.18386516999999999</v>
      </c>
      <c r="W25" s="296">
        <v>6.19572E-3</v>
      </c>
      <c r="X25" s="296">
        <v>0</v>
      </c>
      <c r="Y25" s="296">
        <v>7.3681099999999998E-3</v>
      </c>
      <c r="Z25" s="296">
        <v>2.5477E-3</v>
      </c>
      <c r="AA25" s="296">
        <v>3.5648E-4</v>
      </c>
      <c r="AB25" s="296">
        <v>1.1061000000000001E-3</v>
      </c>
      <c r="AC25" s="296">
        <v>2.5424800000000002E-3</v>
      </c>
      <c r="AD25" s="296">
        <v>2.6000000000000001E-6</v>
      </c>
      <c r="AE25" s="296">
        <v>-3.0020699999999999E-3</v>
      </c>
      <c r="AF25" s="296">
        <v>0</v>
      </c>
      <c r="AG25" s="296">
        <v>3.6260000000000002E-5</v>
      </c>
      <c r="AH25" s="296">
        <v>1.456E-5</v>
      </c>
      <c r="AI25" s="296">
        <v>6.5430000000000002E-5</v>
      </c>
      <c r="AJ25" s="296">
        <v>0</v>
      </c>
      <c r="AK25" s="296">
        <v>0</v>
      </c>
      <c r="AL25" s="296">
        <v>7.8880000000000004E-5</v>
      </c>
      <c r="AM25" s="296">
        <v>-1.71306E-3</v>
      </c>
      <c r="AN25" s="296">
        <v>2.8852000000000001E-4</v>
      </c>
      <c r="AO25" s="296">
        <v>0</v>
      </c>
      <c r="AP25" s="296">
        <v>0</v>
      </c>
      <c r="AQ25" s="296">
        <v>7.8410000000000003E-5</v>
      </c>
      <c r="AR25" s="296">
        <v>3.19E-6</v>
      </c>
      <c r="AS25" s="296">
        <v>0</v>
      </c>
      <c r="AT25" s="296">
        <v>0</v>
      </c>
      <c r="AU25" s="296">
        <v>0</v>
      </c>
      <c r="AV25" s="296">
        <v>1.173E-5</v>
      </c>
      <c r="AW25" s="296">
        <v>0</v>
      </c>
      <c r="AX25" s="296">
        <v>0</v>
      </c>
      <c r="AY25" s="296">
        <v>4.95E-6</v>
      </c>
      <c r="AZ25" s="296">
        <v>0</v>
      </c>
      <c r="BA25" s="296">
        <v>0</v>
      </c>
      <c r="BB25" s="296">
        <v>0</v>
      </c>
      <c r="BC25" s="296">
        <v>2.2599E-4</v>
      </c>
      <c r="BD25" s="296">
        <v>0</v>
      </c>
      <c r="BE25" s="296">
        <v>0</v>
      </c>
      <c r="BF25" s="296">
        <v>0</v>
      </c>
      <c r="BG25" s="296">
        <v>0</v>
      </c>
      <c r="BH25" s="296">
        <v>0</v>
      </c>
      <c r="BI25" s="296">
        <v>0</v>
      </c>
      <c r="BJ25" s="296">
        <v>0</v>
      </c>
      <c r="BK25" s="296">
        <v>2.018E-5</v>
      </c>
      <c r="BL25" s="296">
        <v>0</v>
      </c>
      <c r="BM25" s="296">
        <v>0</v>
      </c>
      <c r="BN25" s="296">
        <v>0</v>
      </c>
      <c r="BO25" s="296">
        <v>4.0911000000000002E-4</v>
      </c>
      <c r="BP25" s="296">
        <v>2.0614E-4</v>
      </c>
      <c r="BQ25" s="296">
        <v>1.2137E-4</v>
      </c>
      <c r="BR25" s="296">
        <v>9.6710000000000001E-5</v>
      </c>
      <c r="BS25" s="296">
        <v>0</v>
      </c>
      <c r="BT25" s="296">
        <v>0</v>
      </c>
      <c r="BU25" s="296">
        <v>0</v>
      </c>
      <c r="BV25" s="296">
        <v>0</v>
      </c>
      <c r="BW25" s="296">
        <v>5.1599999999999997E-6</v>
      </c>
      <c r="BX25" s="296">
        <v>0</v>
      </c>
      <c r="BY25" s="296">
        <v>0</v>
      </c>
      <c r="BZ25" s="296">
        <v>0</v>
      </c>
      <c r="CA25" s="296">
        <v>0</v>
      </c>
      <c r="CB25" s="296">
        <v>0</v>
      </c>
      <c r="CC25" s="296">
        <v>0</v>
      </c>
      <c r="CD25" s="296">
        <v>0</v>
      </c>
      <c r="CE25" s="296">
        <v>0</v>
      </c>
      <c r="CF25" s="296">
        <v>9.7499999999999998E-6</v>
      </c>
      <c r="CG25" s="296">
        <v>0</v>
      </c>
      <c r="CH25" s="296">
        <v>0</v>
      </c>
      <c r="CI25" s="296">
        <v>0</v>
      </c>
      <c r="CJ25" s="296">
        <v>0</v>
      </c>
      <c r="CK25" s="296">
        <v>0</v>
      </c>
      <c r="CL25" s="296">
        <v>0</v>
      </c>
      <c r="CM25" s="296">
        <v>0</v>
      </c>
      <c r="CN25" s="296">
        <v>3.2200000000000001E-6</v>
      </c>
      <c r="CO25" s="296">
        <v>0</v>
      </c>
      <c r="CP25" s="296">
        <v>0</v>
      </c>
      <c r="CQ25" s="296">
        <v>0</v>
      </c>
      <c r="CR25" s="296">
        <v>0</v>
      </c>
      <c r="CS25" s="296">
        <v>0</v>
      </c>
      <c r="CT25" s="296">
        <v>0</v>
      </c>
      <c r="CU25" s="296">
        <v>0</v>
      </c>
      <c r="CV25" s="296">
        <v>0</v>
      </c>
      <c r="CW25" s="296">
        <v>0</v>
      </c>
      <c r="CX25" s="296">
        <v>0</v>
      </c>
      <c r="CY25" s="296">
        <v>0</v>
      </c>
      <c r="CZ25" s="296">
        <v>0</v>
      </c>
      <c r="DA25" s="296">
        <v>0</v>
      </c>
      <c r="DB25" s="296">
        <v>0</v>
      </c>
      <c r="DC25" s="296">
        <v>1.4451000000000001E-4</v>
      </c>
      <c r="DD25" s="296">
        <v>5.9679000000000004E-4</v>
      </c>
      <c r="DE25" s="296">
        <v>0</v>
      </c>
      <c r="DF25" s="296">
        <v>1.2889399999999999E-3</v>
      </c>
      <c r="DG25" s="296">
        <v>4.8001000000000001E-4</v>
      </c>
    </row>
    <row r="26" spans="1:111" ht="18" customHeight="1" x14ac:dyDescent="0.55000000000000004">
      <c r="A26" s="284">
        <v>20</v>
      </c>
      <c r="B26" s="130" t="s">
        <v>39</v>
      </c>
      <c r="C26" s="132" t="s">
        <v>40</v>
      </c>
      <c r="D26" s="296">
        <v>1.13222E-3</v>
      </c>
      <c r="E26" s="296">
        <v>5.7306999999999996E-4</v>
      </c>
      <c r="F26" s="296">
        <v>1.8793E-3</v>
      </c>
      <c r="G26" s="296">
        <v>3.7490000000000002E-5</v>
      </c>
      <c r="H26" s="296">
        <v>1.2456399999999999E-3</v>
      </c>
      <c r="I26" s="296">
        <v>0</v>
      </c>
      <c r="J26" s="296">
        <v>1.6085000000000001E-4</v>
      </c>
      <c r="K26" s="296">
        <v>4.1187100000000003E-3</v>
      </c>
      <c r="L26" s="296">
        <v>4.3219399999999998E-3</v>
      </c>
      <c r="M26" s="296">
        <v>2.3154299999999998E-3</v>
      </c>
      <c r="N26" s="296">
        <v>1.295E-5</v>
      </c>
      <c r="O26" s="296">
        <v>1.423468E-2</v>
      </c>
      <c r="P26" s="296">
        <v>5.8553999999999995E-4</v>
      </c>
      <c r="Q26" s="296">
        <v>2.7671E-4</v>
      </c>
      <c r="R26" s="296">
        <v>4.2861E-4</v>
      </c>
      <c r="S26" s="296">
        <v>1.127059E-2</v>
      </c>
      <c r="T26" s="296">
        <v>9.5911E-4</v>
      </c>
      <c r="U26" s="296">
        <v>6.0299999999999999E-6</v>
      </c>
      <c r="V26" s="296">
        <v>8.7386279999999997E-2</v>
      </c>
      <c r="W26" s="296">
        <v>0.16377913999999999</v>
      </c>
      <c r="X26" s="296">
        <v>5.7463499999999999E-3</v>
      </c>
      <c r="Y26" s="296">
        <v>3.0509749999999999E-2</v>
      </c>
      <c r="Z26" s="296">
        <v>1.591089E-2</v>
      </c>
      <c r="AA26" s="296">
        <v>1.2332950000000001E-2</v>
      </c>
      <c r="AB26" s="296">
        <v>2.7396190000000001E-2</v>
      </c>
      <c r="AC26" s="296">
        <v>4.7187680000000003E-2</v>
      </c>
      <c r="AD26" s="296">
        <v>3.7960000000000002E-5</v>
      </c>
      <c r="AE26" s="296">
        <v>2.376E-4</v>
      </c>
      <c r="AF26" s="296">
        <v>3.9626799999999997E-3</v>
      </c>
      <c r="AG26" s="296">
        <v>3.5823430000000003E-2</v>
      </c>
      <c r="AH26" s="296">
        <v>1.2524299999999999E-3</v>
      </c>
      <c r="AI26" s="296">
        <v>3.468798E-2</v>
      </c>
      <c r="AJ26" s="296">
        <v>1.0698400000000001E-3</v>
      </c>
      <c r="AK26" s="296">
        <v>1.7362599999999999E-2</v>
      </c>
      <c r="AL26" s="296">
        <v>3.09546E-3</v>
      </c>
      <c r="AM26" s="296">
        <v>5.59839E-3</v>
      </c>
      <c r="AN26" s="296">
        <v>2.4016699999999998E-3</v>
      </c>
      <c r="AO26" s="296">
        <v>1.4898699999999999E-3</v>
      </c>
      <c r="AP26" s="296">
        <v>2.3638000000000001E-4</v>
      </c>
      <c r="AQ26" s="296">
        <v>2.7930300000000002E-3</v>
      </c>
      <c r="AR26" s="296">
        <v>2.5315699999999999E-3</v>
      </c>
      <c r="AS26" s="296">
        <v>4.3057700000000004E-3</v>
      </c>
      <c r="AT26" s="296">
        <v>9.1184000000000002E-4</v>
      </c>
      <c r="AU26" s="296">
        <v>1.28039E-3</v>
      </c>
      <c r="AV26" s="296">
        <v>6.2604000000000002E-4</v>
      </c>
      <c r="AW26" s="296">
        <v>5.4655000000000003E-4</v>
      </c>
      <c r="AX26" s="296">
        <v>9.0691999999999995E-3</v>
      </c>
      <c r="AY26" s="296">
        <v>2.6464100000000001E-3</v>
      </c>
      <c r="AZ26" s="296">
        <v>8.9621999999999998E-4</v>
      </c>
      <c r="BA26" s="296">
        <v>4.50871E-3</v>
      </c>
      <c r="BB26" s="296">
        <v>1.2297499999999999E-3</v>
      </c>
      <c r="BC26" s="296">
        <v>1.3734339999999999E-2</v>
      </c>
      <c r="BD26" s="296">
        <v>3.1362999999999999E-3</v>
      </c>
      <c r="BE26" s="296">
        <v>1.9589899999999999E-3</v>
      </c>
      <c r="BF26" s="296">
        <v>1.2015000000000001E-4</v>
      </c>
      <c r="BG26" s="296">
        <v>1.666E-5</v>
      </c>
      <c r="BH26" s="296">
        <v>1.5269E-4</v>
      </c>
      <c r="BI26" s="296">
        <v>1.77731E-3</v>
      </c>
      <c r="BJ26" s="296">
        <v>7.7994999999999996E-4</v>
      </c>
      <c r="BK26" s="296">
        <v>3.0199200000000002E-3</v>
      </c>
      <c r="BL26" s="296">
        <v>5.4259000000000002E-4</v>
      </c>
      <c r="BM26" s="296">
        <v>1.6559999999999999E-4</v>
      </c>
      <c r="BN26" s="296">
        <v>3.3440999999999999E-4</v>
      </c>
      <c r="BO26" s="296">
        <v>6.4796000000000005E-4</v>
      </c>
      <c r="BP26" s="296">
        <v>8.8729E-4</v>
      </c>
      <c r="BQ26" s="296">
        <v>4.1300000000000003E-6</v>
      </c>
      <c r="BR26" s="296">
        <v>1.258E-5</v>
      </c>
      <c r="BS26" s="296">
        <v>7.5686499999999997E-3</v>
      </c>
      <c r="BT26" s="296">
        <v>6.5783600000000001E-3</v>
      </c>
      <c r="BU26" s="296">
        <v>0</v>
      </c>
      <c r="BV26" s="296">
        <v>0</v>
      </c>
      <c r="BW26" s="296">
        <v>0</v>
      </c>
      <c r="BX26" s="296">
        <v>0</v>
      </c>
      <c r="BY26" s="296">
        <v>0</v>
      </c>
      <c r="BZ26" s="296">
        <v>2.7909999999999999E-5</v>
      </c>
      <c r="CA26" s="296">
        <v>4.498E-5</v>
      </c>
      <c r="CB26" s="296">
        <v>0</v>
      </c>
      <c r="CC26" s="296">
        <v>0</v>
      </c>
      <c r="CD26" s="296">
        <v>0</v>
      </c>
      <c r="CE26" s="296">
        <v>0</v>
      </c>
      <c r="CF26" s="296">
        <v>6.5886000000000004E-4</v>
      </c>
      <c r="CG26" s="296">
        <v>3.0714000000000002E-4</v>
      </c>
      <c r="CH26" s="296">
        <v>0</v>
      </c>
      <c r="CI26" s="296">
        <v>0</v>
      </c>
      <c r="CJ26" s="296">
        <v>0</v>
      </c>
      <c r="CK26" s="296">
        <v>0</v>
      </c>
      <c r="CL26" s="296">
        <v>0</v>
      </c>
      <c r="CM26" s="296">
        <v>2.4279E-4</v>
      </c>
      <c r="CN26" s="296">
        <v>1.4369E-4</v>
      </c>
      <c r="CO26" s="296">
        <v>1.5990000000000001E-5</v>
      </c>
      <c r="CP26" s="296">
        <v>4.82768E-3</v>
      </c>
      <c r="CQ26" s="296">
        <v>3.2948999999999999E-4</v>
      </c>
      <c r="CR26" s="296">
        <v>1.13773E-2</v>
      </c>
      <c r="CS26" s="296">
        <v>3.3403000000000003E-4</v>
      </c>
      <c r="CT26" s="296">
        <v>2.9380999999999998E-4</v>
      </c>
      <c r="CU26" s="296">
        <v>0</v>
      </c>
      <c r="CV26" s="296">
        <v>0</v>
      </c>
      <c r="CW26" s="296">
        <v>2.6424E-4</v>
      </c>
      <c r="CX26" s="296">
        <v>3.8518E-4</v>
      </c>
      <c r="CY26" s="296">
        <v>0</v>
      </c>
      <c r="CZ26" s="296">
        <v>7.7029999999999999E-5</v>
      </c>
      <c r="DA26" s="296">
        <v>3.1237000000000002E-4</v>
      </c>
      <c r="DB26" s="296">
        <v>2.0797599999999999E-3</v>
      </c>
      <c r="DC26" s="296">
        <v>6.6157E-4</v>
      </c>
      <c r="DD26" s="296">
        <v>3.96E-5</v>
      </c>
      <c r="DE26" s="296">
        <v>0</v>
      </c>
      <c r="DF26" s="296">
        <v>9.9722999999999999E-4</v>
      </c>
      <c r="DG26" s="296">
        <v>2.1550599999999999E-3</v>
      </c>
    </row>
    <row r="27" spans="1:111" ht="18" customHeight="1" x14ac:dyDescent="0.55000000000000004">
      <c r="A27" s="284">
        <v>21</v>
      </c>
      <c r="B27" s="130" t="s">
        <v>41</v>
      </c>
      <c r="C27" s="132" t="s">
        <v>384</v>
      </c>
      <c r="D27" s="296">
        <v>0</v>
      </c>
      <c r="E27" s="296">
        <v>0</v>
      </c>
      <c r="F27" s="296">
        <v>0</v>
      </c>
      <c r="G27" s="296">
        <v>0</v>
      </c>
      <c r="H27" s="296">
        <v>0</v>
      </c>
      <c r="I27" s="296">
        <v>0</v>
      </c>
      <c r="J27" s="296">
        <v>0</v>
      </c>
      <c r="K27" s="296">
        <v>0</v>
      </c>
      <c r="L27" s="296">
        <v>0</v>
      </c>
      <c r="M27" s="296">
        <v>0</v>
      </c>
      <c r="N27" s="296">
        <v>6.0600000000000003E-5</v>
      </c>
      <c r="O27" s="296">
        <v>6.0980000000000002E-5</v>
      </c>
      <c r="P27" s="296">
        <v>0</v>
      </c>
      <c r="Q27" s="296">
        <v>0</v>
      </c>
      <c r="R27" s="296">
        <v>0</v>
      </c>
      <c r="S27" s="296">
        <v>3.3409999999999999E-4</v>
      </c>
      <c r="T27" s="296">
        <v>1.5909999999999998E-5</v>
      </c>
      <c r="U27" s="296">
        <v>1.7090000000000001E-5</v>
      </c>
      <c r="V27" s="296">
        <v>1.645771E-2</v>
      </c>
      <c r="W27" s="296">
        <v>5.4346200000000002E-3</v>
      </c>
      <c r="X27" s="296">
        <v>0.17775831</v>
      </c>
      <c r="Y27" s="296">
        <v>0.22483093000000001</v>
      </c>
      <c r="Z27" s="296">
        <v>0.21185655</v>
      </c>
      <c r="AA27" s="296">
        <v>1.8573400000000001E-3</v>
      </c>
      <c r="AB27" s="296">
        <v>4.0393999999999998E-4</v>
      </c>
      <c r="AC27" s="296">
        <v>1.960752E-2</v>
      </c>
      <c r="AD27" s="296">
        <v>1.2617999999999999E-4</v>
      </c>
      <c r="AE27" s="296">
        <v>0</v>
      </c>
      <c r="AF27" s="296">
        <v>1.7920000000000001E-5</v>
      </c>
      <c r="AG27" s="296">
        <v>3.0461000000000003E-4</v>
      </c>
      <c r="AH27" s="296">
        <v>0</v>
      </c>
      <c r="AI27" s="296">
        <v>1.0088600000000001E-3</v>
      </c>
      <c r="AJ27" s="296">
        <v>0</v>
      </c>
      <c r="AK27" s="296">
        <v>0</v>
      </c>
      <c r="AL27" s="296">
        <v>2.8329000000000001E-4</v>
      </c>
      <c r="AM27" s="296">
        <v>0</v>
      </c>
      <c r="AN27" s="296">
        <v>0</v>
      </c>
      <c r="AO27" s="296">
        <v>2.2520000000000001E-5</v>
      </c>
      <c r="AP27" s="296">
        <v>0</v>
      </c>
      <c r="AQ27" s="296">
        <v>0</v>
      </c>
      <c r="AR27" s="296">
        <v>0</v>
      </c>
      <c r="AS27" s="296">
        <v>0</v>
      </c>
      <c r="AT27" s="296">
        <v>2.7000000000000001E-7</v>
      </c>
      <c r="AU27" s="296">
        <v>1.8260000000000001E-5</v>
      </c>
      <c r="AV27" s="296">
        <v>2.4499999999999998E-6</v>
      </c>
      <c r="AW27" s="296">
        <v>0</v>
      </c>
      <c r="AX27" s="296">
        <v>2.442E-5</v>
      </c>
      <c r="AY27" s="296">
        <v>1.4353E-4</v>
      </c>
      <c r="AZ27" s="296">
        <v>0</v>
      </c>
      <c r="BA27" s="296">
        <v>0</v>
      </c>
      <c r="BB27" s="296">
        <v>0</v>
      </c>
      <c r="BC27" s="296">
        <v>0</v>
      </c>
      <c r="BD27" s="296">
        <v>0</v>
      </c>
      <c r="BE27" s="296">
        <v>0</v>
      </c>
      <c r="BF27" s="296">
        <v>0</v>
      </c>
      <c r="BG27" s="296">
        <v>0</v>
      </c>
      <c r="BH27" s="296">
        <v>0</v>
      </c>
      <c r="BI27" s="296">
        <v>1.2639999999999999E-5</v>
      </c>
      <c r="BJ27" s="296">
        <v>0</v>
      </c>
      <c r="BK27" s="296">
        <v>3.1754999999999999E-4</v>
      </c>
      <c r="BL27" s="296">
        <v>0</v>
      </c>
      <c r="BM27" s="296">
        <v>0</v>
      </c>
      <c r="BN27" s="296">
        <v>0</v>
      </c>
      <c r="BO27" s="296">
        <v>0</v>
      </c>
      <c r="BP27" s="296">
        <v>0</v>
      </c>
      <c r="BQ27" s="296">
        <v>0</v>
      </c>
      <c r="BR27" s="296">
        <v>2.4656E-4</v>
      </c>
      <c r="BS27" s="296">
        <v>0</v>
      </c>
      <c r="BT27" s="296">
        <v>0</v>
      </c>
      <c r="BU27" s="296">
        <v>0</v>
      </c>
      <c r="BV27" s="296">
        <v>0</v>
      </c>
      <c r="BW27" s="296">
        <v>0</v>
      </c>
      <c r="BX27" s="296">
        <v>0</v>
      </c>
      <c r="BY27" s="296">
        <v>0</v>
      </c>
      <c r="BZ27" s="296">
        <v>0</v>
      </c>
      <c r="CA27" s="296">
        <v>0</v>
      </c>
      <c r="CB27" s="296">
        <v>0</v>
      </c>
      <c r="CC27" s="296">
        <v>0</v>
      </c>
      <c r="CD27" s="296">
        <v>0</v>
      </c>
      <c r="CE27" s="296">
        <v>0</v>
      </c>
      <c r="CF27" s="296">
        <v>0</v>
      </c>
      <c r="CG27" s="296">
        <v>0</v>
      </c>
      <c r="CH27" s="296">
        <v>0</v>
      </c>
      <c r="CI27" s="296">
        <v>0</v>
      </c>
      <c r="CJ27" s="296">
        <v>0</v>
      </c>
      <c r="CK27" s="296">
        <v>0</v>
      </c>
      <c r="CL27" s="296">
        <v>0</v>
      </c>
      <c r="CM27" s="296">
        <v>1.49E-5</v>
      </c>
      <c r="CN27" s="296">
        <v>0</v>
      </c>
      <c r="CO27" s="296">
        <v>0</v>
      </c>
      <c r="CP27" s="296">
        <v>1.19859E-3</v>
      </c>
      <c r="CQ27" s="296">
        <v>6.6509999999999998E-5</v>
      </c>
      <c r="CR27" s="296">
        <v>5.643E-5</v>
      </c>
      <c r="CS27" s="296">
        <v>0</v>
      </c>
      <c r="CT27" s="296">
        <v>0</v>
      </c>
      <c r="CU27" s="296">
        <v>0</v>
      </c>
      <c r="CV27" s="296">
        <v>0</v>
      </c>
      <c r="CW27" s="296">
        <v>0</v>
      </c>
      <c r="CX27" s="296">
        <v>0</v>
      </c>
      <c r="CY27" s="296">
        <v>0</v>
      </c>
      <c r="CZ27" s="296">
        <v>0</v>
      </c>
      <c r="DA27" s="296">
        <v>0</v>
      </c>
      <c r="DB27" s="296">
        <v>0</v>
      </c>
      <c r="DC27" s="296">
        <v>0</v>
      </c>
      <c r="DD27" s="296">
        <v>0</v>
      </c>
      <c r="DE27" s="296">
        <v>0</v>
      </c>
      <c r="DF27" s="296">
        <v>0</v>
      </c>
      <c r="DG27" s="296">
        <v>2.48504E-3</v>
      </c>
    </row>
    <row r="28" spans="1:111" ht="18" customHeight="1" x14ac:dyDescent="0.55000000000000004">
      <c r="A28" s="284">
        <v>22</v>
      </c>
      <c r="B28" s="130" t="s">
        <v>42</v>
      </c>
      <c r="C28" s="132" t="s">
        <v>385</v>
      </c>
      <c r="D28" s="296">
        <v>0</v>
      </c>
      <c r="E28" s="296">
        <v>5.6000000000000004E-7</v>
      </c>
      <c r="F28" s="296">
        <v>5.0688999999999997E-4</v>
      </c>
      <c r="G28" s="296">
        <v>6.4989999999999999E-5</v>
      </c>
      <c r="H28" s="296">
        <v>0</v>
      </c>
      <c r="I28" s="296">
        <v>0</v>
      </c>
      <c r="J28" s="296">
        <v>9.7878000000000006E-4</v>
      </c>
      <c r="K28" s="296">
        <v>3.2273599999999999E-3</v>
      </c>
      <c r="L28" s="296">
        <v>4.4951499999999998E-3</v>
      </c>
      <c r="M28" s="296">
        <v>1.4715900000000001E-3</v>
      </c>
      <c r="N28" s="296">
        <v>7.5223E-4</v>
      </c>
      <c r="O28" s="296">
        <v>1.7049849999999998E-2</v>
      </c>
      <c r="P28" s="296">
        <v>5.5796000000000003E-4</v>
      </c>
      <c r="Q28" s="296">
        <v>1.8364E-3</v>
      </c>
      <c r="R28" s="296">
        <v>1.4231000000000001E-3</v>
      </c>
      <c r="S28" s="296">
        <v>1.479451E-2</v>
      </c>
      <c r="T28" s="296">
        <v>7.8400899999999992E-3</v>
      </c>
      <c r="U28" s="296">
        <v>5.3273999999999997E-4</v>
      </c>
      <c r="V28" s="296">
        <v>6.0951599999999996E-3</v>
      </c>
      <c r="W28" s="296">
        <v>2.4159130000000001E-2</v>
      </c>
      <c r="X28" s="296">
        <v>1.743861E-2</v>
      </c>
      <c r="Y28" s="296">
        <v>0.30124256999999999</v>
      </c>
      <c r="Z28" s="296">
        <v>0.38080549000000002</v>
      </c>
      <c r="AA28" s="296">
        <v>0.26375988</v>
      </c>
      <c r="AB28" s="296">
        <v>6.7518309999999998E-2</v>
      </c>
      <c r="AC28" s="296">
        <v>0.14369007</v>
      </c>
      <c r="AD28" s="296">
        <v>2.3929999999999999E-4</v>
      </c>
      <c r="AE28" s="296">
        <v>1.48072E-3</v>
      </c>
      <c r="AF28" s="296">
        <v>3.7055659999999997E-2</v>
      </c>
      <c r="AG28" s="296">
        <v>0.1224645</v>
      </c>
      <c r="AH28" s="296">
        <v>2.6650599999999999E-3</v>
      </c>
      <c r="AI28" s="296">
        <v>1.352221E-2</v>
      </c>
      <c r="AJ28" s="296">
        <v>1.7061999999999999E-4</v>
      </c>
      <c r="AK28" s="296">
        <v>7.9511999999999996E-4</v>
      </c>
      <c r="AL28" s="296">
        <v>2.968266E-2</v>
      </c>
      <c r="AM28" s="296">
        <v>5.558E-5</v>
      </c>
      <c r="AN28" s="296">
        <v>0</v>
      </c>
      <c r="AO28" s="296">
        <v>2.472E-5</v>
      </c>
      <c r="AP28" s="296">
        <v>0</v>
      </c>
      <c r="AQ28" s="296">
        <v>2.9179999999999999E-4</v>
      </c>
      <c r="AR28" s="296">
        <v>2.5289399999999999E-3</v>
      </c>
      <c r="AS28" s="296">
        <v>8.9900000000000003E-5</v>
      </c>
      <c r="AT28" s="296">
        <v>2.0293000000000001E-4</v>
      </c>
      <c r="AU28" s="296">
        <v>6.8126000000000005E-4</v>
      </c>
      <c r="AV28" s="296">
        <v>2.1549999999999999E-5</v>
      </c>
      <c r="AW28" s="296">
        <v>1.1929099999999999E-3</v>
      </c>
      <c r="AX28" s="296">
        <v>6.8043000000000001E-3</v>
      </c>
      <c r="AY28" s="296">
        <v>2.0665900000000001E-3</v>
      </c>
      <c r="AZ28" s="296">
        <v>1.1246400000000001E-3</v>
      </c>
      <c r="BA28" s="296">
        <v>3.64248E-3</v>
      </c>
      <c r="BB28" s="296">
        <v>8.9448999999999996E-4</v>
      </c>
      <c r="BC28" s="296">
        <v>2.026E-3</v>
      </c>
      <c r="BD28" s="296">
        <v>3.9743999999999999E-4</v>
      </c>
      <c r="BE28" s="296">
        <v>2.137E-5</v>
      </c>
      <c r="BF28" s="296">
        <v>2.9459999999999999E-5</v>
      </c>
      <c r="BG28" s="296">
        <v>6.6000000000000005E-5</v>
      </c>
      <c r="BH28" s="296">
        <v>2.9933E-4</v>
      </c>
      <c r="BI28" s="296">
        <v>1.2645000000000001E-4</v>
      </c>
      <c r="BJ28" s="296">
        <v>1.258E-5</v>
      </c>
      <c r="BK28" s="296">
        <v>1.1853600000000001E-3</v>
      </c>
      <c r="BL28" s="296">
        <v>0</v>
      </c>
      <c r="BM28" s="296">
        <v>5.7450000000000001E-5</v>
      </c>
      <c r="BN28" s="296">
        <v>2.2023E-4</v>
      </c>
      <c r="BO28" s="296">
        <v>2.3999999999999998E-7</v>
      </c>
      <c r="BP28" s="296">
        <v>0</v>
      </c>
      <c r="BQ28" s="296">
        <v>0</v>
      </c>
      <c r="BR28" s="296">
        <v>3.0299999999999998E-6</v>
      </c>
      <c r="BS28" s="296">
        <v>6.7319999999999999E-5</v>
      </c>
      <c r="BT28" s="296">
        <v>0</v>
      </c>
      <c r="BU28" s="296">
        <v>0</v>
      </c>
      <c r="BV28" s="296">
        <v>0</v>
      </c>
      <c r="BW28" s="296">
        <v>0</v>
      </c>
      <c r="BX28" s="296">
        <v>0</v>
      </c>
      <c r="BY28" s="296">
        <v>0</v>
      </c>
      <c r="BZ28" s="296">
        <v>0</v>
      </c>
      <c r="CA28" s="296">
        <v>3.5999999999999999E-7</v>
      </c>
      <c r="CB28" s="296">
        <v>0</v>
      </c>
      <c r="CC28" s="296">
        <v>0</v>
      </c>
      <c r="CD28" s="296">
        <v>0</v>
      </c>
      <c r="CE28" s="296">
        <v>0</v>
      </c>
      <c r="CF28" s="296">
        <v>5.3600000000000004E-6</v>
      </c>
      <c r="CG28" s="296">
        <v>5.4312000000000002E-4</v>
      </c>
      <c r="CH28" s="296">
        <v>2.7999999999999999E-6</v>
      </c>
      <c r="CI28" s="296">
        <v>0</v>
      </c>
      <c r="CJ28" s="296">
        <v>0</v>
      </c>
      <c r="CK28" s="296">
        <v>0</v>
      </c>
      <c r="CL28" s="296">
        <v>0</v>
      </c>
      <c r="CM28" s="296">
        <v>3.0590000000000001E-4</v>
      </c>
      <c r="CN28" s="296">
        <v>4.1500000000000001E-6</v>
      </c>
      <c r="CO28" s="296">
        <v>4.3949000000000001E-4</v>
      </c>
      <c r="CP28" s="296">
        <v>4.26364E-3</v>
      </c>
      <c r="CQ28" s="296">
        <v>3.8918999999999998E-4</v>
      </c>
      <c r="CR28" s="296">
        <v>8.3732000000000001E-4</v>
      </c>
      <c r="CS28" s="296">
        <v>1.322E-5</v>
      </c>
      <c r="CT28" s="296">
        <v>6.4869999999999994E-5</v>
      </c>
      <c r="CU28" s="296">
        <v>0</v>
      </c>
      <c r="CV28" s="296">
        <v>1.0899999999999999E-6</v>
      </c>
      <c r="CW28" s="296">
        <v>0</v>
      </c>
      <c r="CX28" s="296">
        <v>3.591E-4</v>
      </c>
      <c r="CY28" s="296">
        <v>0</v>
      </c>
      <c r="CZ28" s="296">
        <v>0</v>
      </c>
      <c r="DA28" s="296">
        <v>0</v>
      </c>
      <c r="DB28" s="296">
        <v>7.2219000000000005E-4</v>
      </c>
      <c r="DC28" s="296">
        <v>0</v>
      </c>
      <c r="DD28" s="296">
        <v>8.2509999999999994E-5</v>
      </c>
      <c r="DE28" s="296">
        <v>0</v>
      </c>
      <c r="DF28" s="296">
        <v>2.7658000000000001E-4</v>
      </c>
      <c r="DG28" s="296">
        <v>5.6335400000000002E-3</v>
      </c>
    </row>
    <row r="29" spans="1:111" ht="18" customHeight="1" x14ac:dyDescent="0.55000000000000004">
      <c r="A29" s="284">
        <v>23</v>
      </c>
      <c r="B29" s="130" t="s">
        <v>43</v>
      </c>
      <c r="C29" s="132" t="s">
        <v>44</v>
      </c>
      <c r="D29" s="296">
        <v>0</v>
      </c>
      <c r="E29" s="296">
        <v>0</v>
      </c>
      <c r="F29" s="296">
        <v>0</v>
      </c>
      <c r="G29" s="296">
        <v>0</v>
      </c>
      <c r="H29" s="296">
        <v>0</v>
      </c>
      <c r="I29" s="296">
        <v>0</v>
      </c>
      <c r="J29" s="296">
        <v>0</v>
      </c>
      <c r="K29" s="296">
        <v>5.5340000000000002E-5</v>
      </c>
      <c r="L29" s="296">
        <v>0</v>
      </c>
      <c r="M29" s="296">
        <v>1.7229999999999999E-5</v>
      </c>
      <c r="N29" s="296">
        <v>0</v>
      </c>
      <c r="O29" s="296">
        <v>1.8855199999999999E-3</v>
      </c>
      <c r="P29" s="296">
        <v>3.8149999999999999E-5</v>
      </c>
      <c r="Q29" s="296">
        <v>2.5963000000000002E-3</v>
      </c>
      <c r="R29" s="296">
        <v>7.4817000000000004E-4</v>
      </c>
      <c r="S29" s="296">
        <v>2.8371300000000002E-3</v>
      </c>
      <c r="T29" s="296">
        <v>3.2222000000000002E-3</v>
      </c>
      <c r="U29" s="296">
        <v>5.2327999999999999E-4</v>
      </c>
      <c r="V29" s="296">
        <v>0</v>
      </c>
      <c r="W29" s="296">
        <v>0</v>
      </c>
      <c r="X29" s="296">
        <v>0</v>
      </c>
      <c r="Y29" s="296">
        <v>0</v>
      </c>
      <c r="Z29" s="296">
        <v>3.1751700000000002E-3</v>
      </c>
      <c r="AA29" s="296">
        <v>6.5332840000000003E-2</v>
      </c>
      <c r="AB29" s="296">
        <v>0</v>
      </c>
      <c r="AC29" s="296">
        <v>2.085909E-2</v>
      </c>
      <c r="AD29" s="296">
        <v>0</v>
      </c>
      <c r="AE29" s="296">
        <v>6.8999999999999996E-7</v>
      </c>
      <c r="AF29" s="296">
        <v>0.15416635000000001</v>
      </c>
      <c r="AG29" s="296">
        <v>5.3702000000000003E-4</v>
      </c>
      <c r="AH29" s="296">
        <v>7.4942000000000003E-3</v>
      </c>
      <c r="AI29" s="296">
        <v>9.7897000000000001E-4</v>
      </c>
      <c r="AJ29" s="296">
        <v>0</v>
      </c>
      <c r="AK29" s="296">
        <v>0</v>
      </c>
      <c r="AL29" s="296">
        <v>2.3331099999999998E-3</v>
      </c>
      <c r="AM29" s="296">
        <v>0</v>
      </c>
      <c r="AN29" s="296">
        <v>1.031E-5</v>
      </c>
      <c r="AO29" s="296">
        <v>0</v>
      </c>
      <c r="AP29" s="296">
        <v>0</v>
      </c>
      <c r="AQ29" s="296">
        <v>0</v>
      </c>
      <c r="AR29" s="296">
        <v>4.4683800000000001E-3</v>
      </c>
      <c r="AS29" s="296">
        <v>3.0280000000000001E-5</v>
      </c>
      <c r="AT29" s="296">
        <v>1.8469E-4</v>
      </c>
      <c r="AU29" s="296">
        <v>2.4899999999999999E-6</v>
      </c>
      <c r="AV29" s="296">
        <v>6.9859999999999999E-5</v>
      </c>
      <c r="AW29" s="296">
        <v>2.61875E-3</v>
      </c>
      <c r="AX29" s="296">
        <v>3.6815300000000001E-3</v>
      </c>
      <c r="AY29" s="296">
        <v>3.15643E-3</v>
      </c>
      <c r="AZ29" s="296">
        <v>3.29051E-3</v>
      </c>
      <c r="BA29" s="296">
        <v>4.9093799999999996E-3</v>
      </c>
      <c r="BB29" s="296">
        <v>0</v>
      </c>
      <c r="BC29" s="296">
        <v>4.5135799999999997E-3</v>
      </c>
      <c r="BD29" s="296">
        <v>1.9764700000000001E-3</v>
      </c>
      <c r="BE29" s="296">
        <v>1.13141E-3</v>
      </c>
      <c r="BF29" s="296">
        <v>0</v>
      </c>
      <c r="BG29" s="296">
        <v>0</v>
      </c>
      <c r="BH29" s="296">
        <v>2.9918900000000001E-3</v>
      </c>
      <c r="BI29" s="296">
        <v>4.1912999999999998E-4</v>
      </c>
      <c r="BJ29" s="296">
        <v>4.7589999999999997E-5</v>
      </c>
      <c r="BK29" s="296">
        <v>4.31694E-3</v>
      </c>
      <c r="BL29" s="296">
        <v>0</v>
      </c>
      <c r="BM29" s="296">
        <v>2.9999999999999997E-8</v>
      </c>
      <c r="BN29" s="296">
        <v>0</v>
      </c>
      <c r="BO29" s="296">
        <v>0</v>
      </c>
      <c r="BP29" s="296">
        <v>0</v>
      </c>
      <c r="BQ29" s="296">
        <v>0</v>
      </c>
      <c r="BR29" s="296">
        <v>0</v>
      </c>
      <c r="BS29" s="296">
        <v>0</v>
      </c>
      <c r="BT29" s="296">
        <v>0</v>
      </c>
      <c r="BU29" s="296">
        <v>0</v>
      </c>
      <c r="BV29" s="296">
        <v>0</v>
      </c>
      <c r="BW29" s="296">
        <v>0</v>
      </c>
      <c r="BX29" s="296">
        <v>0</v>
      </c>
      <c r="BY29" s="296">
        <v>0</v>
      </c>
      <c r="BZ29" s="296">
        <v>0</v>
      </c>
      <c r="CA29" s="296">
        <v>0</v>
      </c>
      <c r="CB29" s="296">
        <v>0</v>
      </c>
      <c r="CC29" s="296">
        <v>0</v>
      </c>
      <c r="CD29" s="296">
        <v>0</v>
      </c>
      <c r="CE29" s="296">
        <v>0</v>
      </c>
      <c r="CF29" s="296">
        <v>0</v>
      </c>
      <c r="CG29" s="296">
        <v>0</v>
      </c>
      <c r="CH29" s="296">
        <v>0</v>
      </c>
      <c r="CI29" s="296">
        <v>0</v>
      </c>
      <c r="CJ29" s="296">
        <v>0</v>
      </c>
      <c r="CK29" s="296">
        <v>0</v>
      </c>
      <c r="CL29" s="296">
        <v>0</v>
      </c>
      <c r="CM29" s="296">
        <v>3.0679999999999998E-5</v>
      </c>
      <c r="CN29" s="296">
        <v>0</v>
      </c>
      <c r="CO29" s="296">
        <v>0</v>
      </c>
      <c r="CP29" s="296">
        <v>0</v>
      </c>
      <c r="CQ29" s="296">
        <v>1.5137000000000001E-4</v>
      </c>
      <c r="CR29" s="296">
        <v>2.0031000000000001E-4</v>
      </c>
      <c r="CS29" s="296">
        <v>0</v>
      </c>
      <c r="CT29" s="296">
        <v>1.4399999999999999E-5</v>
      </c>
      <c r="CU29" s="296">
        <v>0</v>
      </c>
      <c r="CV29" s="296">
        <v>0</v>
      </c>
      <c r="CW29" s="296">
        <v>0</v>
      </c>
      <c r="CX29" s="296">
        <v>0</v>
      </c>
      <c r="CY29" s="296">
        <v>0</v>
      </c>
      <c r="CZ29" s="296">
        <v>0</v>
      </c>
      <c r="DA29" s="296">
        <v>0</v>
      </c>
      <c r="DB29" s="296">
        <v>0</v>
      </c>
      <c r="DC29" s="296">
        <v>0</v>
      </c>
      <c r="DD29" s="296">
        <v>0</v>
      </c>
      <c r="DE29" s="296">
        <v>0</v>
      </c>
      <c r="DF29" s="296">
        <v>1.52483E-3</v>
      </c>
      <c r="DG29" s="296">
        <v>2.1313600000000001E-3</v>
      </c>
    </row>
    <row r="30" spans="1:111" ht="18" customHeight="1" x14ac:dyDescent="0.55000000000000004">
      <c r="A30" s="284">
        <v>24</v>
      </c>
      <c r="B30" s="130" t="s">
        <v>45</v>
      </c>
      <c r="C30" s="132" t="s">
        <v>46</v>
      </c>
      <c r="D30" s="296">
        <v>0</v>
      </c>
      <c r="E30" s="296">
        <v>0</v>
      </c>
      <c r="F30" s="296">
        <v>0</v>
      </c>
      <c r="G30" s="296">
        <v>0</v>
      </c>
      <c r="H30" s="296">
        <v>0</v>
      </c>
      <c r="I30" s="296">
        <v>0</v>
      </c>
      <c r="J30" s="296">
        <v>0</v>
      </c>
      <c r="K30" s="296">
        <v>0</v>
      </c>
      <c r="L30" s="296">
        <v>0</v>
      </c>
      <c r="M30" s="296">
        <v>0</v>
      </c>
      <c r="N30" s="296">
        <v>1.122277E-2</v>
      </c>
      <c r="O30" s="296">
        <v>0.12602874</v>
      </c>
      <c r="P30" s="296">
        <v>5.6351230000000002E-2</v>
      </c>
      <c r="Q30" s="296">
        <v>9.5970000000000004E-5</v>
      </c>
      <c r="R30" s="296">
        <v>8.9032E-4</v>
      </c>
      <c r="S30" s="296">
        <v>1.1633399999999999E-3</v>
      </c>
      <c r="T30" s="296">
        <v>2.141E-5</v>
      </c>
      <c r="U30" s="296">
        <v>0</v>
      </c>
      <c r="V30" s="296">
        <v>0</v>
      </c>
      <c r="W30" s="296">
        <v>0</v>
      </c>
      <c r="X30" s="296">
        <v>0</v>
      </c>
      <c r="Y30" s="296">
        <v>0</v>
      </c>
      <c r="Z30" s="296">
        <v>0</v>
      </c>
      <c r="AA30" s="296">
        <v>7.8990000000000001E-5</v>
      </c>
      <c r="AB30" s="296">
        <v>0</v>
      </c>
      <c r="AC30" s="296">
        <v>0</v>
      </c>
      <c r="AD30" s="296">
        <v>0</v>
      </c>
      <c r="AE30" s="296">
        <v>2.4105E-4</v>
      </c>
      <c r="AF30" s="296">
        <v>3.2142999999999999E-4</v>
      </c>
      <c r="AG30" s="296">
        <v>1.3118E-4</v>
      </c>
      <c r="AH30" s="296">
        <v>1.6194200000000001E-3</v>
      </c>
      <c r="AI30" s="296">
        <v>8.8285000000000002E-4</v>
      </c>
      <c r="AJ30" s="296">
        <v>0</v>
      </c>
      <c r="AK30" s="296">
        <v>0</v>
      </c>
      <c r="AL30" s="296">
        <v>8.7739199999999993E-3</v>
      </c>
      <c r="AM30" s="296">
        <v>0</v>
      </c>
      <c r="AN30" s="296">
        <v>0</v>
      </c>
      <c r="AO30" s="296">
        <v>0</v>
      </c>
      <c r="AP30" s="296">
        <v>0</v>
      </c>
      <c r="AQ30" s="296">
        <v>0</v>
      </c>
      <c r="AR30" s="296">
        <v>0</v>
      </c>
      <c r="AS30" s="296">
        <v>0</v>
      </c>
      <c r="AT30" s="296">
        <v>0</v>
      </c>
      <c r="AU30" s="296">
        <v>0</v>
      </c>
      <c r="AV30" s="296">
        <v>0</v>
      </c>
      <c r="AW30" s="296">
        <v>4.8338999999999999E-4</v>
      </c>
      <c r="AX30" s="296">
        <v>0</v>
      </c>
      <c r="AY30" s="296">
        <v>0</v>
      </c>
      <c r="AZ30" s="296">
        <v>0</v>
      </c>
      <c r="BA30" s="296">
        <v>0</v>
      </c>
      <c r="BB30" s="296">
        <v>0</v>
      </c>
      <c r="BC30" s="296">
        <v>0</v>
      </c>
      <c r="BD30" s="296">
        <v>0</v>
      </c>
      <c r="BE30" s="296">
        <v>0</v>
      </c>
      <c r="BF30" s="296">
        <v>0</v>
      </c>
      <c r="BG30" s="296">
        <v>0</v>
      </c>
      <c r="BH30" s="296">
        <v>0</v>
      </c>
      <c r="BI30" s="296">
        <v>0</v>
      </c>
      <c r="BJ30" s="296">
        <v>0</v>
      </c>
      <c r="BK30" s="296">
        <v>1.034241E-2</v>
      </c>
      <c r="BL30" s="296">
        <v>0</v>
      </c>
      <c r="BM30" s="296">
        <v>0</v>
      </c>
      <c r="BN30" s="296">
        <v>0</v>
      </c>
      <c r="BO30" s="296">
        <v>0</v>
      </c>
      <c r="BP30" s="296">
        <v>0</v>
      </c>
      <c r="BQ30" s="296">
        <v>0</v>
      </c>
      <c r="BR30" s="296">
        <v>0</v>
      </c>
      <c r="BS30" s="296">
        <v>0</v>
      </c>
      <c r="BT30" s="296">
        <v>0</v>
      </c>
      <c r="BU30" s="296">
        <v>0</v>
      </c>
      <c r="BV30" s="296">
        <v>0</v>
      </c>
      <c r="BW30" s="296">
        <v>0</v>
      </c>
      <c r="BX30" s="296">
        <v>0</v>
      </c>
      <c r="BY30" s="296">
        <v>0</v>
      </c>
      <c r="BZ30" s="296">
        <v>0</v>
      </c>
      <c r="CA30" s="296">
        <v>0</v>
      </c>
      <c r="CB30" s="296">
        <v>0</v>
      </c>
      <c r="CC30" s="296">
        <v>0</v>
      </c>
      <c r="CD30" s="296">
        <v>0</v>
      </c>
      <c r="CE30" s="296">
        <v>0</v>
      </c>
      <c r="CF30" s="296">
        <v>0</v>
      </c>
      <c r="CG30" s="296">
        <v>0</v>
      </c>
      <c r="CH30" s="296">
        <v>0</v>
      </c>
      <c r="CI30" s="296">
        <v>0</v>
      </c>
      <c r="CJ30" s="296">
        <v>0</v>
      </c>
      <c r="CK30" s="296">
        <v>0</v>
      </c>
      <c r="CL30" s="296">
        <v>0</v>
      </c>
      <c r="CM30" s="296">
        <v>0</v>
      </c>
      <c r="CN30" s="296">
        <v>1.11E-6</v>
      </c>
      <c r="CO30" s="296">
        <v>0</v>
      </c>
      <c r="CP30" s="296">
        <v>0</v>
      </c>
      <c r="CQ30" s="296">
        <v>0</v>
      </c>
      <c r="CR30" s="296">
        <v>0</v>
      </c>
      <c r="CS30" s="296">
        <v>0</v>
      </c>
      <c r="CT30" s="296">
        <v>0</v>
      </c>
      <c r="CU30" s="296">
        <v>0</v>
      </c>
      <c r="CV30" s="296">
        <v>0</v>
      </c>
      <c r="CW30" s="296">
        <v>0</v>
      </c>
      <c r="CX30" s="296">
        <v>0</v>
      </c>
      <c r="CY30" s="296">
        <v>0</v>
      </c>
      <c r="CZ30" s="296">
        <v>0</v>
      </c>
      <c r="DA30" s="296">
        <v>0</v>
      </c>
      <c r="DB30" s="296">
        <v>0</v>
      </c>
      <c r="DC30" s="296">
        <v>0</v>
      </c>
      <c r="DD30" s="296">
        <v>0</v>
      </c>
      <c r="DE30" s="296">
        <v>0</v>
      </c>
      <c r="DF30" s="296">
        <v>1.2998E-4</v>
      </c>
      <c r="DG30" s="296">
        <v>3.8716999999999999E-4</v>
      </c>
    </row>
    <row r="31" spans="1:111" ht="18" customHeight="1" x14ac:dyDescent="0.55000000000000004">
      <c r="A31" s="284">
        <v>25</v>
      </c>
      <c r="B31" s="130" t="s">
        <v>47</v>
      </c>
      <c r="C31" s="132" t="s">
        <v>48</v>
      </c>
      <c r="D31" s="296">
        <v>0</v>
      </c>
      <c r="E31" s="296">
        <v>8.6072200000000005E-3</v>
      </c>
      <c r="F31" s="296">
        <v>4.3238159999999998E-2</v>
      </c>
      <c r="G31" s="296">
        <v>0</v>
      </c>
      <c r="H31" s="296">
        <v>5.5177300000000002E-3</v>
      </c>
      <c r="I31" s="296">
        <v>0</v>
      </c>
      <c r="J31" s="296">
        <v>0</v>
      </c>
      <c r="K31" s="296">
        <v>1.9377000000000001E-4</v>
      </c>
      <c r="L31" s="296">
        <v>0</v>
      </c>
      <c r="M31" s="296">
        <v>2.0642E-3</v>
      </c>
      <c r="N31" s="296">
        <v>3.5160000000000002E-5</v>
      </c>
      <c r="O31" s="296">
        <v>0</v>
      </c>
      <c r="P31" s="296">
        <v>4.5500000000000001E-5</v>
      </c>
      <c r="Q31" s="296">
        <v>0</v>
      </c>
      <c r="R31" s="296">
        <v>0</v>
      </c>
      <c r="S31" s="296">
        <v>0</v>
      </c>
      <c r="T31" s="296">
        <v>0</v>
      </c>
      <c r="U31" s="296">
        <v>0</v>
      </c>
      <c r="V31" s="296">
        <v>0</v>
      </c>
      <c r="W31" s="296">
        <v>0</v>
      </c>
      <c r="X31" s="296">
        <v>0</v>
      </c>
      <c r="Y31" s="296">
        <v>0</v>
      </c>
      <c r="Z31" s="296">
        <v>0</v>
      </c>
      <c r="AA31" s="296">
        <v>0</v>
      </c>
      <c r="AB31" s="296">
        <v>3.8145779999999997E-2</v>
      </c>
      <c r="AC31" s="296">
        <v>1.2723299999999999E-3</v>
      </c>
      <c r="AD31" s="296">
        <v>0</v>
      </c>
      <c r="AE31" s="296">
        <v>0</v>
      </c>
      <c r="AF31" s="296">
        <v>0</v>
      </c>
      <c r="AG31" s="296">
        <v>0</v>
      </c>
      <c r="AH31" s="296">
        <v>0</v>
      </c>
      <c r="AI31" s="296">
        <v>0</v>
      </c>
      <c r="AJ31" s="296">
        <v>0</v>
      </c>
      <c r="AK31" s="296">
        <v>0</v>
      </c>
      <c r="AL31" s="296">
        <v>0</v>
      </c>
      <c r="AM31" s="296">
        <v>0</v>
      </c>
      <c r="AN31" s="296">
        <v>0</v>
      </c>
      <c r="AO31" s="296">
        <v>0</v>
      </c>
      <c r="AP31" s="296">
        <v>0</v>
      </c>
      <c r="AQ31" s="296">
        <v>0</v>
      </c>
      <c r="AR31" s="296">
        <v>0</v>
      </c>
      <c r="AS31" s="296">
        <v>0</v>
      </c>
      <c r="AT31" s="296">
        <v>0</v>
      </c>
      <c r="AU31" s="296">
        <v>0</v>
      </c>
      <c r="AV31" s="296">
        <v>0</v>
      </c>
      <c r="AW31" s="296">
        <v>0</v>
      </c>
      <c r="AX31" s="296">
        <v>0</v>
      </c>
      <c r="AY31" s="296">
        <v>0</v>
      </c>
      <c r="AZ31" s="296">
        <v>0</v>
      </c>
      <c r="BA31" s="296">
        <v>0</v>
      </c>
      <c r="BB31" s="296">
        <v>0</v>
      </c>
      <c r="BC31" s="296">
        <v>0</v>
      </c>
      <c r="BD31" s="296">
        <v>0</v>
      </c>
      <c r="BE31" s="296">
        <v>0</v>
      </c>
      <c r="BF31" s="296">
        <v>0</v>
      </c>
      <c r="BG31" s="296">
        <v>0</v>
      </c>
      <c r="BH31" s="296">
        <v>0</v>
      </c>
      <c r="BI31" s="296">
        <v>0</v>
      </c>
      <c r="BJ31" s="296">
        <v>0</v>
      </c>
      <c r="BK31" s="296">
        <v>0</v>
      </c>
      <c r="BL31" s="296">
        <v>3.2150000000000002E-5</v>
      </c>
      <c r="BM31" s="296">
        <v>0</v>
      </c>
      <c r="BN31" s="296">
        <v>0</v>
      </c>
      <c r="BO31" s="296">
        <v>0</v>
      </c>
      <c r="BP31" s="296">
        <v>0</v>
      </c>
      <c r="BQ31" s="296">
        <v>0</v>
      </c>
      <c r="BR31" s="296">
        <v>0</v>
      </c>
      <c r="BS31" s="296">
        <v>2.97E-5</v>
      </c>
      <c r="BT31" s="296">
        <v>5.0071600000000001E-3</v>
      </c>
      <c r="BU31" s="296">
        <v>0</v>
      </c>
      <c r="BV31" s="296">
        <v>0</v>
      </c>
      <c r="BW31" s="296">
        <v>0</v>
      </c>
      <c r="BX31" s="296">
        <v>0</v>
      </c>
      <c r="BY31" s="296">
        <v>0</v>
      </c>
      <c r="BZ31" s="296">
        <v>0</v>
      </c>
      <c r="CA31" s="296">
        <v>1.4059999999999999E-5</v>
      </c>
      <c r="CB31" s="296">
        <v>0</v>
      </c>
      <c r="CC31" s="296">
        <v>1.715E-5</v>
      </c>
      <c r="CD31" s="296">
        <v>2.0099999999999998E-6</v>
      </c>
      <c r="CE31" s="296">
        <v>0</v>
      </c>
      <c r="CF31" s="296">
        <v>0</v>
      </c>
      <c r="CG31" s="296">
        <v>0</v>
      </c>
      <c r="CH31" s="296">
        <v>8.5075999999999999E-4</v>
      </c>
      <c r="CI31" s="296">
        <v>0</v>
      </c>
      <c r="CJ31" s="296">
        <v>0</v>
      </c>
      <c r="CK31" s="296">
        <v>0</v>
      </c>
      <c r="CL31" s="296">
        <v>0</v>
      </c>
      <c r="CM31" s="296">
        <v>3.8E-6</v>
      </c>
      <c r="CN31" s="296">
        <v>3.2312999999999998E-4</v>
      </c>
      <c r="CO31" s="296">
        <v>4.9200000000000003E-6</v>
      </c>
      <c r="CP31" s="296">
        <v>8.0641999999999997E-4</v>
      </c>
      <c r="CQ31" s="296">
        <v>0.18375755999999999</v>
      </c>
      <c r="CR31" s="296">
        <v>1.597113E-2</v>
      </c>
      <c r="CS31" s="296">
        <v>7.9410399999999999E-3</v>
      </c>
      <c r="CT31" s="296">
        <v>3.8064000000000001E-3</v>
      </c>
      <c r="CU31" s="296">
        <v>0</v>
      </c>
      <c r="CV31" s="296">
        <v>0</v>
      </c>
      <c r="CW31" s="296">
        <v>0</v>
      </c>
      <c r="CX31" s="296">
        <v>0</v>
      </c>
      <c r="CY31" s="296">
        <v>0</v>
      </c>
      <c r="CZ31" s="296">
        <v>1.872E-5</v>
      </c>
      <c r="DA31" s="296">
        <v>0</v>
      </c>
      <c r="DB31" s="296">
        <v>0</v>
      </c>
      <c r="DC31" s="296">
        <v>2.5619999999999999E-5</v>
      </c>
      <c r="DD31" s="296">
        <v>2.8899999999999999E-6</v>
      </c>
      <c r="DE31" s="296">
        <v>0</v>
      </c>
      <c r="DF31" s="296">
        <v>1.88814E-3</v>
      </c>
      <c r="DG31" s="296">
        <v>8.8326900000000007E-3</v>
      </c>
    </row>
    <row r="32" spans="1:111" ht="18" customHeight="1" x14ac:dyDescent="0.55000000000000004">
      <c r="A32" s="284">
        <v>26</v>
      </c>
      <c r="B32" s="130" t="s">
        <v>49</v>
      </c>
      <c r="C32" s="132" t="s">
        <v>50</v>
      </c>
      <c r="D32" s="296">
        <v>4.2725230000000003E-2</v>
      </c>
      <c r="E32" s="296">
        <v>1.8036700000000001E-3</v>
      </c>
      <c r="F32" s="296">
        <v>4.5303899999999996E-3</v>
      </c>
      <c r="G32" s="296">
        <v>5.4613999999999997E-4</v>
      </c>
      <c r="H32" s="296">
        <v>3.77196E-3</v>
      </c>
      <c r="I32" s="296">
        <v>1.8948400000000001E-3</v>
      </c>
      <c r="J32" s="296">
        <v>1.725695E-2</v>
      </c>
      <c r="K32" s="296">
        <v>2.1750699999999999E-3</v>
      </c>
      <c r="L32" s="296">
        <v>3.2230399999999999E-3</v>
      </c>
      <c r="M32" s="296">
        <v>1.6569999999999999E-5</v>
      </c>
      <c r="N32" s="296">
        <v>1.9592099999999999E-3</v>
      </c>
      <c r="O32" s="296">
        <v>1.893324E-2</v>
      </c>
      <c r="P32" s="296">
        <v>7.3265600000000002E-3</v>
      </c>
      <c r="Q32" s="296">
        <v>3.2021059999999997E-2</v>
      </c>
      <c r="R32" s="296">
        <v>2.4466700000000001E-2</v>
      </c>
      <c r="S32" s="296">
        <v>1.0323860000000001E-2</v>
      </c>
      <c r="T32" s="296">
        <v>1.8233180000000002E-2</v>
      </c>
      <c r="U32" s="296">
        <v>3.0364749999999999E-2</v>
      </c>
      <c r="V32" s="296">
        <v>3.8123699999999998E-3</v>
      </c>
      <c r="W32" s="296">
        <v>1.333434E-2</v>
      </c>
      <c r="X32" s="296">
        <v>5.0358599999999996E-3</v>
      </c>
      <c r="Y32" s="296">
        <v>1.095847E-2</v>
      </c>
      <c r="Z32" s="296">
        <v>8.3382600000000001E-3</v>
      </c>
      <c r="AA32" s="296">
        <v>1.368392E-2</v>
      </c>
      <c r="AB32" s="296">
        <v>1.5436470000000001E-2</v>
      </c>
      <c r="AC32" s="296">
        <v>0.11797000000000001</v>
      </c>
      <c r="AD32" s="296">
        <v>7.0585999999999999E-4</v>
      </c>
      <c r="AE32" s="296">
        <v>1.058884E-2</v>
      </c>
      <c r="AF32" s="296">
        <v>5.5038600000000002E-3</v>
      </c>
      <c r="AG32" s="296">
        <v>1.0202060000000001E-2</v>
      </c>
      <c r="AH32" s="296">
        <v>1.7970900000000001E-3</v>
      </c>
      <c r="AI32" s="296">
        <v>3.1768E-3</v>
      </c>
      <c r="AJ32" s="296">
        <v>7.1363700000000004E-3</v>
      </c>
      <c r="AK32" s="296">
        <v>8.0707999999999995E-4</v>
      </c>
      <c r="AL32" s="296">
        <v>1.5982260000000002E-2</v>
      </c>
      <c r="AM32" s="296">
        <v>1.6243E-4</v>
      </c>
      <c r="AN32" s="296">
        <v>8.7115999999999995E-4</v>
      </c>
      <c r="AO32" s="296">
        <v>4.91735E-3</v>
      </c>
      <c r="AP32" s="296">
        <v>1.7352000000000001E-4</v>
      </c>
      <c r="AQ32" s="296">
        <v>2.2399999999999999E-5</v>
      </c>
      <c r="AR32" s="296">
        <v>2.3736299999999998E-3</v>
      </c>
      <c r="AS32" s="296">
        <v>6.7761399999999999E-3</v>
      </c>
      <c r="AT32" s="296">
        <v>6.0393699999999996E-3</v>
      </c>
      <c r="AU32" s="296">
        <v>2.3354999999999999E-3</v>
      </c>
      <c r="AV32" s="296">
        <v>3.2412000000000001E-3</v>
      </c>
      <c r="AW32" s="296">
        <v>1.1631539999999999E-2</v>
      </c>
      <c r="AX32" s="296">
        <v>2.5194900000000001E-3</v>
      </c>
      <c r="AY32" s="296">
        <v>4.4896099999999998E-3</v>
      </c>
      <c r="AZ32" s="296">
        <v>4.1343700000000001E-3</v>
      </c>
      <c r="BA32" s="296">
        <v>2.9260499999999999E-3</v>
      </c>
      <c r="BB32" s="296">
        <v>2.9503899999999998E-3</v>
      </c>
      <c r="BC32" s="296">
        <v>6.3505899999999997E-3</v>
      </c>
      <c r="BD32" s="296">
        <v>4.8467700000000002E-3</v>
      </c>
      <c r="BE32" s="296">
        <v>6.5299599999999996E-3</v>
      </c>
      <c r="BF32" s="296">
        <v>5.0722600000000003E-3</v>
      </c>
      <c r="BG32" s="296">
        <v>8.9575000000000002E-3</v>
      </c>
      <c r="BH32" s="296">
        <v>8.8918699999999996E-3</v>
      </c>
      <c r="BI32" s="296">
        <v>1.5313709999999999E-2</v>
      </c>
      <c r="BJ32" s="296">
        <v>4.2507400000000002E-3</v>
      </c>
      <c r="BK32" s="296">
        <v>2.7685049999999999E-2</v>
      </c>
      <c r="BL32" s="296">
        <v>2.1603E-4</v>
      </c>
      <c r="BM32" s="296">
        <v>5.9099900000000004E-3</v>
      </c>
      <c r="BN32" s="296">
        <v>7.2399200000000004E-3</v>
      </c>
      <c r="BO32" s="296">
        <v>1.7642199999999999E-3</v>
      </c>
      <c r="BP32" s="296">
        <v>2.3027299999999998E-3</v>
      </c>
      <c r="BQ32" s="296">
        <v>1.8498000000000001E-4</v>
      </c>
      <c r="BR32" s="296">
        <v>2.47795E-3</v>
      </c>
      <c r="BS32" s="296">
        <v>1.10305E-3</v>
      </c>
      <c r="BT32" s="296">
        <v>2.5579499999999998E-3</v>
      </c>
      <c r="BU32" s="296">
        <v>8.8799999999999997E-6</v>
      </c>
      <c r="BV32" s="296">
        <v>2.2770000000000001E-5</v>
      </c>
      <c r="BW32" s="296">
        <v>1.4049999999999999E-5</v>
      </c>
      <c r="BX32" s="296">
        <v>2.1509999999999999E-5</v>
      </c>
      <c r="BY32" s="296">
        <v>4.3109999999999999E-5</v>
      </c>
      <c r="BZ32" s="296">
        <v>8.7670000000000006E-5</v>
      </c>
      <c r="CA32" s="296">
        <v>3.8109999999999999E-4</v>
      </c>
      <c r="CB32" s="296">
        <v>8.5119999999999998E-5</v>
      </c>
      <c r="CC32" s="296">
        <v>1.5705E-4</v>
      </c>
      <c r="CD32" s="296">
        <v>2.1086E-4</v>
      </c>
      <c r="CE32" s="296">
        <v>2.0190000000000002E-5</v>
      </c>
      <c r="CF32" s="296">
        <v>2.3018E-4</v>
      </c>
      <c r="CG32" s="296">
        <v>4.2718999999999998E-4</v>
      </c>
      <c r="CH32" s="296">
        <v>6.2899999999999999E-6</v>
      </c>
      <c r="CI32" s="296">
        <v>3.1E-7</v>
      </c>
      <c r="CJ32" s="296">
        <v>4.6946999999999999E-4</v>
      </c>
      <c r="CK32" s="296">
        <v>8.1318000000000004E-4</v>
      </c>
      <c r="CL32" s="296">
        <v>8.4E-7</v>
      </c>
      <c r="CM32" s="296">
        <v>6.2525999999999997E-3</v>
      </c>
      <c r="CN32" s="296">
        <v>4.3162000000000002E-4</v>
      </c>
      <c r="CO32" s="296">
        <v>3.4489999999999997E-5</v>
      </c>
      <c r="CP32" s="296">
        <v>6.7308000000000003E-3</v>
      </c>
      <c r="CQ32" s="296">
        <v>1.6467700000000001E-3</v>
      </c>
      <c r="CR32" s="296">
        <v>8.8373700000000006E-3</v>
      </c>
      <c r="CS32" s="296">
        <v>3.2631000000000001E-3</v>
      </c>
      <c r="CT32" s="296">
        <v>2.9531800000000001E-3</v>
      </c>
      <c r="CU32" s="296">
        <v>2.3647299999999998E-3</v>
      </c>
      <c r="CV32" s="296">
        <v>3.1373400000000002E-3</v>
      </c>
      <c r="CW32" s="296">
        <v>4.8520500000000001E-3</v>
      </c>
      <c r="CX32" s="296">
        <v>5.5800399999999997E-3</v>
      </c>
      <c r="CY32" s="296">
        <v>3.6442800000000002E-3</v>
      </c>
      <c r="CZ32" s="296">
        <v>3.0538399999999999E-3</v>
      </c>
      <c r="DA32" s="296">
        <v>2.2294599999999999E-3</v>
      </c>
      <c r="DB32" s="296">
        <v>2.6916829999999999E-2</v>
      </c>
      <c r="DC32" s="296">
        <v>3.0319000000000001E-3</v>
      </c>
      <c r="DD32" s="296">
        <v>7.3031399999999996E-3</v>
      </c>
      <c r="DE32" s="296">
        <v>9.3378200000000001E-3</v>
      </c>
      <c r="DF32" s="296">
        <v>1.20115E-3</v>
      </c>
      <c r="DG32" s="296">
        <v>4.2174600000000001E-3</v>
      </c>
    </row>
    <row r="33" spans="1:111" ht="18" customHeight="1" x14ac:dyDescent="0.55000000000000004">
      <c r="A33" s="284">
        <v>27</v>
      </c>
      <c r="B33" s="130" t="s">
        <v>51</v>
      </c>
      <c r="C33" s="132" t="s">
        <v>52</v>
      </c>
      <c r="D33" s="296">
        <v>1.044615E-2</v>
      </c>
      <c r="E33" s="296">
        <v>1.3441499999999999E-3</v>
      </c>
      <c r="F33" s="296">
        <v>3.9243000000000004E-3</v>
      </c>
      <c r="G33" s="296">
        <v>9.8568500000000003E-3</v>
      </c>
      <c r="H33" s="296">
        <v>5.0129630000000001E-2</v>
      </c>
      <c r="I33" s="296">
        <v>3.58326E-3</v>
      </c>
      <c r="J33" s="296">
        <v>2.744692E-2</v>
      </c>
      <c r="K33" s="296">
        <v>4.5074700000000004E-3</v>
      </c>
      <c r="L33" s="296">
        <v>3.0114199999999999E-3</v>
      </c>
      <c r="M33" s="296">
        <v>5.5297300000000001E-3</v>
      </c>
      <c r="N33" s="296">
        <v>2.9145000000000001E-4</v>
      </c>
      <c r="O33" s="296">
        <v>1.164572E-2</v>
      </c>
      <c r="P33" s="296">
        <v>2.1868E-3</v>
      </c>
      <c r="Q33" s="296">
        <v>2.0320899999999999E-3</v>
      </c>
      <c r="R33" s="296">
        <v>1.8056000000000001E-3</v>
      </c>
      <c r="S33" s="296">
        <v>5.7580799999999996E-3</v>
      </c>
      <c r="T33" s="296">
        <v>3.7768300000000001E-3</v>
      </c>
      <c r="U33" s="296">
        <v>1.6955399999999999E-3</v>
      </c>
      <c r="V33" s="296">
        <v>5.6671390000000002E-2</v>
      </c>
      <c r="W33" s="296">
        <v>1.8009850000000001E-2</v>
      </c>
      <c r="X33" s="296">
        <v>0.64385247000000001</v>
      </c>
      <c r="Y33" s="296">
        <v>1.3649680000000001E-2</v>
      </c>
      <c r="Z33" s="296">
        <v>1.45082E-3</v>
      </c>
      <c r="AA33" s="296">
        <v>8.6223299999999992E-3</v>
      </c>
      <c r="AB33" s="296">
        <v>1.94673E-3</v>
      </c>
      <c r="AC33" s="296">
        <v>5.2029800000000003E-3</v>
      </c>
      <c r="AD33" s="296">
        <v>5.3883760000000003E-2</v>
      </c>
      <c r="AE33" s="296">
        <v>0.10473003</v>
      </c>
      <c r="AF33" s="296">
        <v>9.4636000000000004E-4</v>
      </c>
      <c r="AG33" s="296">
        <v>5.0955100000000001E-3</v>
      </c>
      <c r="AH33" s="296">
        <v>1.7825300000000001E-3</v>
      </c>
      <c r="AI33" s="296">
        <v>2.5584860000000001E-2</v>
      </c>
      <c r="AJ33" s="296">
        <v>9.14593E-3</v>
      </c>
      <c r="AK33" s="296">
        <v>4.5030359999999998E-2</v>
      </c>
      <c r="AL33" s="296">
        <v>1.890383E-2</v>
      </c>
      <c r="AM33" s="296">
        <v>1.9810399999999999E-3</v>
      </c>
      <c r="AN33" s="296">
        <v>2.3926400000000001E-3</v>
      </c>
      <c r="AO33" s="296">
        <v>3.3225500000000001E-3</v>
      </c>
      <c r="AP33" s="296">
        <v>1.57234E-3</v>
      </c>
      <c r="AQ33" s="296">
        <v>2.86397E-3</v>
      </c>
      <c r="AR33" s="296">
        <v>1.76553E-3</v>
      </c>
      <c r="AS33" s="296">
        <v>2.8595500000000002E-3</v>
      </c>
      <c r="AT33" s="296">
        <v>2.94911E-3</v>
      </c>
      <c r="AU33" s="296">
        <v>1.26614E-3</v>
      </c>
      <c r="AV33" s="296">
        <v>1.06543E-3</v>
      </c>
      <c r="AW33" s="296">
        <v>8.8551999999999999E-4</v>
      </c>
      <c r="AX33" s="296">
        <v>1.5452E-3</v>
      </c>
      <c r="AY33" s="296">
        <v>1.1691099999999999E-3</v>
      </c>
      <c r="AZ33" s="296">
        <v>1.1730200000000001E-3</v>
      </c>
      <c r="BA33" s="296">
        <v>7.8027999999999995E-4</v>
      </c>
      <c r="BB33" s="296">
        <v>2.175E-4</v>
      </c>
      <c r="BC33" s="296">
        <v>1.5555199999999999E-3</v>
      </c>
      <c r="BD33" s="296">
        <v>5.0626999999999996E-4</v>
      </c>
      <c r="BE33" s="296">
        <v>3.1373000000000002E-4</v>
      </c>
      <c r="BF33" s="296">
        <v>5.6753999999999995E-4</v>
      </c>
      <c r="BG33" s="296">
        <v>6.8148000000000004E-4</v>
      </c>
      <c r="BH33" s="296">
        <v>2.1829699999999998E-3</v>
      </c>
      <c r="BI33" s="296">
        <v>3.7100700000000002E-3</v>
      </c>
      <c r="BJ33" s="296">
        <v>5.0364199999999998E-3</v>
      </c>
      <c r="BK33" s="296">
        <v>7.8490000000000005E-4</v>
      </c>
      <c r="BL33" s="296">
        <v>6.8426299999999997E-3</v>
      </c>
      <c r="BM33" s="296">
        <v>2.3422899999999999E-3</v>
      </c>
      <c r="BN33" s="296">
        <v>3.3320899999999998E-3</v>
      </c>
      <c r="BO33" s="296">
        <v>1.085625E-2</v>
      </c>
      <c r="BP33" s="296">
        <v>4.8195900000000003E-3</v>
      </c>
      <c r="BQ33" s="296">
        <v>3.4469769999999997E-2</v>
      </c>
      <c r="BR33" s="296">
        <v>2.861938E-2</v>
      </c>
      <c r="BS33" s="296">
        <v>1.1467379999999999E-2</v>
      </c>
      <c r="BT33" s="296">
        <v>1.131645E-2</v>
      </c>
      <c r="BU33" s="296">
        <v>1.57665E-3</v>
      </c>
      <c r="BV33" s="296">
        <v>4.4058999999999998E-4</v>
      </c>
      <c r="BW33" s="296">
        <v>1.39448E-3</v>
      </c>
      <c r="BX33" s="296">
        <v>7.7559000000000005E-4</v>
      </c>
      <c r="BY33" s="296">
        <v>1.11E-6</v>
      </c>
      <c r="BZ33" s="296">
        <v>3.2616699999999999E-3</v>
      </c>
      <c r="CA33" s="296">
        <v>6.0330889999999998E-2</v>
      </c>
      <c r="CB33" s="296">
        <v>0.33804052000000001</v>
      </c>
      <c r="CC33" s="296">
        <v>6.9538909999999995E-2</v>
      </c>
      <c r="CD33" s="296">
        <v>0.24120048999999999</v>
      </c>
      <c r="CE33" s="296">
        <v>2.647124E-2</v>
      </c>
      <c r="CF33" s="296">
        <v>1.32844E-3</v>
      </c>
      <c r="CG33" s="296">
        <v>1.8727100000000001E-3</v>
      </c>
      <c r="CH33" s="296">
        <v>4.81235E-3</v>
      </c>
      <c r="CI33" s="296">
        <v>6.8860000000000004E-4</v>
      </c>
      <c r="CJ33" s="296">
        <v>9.9208E-4</v>
      </c>
      <c r="CK33" s="296">
        <v>6.7246999999999999E-4</v>
      </c>
      <c r="CL33" s="296">
        <v>2.5262E-4</v>
      </c>
      <c r="CM33" s="296">
        <v>1.4191900000000001E-3</v>
      </c>
      <c r="CN33" s="296">
        <v>1.074291E-2</v>
      </c>
      <c r="CO33" s="296">
        <v>1.57489E-3</v>
      </c>
      <c r="CP33" s="296">
        <v>6.0240600000000004E-3</v>
      </c>
      <c r="CQ33" s="296">
        <v>2.0894099999999999E-3</v>
      </c>
      <c r="CR33" s="296">
        <v>3.4987500000000001E-3</v>
      </c>
      <c r="CS33" s="296">
        <v>1.8227300000000001E-3</v>
      </c>
      <c r="CT33" s="296">
        <v>3.09611E-3</v>
      </c>
      <c r="CU33" s="296">
        <v>3.2781300000000002E-3</v>
      </c>
      <c r="CV33" s="296">
        <v>1.82741E-3</v>
      </c>
      <c r="CW33" s="296">
        <v>1.1373500000000001E-3</v>
      </c>
      <c r="CX33" s="296">
        <v>4.4662E-3</v>
      </c>
      <c r="CY33" s="296">
        <v>1.6443499999999999E-3</v>
      </c>
      <c r="CZ33" s="296">
        <v>2.46123E-3</v>
      </c>
      <c r="DA33" s="296">
        <v>3.7963599999999999E-3</v>
      </c>
      <c r="DB33" s="296">
        <v>7.9429400000000008E-3</v>
      </c>
      <c r="DC33" s="296">
        <v>7.6748399999999996E-3</v>
      </c>
      <c r="DD33" s="296">
        <v>3.3024299999999999E-3</v>
      </c>
      <c r="DE33" s="296">
        <v>0</v>
      </c>
      <c r="DF33" s="296">
        <v>1.9349080000000001E-2</v>
      </c>
      <c r="DG33" s="296">
        <v>1.191857E-2</v>
      </c>
    </row>
    <row r="34" spans="1:111" ht="18" customHeight="1" x14ac:dyDescent="0.55000000000000004">
      <c r="A34" s="284">
        <v>28</v>
      </c>
      <c r="B34" s="130" t="s">
        <v>53</v>
      </c>
      <c r="C34" s="132" t="s">
        <v>54</v>
      </c>
      <c r="D34" s="296">
        <v>0</v>
      </c>
      <c r="E34" s="296">
        <v>0</v>
      </c>
      <c r="F34" s="296">
        <v>0</v>
      </c>
      <c r="G34" s="296">
        <v>0</v>
      </c>
      <c r="H34" s="296">
        <v>0</v>
      </c>
      <c r="I34" s="296">
        <v>0</v>
      </c>
      <c r="J34" s="296">
        <v>2.519E-4</v>
      </c>
      <c r="K34" s="296">
        <v>5.8900000000000004E-6</v>
      </c>
      <c r="L34" s="296">
        <v>0</v>
      </c>
      <c r="M34" s="296">
        <v>0</v>
      </c>
      <c r="N34" s="296">
        <v>0</v>
      </c>
      <c r="O34" s="296">
        <v>7.0999999999999998E-7</v>
      </c>
      <c r="P34" s="296">
        <v>0</v>
      </c>
      <c r="Q34" s="296">
        <v>4.2E-7</v>
      </c>
      <c r="R34" s="296">
        <v>0</v>
      </c>
      <c r="S34" s="296">
        <v>4.85E-5</v>
      </c>
      <c r="T34" s="296">
        <v>0</v>
      </c>
      <c r="U34" s="296">
        <v>0</v>
      </c>
      <c r="V34" s="296">
        <v>4.5655899999999996E-3</v>
      </c>
      <c r="W34" s="296">
        <v>5.1988999999999996E-4</v>
      </c>
      <c r="X34" s="296">
        <v>2.2258E-4</v>
      </c>
      <c r="Y34" s="296">
        <v>3.2521799999999999E-3</v>
      </c>
      <c r="Z34" s="296">
        <v>0</v>
      </c>
      <c r="AA34" s="296">
        <v>0</v>
      </c>
      <c r="AB34" s="296">
        <v>0</v>
      </c>
      <c r="AC34" s="296">
        <v>1.0176E-4</v>
      </c>
      <c r="AD34" s="296">
        <v>0</v>
      </c>
      <c r="AE34" s="296">
        <v>3.9865009999999999E-2</v>
      </c>
      <c r="AF34" s="296">
        <v>5.2370000000000002E-5</v>
      </c>
      <c r="AG34" s="296">
        <v>0</v>
      </c>
      <c r="AH34" s="296">
        <v>0</v>
      </c>
      <c r="AI34" s="296">
        <v>0</v>
      </c>
      <c r="AJ34" s="296">
        <v>1.305E-4</v>
      </c>
      <c r="AK34" s="296">
        <v>0</v>
      </c>
      <c r="AL34" s="296">
        <v>8.6731599999999992E-3</v>
      </c>
      <c r="AM34" s="296">
        <v>4.5129299999999997E-2</v>
      </c>
      <c r="AN34" s="296">
        <v>7.8728099999999992E-3</v>
      </c>
      <c r="AO34" s="296">
        <v>1.09598E-2</v>
      </c>
      <c r="AP34" s="296">
        <v>6.1970000000000005E-5</v>
      </c>
      <c r="AQ34" s="296">
        <v>1.16288E-3</v>
      </c>
      <c r="AR34" s="296">
        <v>6.4980000000000005E-5</v>
      </c>
      <c r="AS34" s="296">
        <v>1.609E-5</v>
      </c>
      <c r="AT34" s="296">
        <v>4.8730000000000003E-5</v>
      </c>
      <c r="AU34" s="296">
        <v>1.4630000000000001E-5</v>
      </c>
      <c r="AV34" s="296">
        <v>1.449E-5</v>
      </c>
      <c r="AW34" s="296">
        <v>2.2160000000000001E-5</v>
      </c>
      <c r="AX34" s="296">
        <v>0</v>
      </c>
      <c r="AY34" s="296">
        <v>0</v>
      </c>
      <c r="AZ34" s="296">
        <v>5.49E-6</v>
      </c>
      <c r="BA34" s="296">
        <v>0</v>
      </c>
      <c r="BB34" s="296">
        <v>9.1999999999999998E-7</v>
      </c>
      <c r="BC34" s="296">
        <v>0</v>
      </c>
      <c r="BD34" s="296">
        <v>7.6299999999999998E-6</v>
      </c>
      <c r="BE34" s="296">
        <v>0</v>
      </c>
      <c r="BF34" s="296">
        <v>0</v>
      </c>
      <c r="BG34" s="296">
        <v>0</v>
      </c>
      <c r="BH34" s="296">
        <v>4.7500000000000003E-5</v>
      </c>
      <c r="BI34" s="296">
        <v>7.4399999999999999E-6</v>
      </c>
      <c r="BJ34" s="296">
        <v>3.2236999999999999E-4</v>
      </c>
      <c r="BK34" s="296">
        <v>1.1610000000000001E-5</v>
      </c>
      <c r="BL34" s="296">
        <v>1.8688999999999999E-4</v>
      </c>
      <c r="BM34" s="296">
        <v>7.4679E-4</v>
      </c>
      <c r="BN34" s="296">
        <v>2.995E-5</v>
      </c>
      <c r="BO34" s="296">
        <v>2.755782E-2</v>
      </c>
      <c r="BP34" s="296">
        <v>1.290842E-2</v>
      </c>
      <c r="BQ34" s="296">
        <v>1.9749429999999998E-2</v>
      </c>
      <c r="BR34" s="296">
        <v>0</v>
      </c>
      <c r="BS34" s="296">
        <v>2.2000000000000001E-7</v>
      </c>
      <c r="BT34" s="296">
        <v>1.8278000000000001E-4</v>
      </c>
      <c r="BU34" s="296">
        <v>-5.0699999999999997E-6</v>
      </c>
      <c r="BV34" s="296">
        <v>0</v>
      </c>
      <c r="BW34" s="296">
        <v>0</v>
      </c>
      <c r="BX34" s="296">
        <v>0</v>
      </c>
      <c r="BY34" s="296">
        <v>0</v>
      </c>
      <c r="BZ34" s="296">
        <v>1.7750000000000001E-5</v>
      </c>
      <c r="CA34" s="296">
        <v>0</v>
      </c>
      <c r="CB34" s="296">
        <v>0</v>
      </c>
      <c r="CC34" s="296">
        <v>0</v>
      </c>
      <c r="CD34" s="296">
        <v>0</v>
      </c>
      <c r="CE34" s="296">
        <v>0</v>
      </c>
      <c r="CF34" s="296">
        <v>0</v>
      </c>
      <c r="CG34" s="296">
        <v>0</v>
      </c>
      <c r="CH34" s="296">
        <v>0</v>
      </c>
      <c r="CI34" s="296">
        <v>0</v>
      </c>
      <c r="CJ34" s="296">
        <v>0</v>
      </c>
      <c r="CK34" s="296">
        <v>0</v>
      </c>
      <c r="CL34" s="296">
        <v>0</v>
      </c>
      <c r="CM34" s="296">
        <v>1.7090000000000001E-5</v>
      </c>
      <c r="CN34" s="296">
        <v>0</v>
      </c>
      <c r="CO34" s="296">
        <v>0</v>
      </c>
      <c r="CP34" s="296">
        <v>0</v>
      </c>
      <c r="CQ34" s="296">
        <v>0</v>
      </c>
      <c r="CR34" s="296">
        <v>0</v>
      </c>
      <c r="CS34" s="296">
        <v>1.8159999999999999E-5</v>
      </c>
      <c r="CT34" s="296">
        <v>2.145E-5</v>
      </c>
      <c r="CU34" s="296">
        <v>2.1322999999999999E-4</v>
      </c>
      <c r="CV34" s="296">
        <v>1.398E-5</v>
      </c>
      <c r="CW34" s="296">
        <v>0</v>
      </c>
      <c r="CX34" s="296">
        <v>0</v>
      </c>
      <c r="CY34" s="296">
        <v>3.1999999999999999E-6</v>
      </c>
      <c r="CZ34" s="296">
        <v>1.9700000000000002E-6</v>
      </c>
      <c r="DA34" s="296">
        <v>4.9967000000000002E-4</v>
      </c>
      <c r="DB34" s="296">
        <v>0</v>
      </c>
      <c r="DC34" s="296">
        <v>0</v>
      </c>
      <c r="DD34" s="296">
        <v>6.3800000000000006E-5</v>
      </c>
      <c r="DE34" s="296">
        <v>0</v>
      </c>
      <c r="DF34" s="296">
        <v>1.2150000000000001E-5</v>
      </c>
      <c r="DG34" s="296">
        <v>1.51118E-3</v>
      </c>
    </row>
    <row r="35" spans="1:111" ht="18" customHeight="1" x14ac:dyDescent="0.55000000000000004">
      <c r="A35" s="284">
        <v>29</v>
      </c>
      <c r="B35" s="130" t="s">
        <v>55</v>
      </c>
      <c r="C35" s="132" t="s">
        <v>56</v>
      </c>
      <c r="D35" s="296">
        <v>8.3582900000000009E-3</v>
      </c>
      <c r="E35" s="296">
        <v>2.2198399999999998E-3</v>
      </c>
      <c r="F35" s="296">
        <v>2.96612E-3</v>
      </c>
      <c r="G35" s="296">
        <v>1.3723610000000001E-2</v>
      </c>
      <c r="H35" s="296">
        <v>1.479865E-2</v>
      </c>
      <c r="I35" s="296">
        <v>1.5190500000000001E-3</v>
      </c>
      <c r="J35" s="296">
        <v>3.9455000000000002E-4</v>
      </c>
      <c r="K35" s="296">
        <v>1.613736E-2</v>
      </c>
      <c r="L35" s="296">
        <v>3.5794550000000001E-2</v>
      </c>
      <c r="M35" s="296">
        <v>7.3711999999999996E-4</v>
      </c>
      <c r="N35" s="296">
        <v>1.4530999999999999E-3</v>
      </c>
      <c r="O35" s="296">
        <v>3.68879E-3</v>
      </c>
      <c r="P35" s="296">
        <v>1.0939519999999999E-2</v>
      </c>
      <c r="Q35" s="296">
        <v>8.5891100000000005E-3</v>
      </c>
      <c r="R35" s="296">
        <v>3.3387809999999997E-2</v>
      </c>
      <c r="S35" s="296">
        <v>4.5102099999999997E-3</v>
      </c>
      <c r="T35" s="296">
        <v>4.1241069999999998E-2</v>
      </c>
      <c r="U35" s="296">
        <v>4.7852939999999997E-2</v>
      </c>
      <c r="V35" s="296">
        <v>1.0123470000000001E-2</v>
      </c>
      <c r="W35" s="296">
        <v>7.8208099999999992E-3</v>
      </c>
      <c r="X35" s="296">
        <v>0</v>
      </c>
      <c r="Y35" s="296">
        <v>2.03032E-3</v>
      </c>
      <c r="Z35" s="296">
        <v>9.5394000000000002E-4</v>
      </c>
      <c r="AA35" s="296">
        <v>6.3943400000000001E-3</v>
      </c>
      <c r="AB35" s="296">
        <v>3.572268E-2</v>
      </c>
      <c r="AC35" s="296">
        <v>2.822177E-2</v>
      </c>
      <c r="AD35" s="296">
        <v>1.2430000000000001E-4</v>
      </c>
      <c r="AE35" s="296">
        <v>0</v>
      </c>
      <c r="AF35" s="296">
        <v>0.24943423000000001</v>
      </c>
      <c r="AG35" s="296">
        <v>4.0345659999999998E-2</v>
      </c>
      <c r="AH35" s="296">
        <v>5.3274960000000003E-2</v>
      </c>
      <c r="AI35" s="296">
        <v>2.2986389999999999E-2</v>
      </c>
      <c r="AJ35" s="296">
        <v>8.8646999999999999E-4</v>
      </c>
      <c r="AK35" s="296">
        <v>1.94147E-3</v>
      </c>
      <c r="AL35" s="296">
        <v>3.1294299999999999E-3</v>
      </c>
      <c r="AM35" s="296">
        <v>0</v>
      </c>
      <c r="AN35" s="296">
        <v>2.3710000000000002E-5</v>
      </c>
      <c r="AO35" s="296">
        <v>3.0763999999999998E-4</v>
      </c>
      <c r="AP35" s="296">
        <v>6.9060000000000006E-5</v>
      </c>
      <c r="AQ35" s="296">
        <v>5.0978000000000004E-4</v>
      </c>
      <c r="AR35" s="296">
        <v>8.3656500000000005E-3</v>
      </c>
      <c r="AS35" s="296">
        <v>2.6750200000000002E-3</v>
      </c>
      <c r="AT35" s="296">
        <v>3.3187500000000001E-3</v>
      </c>
      <c r="AU35" s="296">
        <v>5.1423900000000002E-3</v>
      </c>
      <c r="AV35" s="296">
        <v>6.4030199999999997E-3</v>
      </c>
      <c r="AW35" s="296">
        <v>2.8464650000000001E-2</v>
      </c>
      <c r="AX35" s="296">
        <v>1.7984509999999999E-2</v>
      </c>
      <c r="AY35" s="296">
        <v>1.5842459999999999E-2</v>
      </c>
      <c r="AZ35" s="296">
        <v>1.9567910000000001E-2</v>
      </c>
      <c r="BA35" s="296">
        <v>4.0263010000000002E-2</v>
      </c>
      <c r="BB35" s="296">
        <v>6.9453500000000003E-3</v>
      </c>
      <c r="BC35" s="296">
        <v>7.7564709999999995E-2</v>
      </c>
      <c r="BD35" s="296">
        <v>3.6699320000000001E-2</v>
      </c>
      <c r="BE35" s="296">
        <v>3.2185999999999999E-2</v>
      </c>
      <c r="BF35" s="296">
        <v>2.3265580000000001E-2</v>
      </c>
      <c r="BG35" s="296">
        <v>6.2881400000000002E-3</v>
      </c>
      <c r="BH35" s="296">
        <v>2.6872529999999999E-2</v>
      </c>
      <c r="BI35" s="296">
        <v>5.24787E-3</v>
      </c>
      <c r="BJ35" s="296">
        <v>1.1983479999999999E-2</v>
      </c>
      <c r="BK35" s="296">
        <v>7.1400820000000004E-2</v>
      </c>
      <c r="BL35" s="296">
        <v>2.2889099999999999E-3</v>
      </c>
      <c r="BM35" s="296">
        <v>1.155662E-2</v>
      </c>
      <c r="BN35" s="296">
        <v>1.690287E-2</v>
      </c>
      <c r="BO35" s="296">
        <v>9.0523500000000007E-3</v>
      </c>
      <c r="BP35" s="296">
        <v>1.149766E-2</v>
      </c>
      <c r="BQ35" s="296">
        <v>0</v>
      </c>
      <c r="BR35" s="296">
        <v>0</v>
      </c>
      <c r="BS35" s="296">
        <v>3.6507690000000002E-2</v>
      </c>
      <c r="BT35" s="296">
        <v>1.6770800000000001E-3</v>
      </c>
      <c r="BU35" s="296">
        <v>4.9672800000000001E-3</v>
      </c>
      <c r="BV35" s="296">
        <v>2.7875899999999999E-3</v>
      </c>
      <c r="BW35" s="296">
        <v>5.1964999999999997E-4</v>
      </c>
      <c r="BX35" s="296">
        <v>1.2917200000000001E-3</v>
      </c>
      <c r="BY35" s="296">
        <v>4.0468999999999998E-4</v>
      </c>
      <c r="BZ35" s="296">
        <v>0</v>
      </c>
      <c r="CA35" s="296">
        <v>3.4448999999999998E-4</v>
      </c>
      <c r="CB35" s="296">
        <v>3.8269999999999998E-5</v>
      </c>
      <c r="CC35" s="296">
        <v>1.4545000000000001E-4</v>
      </c>
      <c r="CD35" s="296">
        <v>7.5829000000000001E-4</v>
      </c>
      <c r="CE35" s="296">
        <v>1.77644E-3</v>
      </c>
      <c r="CF35" s="296">
        <v>3.63321E-3</v>
      </c>
      <c r="CG35" s="296">
        <v>3.9179999999999996E-3</v>
      </c>
      <c r="CH35" s="296">
        <v>0</v>
      </c>
      <c r="CI35" s="296">
        <v>2.8799999999999999E-5</v>
      </c>
      <c r="CJ35" s="296">
        <v>7.0993E-4</v>
      </c>
      <c r="CK35" s="296">
        <v>9.2157899999999997E-3</v>
      </c>
      <c r="CL35" s="296">
        <v>7.8860000000000001E-5</v>
      </c>
      <c r="CM35" s="296">
        <v>2.8629100000000002E-3</v>
      </c>
      <c r="CN35" s="296">
        <v>6.9863E-4</v>
      </c>
      <c r="CO35" s="296">
        <v>2.253E-4</v>
      </c>
      <c r="CP35" s="296">
        <v>8.0382300000000004E-3</v>
      </c>
      <c r="CQ35" s="296">
        <v>1.18286E-3</v>
      </c>
      <c r="CR35" s="296">
        <v>4.1690000000000002E-5</v>
      </c>
      <c r="CS35" s="296">
        <v>1.6157000000000001E-4</v>
      </c>
      <c r="CT35" s="296">
        <v>2.8938E-4</v>
      </c>
      <c r="CU35" s="296">
        <v>2.5637500000000001E-3</v>
      </c>
      <c r="CV35" s="296">
        <v>4.1007000000000001E-4</v>
      </c>
      <c r="CW35" s="296">
        <v>4.6980299999999997E-3</v>
      </c>
      <c r="CX35" s="296">
        <v>6.4628100000000003E-3</v>
      </c>
      <c r="CY35" s="296">
        <v>1.5541299999999999E-3</v>
      </c>
      <c r="CZ35" s="296">
        <v>1.77308E-3</v>
      </c>
      <c r="DA35" s="296">
        <v>1.1517999999999999E-3</v>
      </c>
      <c r="DB35" s="296">
        <v>3.19002E-3</v>
      </c>
      <c r="DC35" s="296">
        <v>4.8983500000000001E-3</v>
      </c>
      <c r="DD35" s="296">
        <v>9.7316000000000004E-4</v>
      </c>
      <c r="DE35" s="296">
        <v>3.7034230000000001E-2</v>
      </c>
      <c r="DF35" s="296">
        <v>3.6443700000000001E-3</v>
      </c>
      <c r="DG35" s="296">
        <v>9.7510400000000007E-3</v>
      </c>
    </row>
    <row r="36" spans="1:111" ht="18" customHeight="1" x14ac:dyDescent="0.55000000000000004">
      <c r="A36" s="284">
        <v>30</v>
      </c>
      <c r="B36" s="130" t="s">
        <v>57</v>
      </c>
      <c r="C36" s="132" t="s">
        <v>58</v>
      </c>
      <c r="D36" s="296">
        <v>1.8705900000000001E-3</v>
      </c>
      <c r="E36" s="296">
        <v>4.8160999999999999E-4</v>
      </c>
      <c r="F36" s="296">
        <v>7.0081500000000003E-3</v>
      </c>
      <c r="G36" s="296">
        <v>5.8113999999999996E-4</v>
      </c>
      <c r="H36" s="296">
        <v>1.04784E-3</v>
      </c>
      <c r="I36" s="296">
        <v>5.4622200000000003E-3</v>
      </c>
      <c r="J36" s="296">
        <v>3.6419899999999999E-3</v>
      </c>
      <c r="K36" s="296">
        <v>2.9283999999999999E-4</v>
      </c>
      <c r="L36" s="296">
        <v>1.5364E-4</v>
      </c>
      <c r="M36" s="296">
        <v>5.3000000000000001E-6</v>
      </c>
      <c r="N36" s="296">
        <v>1.39E-6</v>
      </c>
      <c r="O36" s="296">
        <v>2.7584000000000002E-4</v>
      </c>
      <c r="P36" s="296">
        <v>3.49943E-3</v>
      </c>
      <c r="Q36" s="296">
        <v>3.2531999999999998E-4</v>
      </c>
      <c r="R36" s="296">
        <v>1.2125899999999999E-3</v>
      </c>
      <c r="S36" s="296">
        <v>1.5915999999999999E-4</v>
      </c>
      <c r="T36" s="296">
        <v>1.26782E-3</v>
      </c>
      <c r="U36" s="296">
        <v>5.7457000000000005E-4</v>
      </c>
      <c r="V36" s="296">
        <v>1.19024E-3</v>
      </c>
      <c r="W36" s="296">
        <v>1.9726999999999999E-4</v>
      </c>
      <c r="X36" s="296">
        <v>4.4648000000000002E-4</v>
      </c>
      <c r="Y36" s="296">
        <v>9.8645000000000004E-4</v>
      </c>
      <c r="Z36" s="296">
        <v>6.3064999999999996E-4</v>
      </c>
      <c r="AA36" s="296">
        <v>0</v>
      </c>
      <c r="AB36" s="296">
        <v>1.4373299999999999E-3</v>
      </c>
      <c r="AC36" s="296">
        <v>3.9687000000000001E-4</v>
      </c>
      <c r="AD36" s="296">
        <v>0</v>
      </c>
      <c r="AE36" s="296">
        <v>2.4379999999999999E-4</v>
      </c>
      <c r="AF36" s="296">
        <v>7.2727000000000002E-4</v>
      </c>
      <c r="AG36" s="296">
        <v>4.3757280000000003E-2</v>
      </c>
      <c r="AH36" s="296">
        <v>3.7374900000000003E-2</v>
      </c>
      <c r="AI36" s="296">
        <v>2.6573999999999999E-4</v>
      </c>
      <c r="AJ36" s="296">
        <v>1.9473100000000001E-3</v>
      </c>
      <c r="AK36" s="296">
        <v>5.5897E-4</v>
      </c>
      <c r="AL36" s="296">
        <v>1.8569299999999999E-3</v>
      </c>
      <c r="AM36" s="296">
        <v>5.2833999999999997E-4</v>
      </c>
      <c r="AN36" s="296">
        <v>7.7317E-4</v>
      </c>
      <c r="AO36" s="296">
        <v>1.0487300000000001E-3</v>
      </c>
      <c r="AP36" s="296">
        <v>1.2925999999999999E-4</v>
      </c>
      <c r="AQ36" s="296">
        <v>2.0100000000000001E-5</v>
      </c>
      <c r="AR36" s="296">
        <v>1.7372000000000001E-4</v>
      </c>
      <c r="AS36" s="296">
        <v>3.1567000000000001E-3</v>
      </c>
      <c r="AT36" s="296">
        <v>9.165E-4</v>
      </c>
      <c r="AU36" s="296">
        <v>7.8374099999999995E-3</v>
      </c>
      <c r="AV36" s="296">
        <v>1.398426E-2</v>
      </c>
      <c r="AW36" s="296">
        <v>1.0851039999999999E-2</v>
      </c>
      <c r="AX36" s="296">
        <v>4.4356999999999999E-3</v>
      </c>
      <c r="AY36" s="296">
        <v>9.6217999999999998E-4</v>
      </c>
      <c r="AZ36" s="296">
        <v>8.9871599999999992E-3</v>
      </c>
      <c r="BA36" s="296">
        <v>7.23443E-3</v>
      </c>
      <c r="BB36" s="296">
        <v>1.2897900000000001E-3</v>
      </c>
      <c r="BC36" s="296">
        <v>3.2798699999999998E-3</v>
      </c>
      <c r="BD36" s="296">
        <v>7.2820300000000001E-3</v>
      </c>
      <c r="BE36" s="296">
        <v>2.3415100000000002E-3</v>
      </c>
      <c r="BF36" s="296">
        <v>1.3600910000000001E-2</v>
      </c>
      <c r="BG36" s="296">
        <v>2.400207E-2</v>
      </c>
      <c r="BH36" s="296">
        <v>1.516209E-2</v>
      </c>
      <c r="BI36" s="296">
        <v>1.022984E-2</v>
      </c>
      <c r="BJ36" s="296">
        <v>8.8998099999999993E-3</v>
      </c>
      <c r="BK36" s="296">
        <v>6.0995399999999996E-3</v>
      </c>
      <c r="BL36" s="296">
        <v>5.2339600000000002E-3</v>
      </c>
      <c r="BM36" s="296">
        <v>2.9844000000000002E-4</v>
      </c>
      <c r="BN36" s="296">
        <v>2.7226000000000003E-4</v>
      </c>
      <c r="BO36" s="296">
        <v>3.39011E-3</v>
      </c>
      <c r="BP36" s="296">
        <v>4.4375700000000001E-3</v>
      </c>
      <c r="BQ36" s="296">
        <v>0</v>
      </c>
      <c r="BR36" s="296">
        <v>0</v>
      </c>
      <c r="BS36" s="296">
        <v>1.31226E-3</v>
      </c>
      <c r="BT36" s="296">
        <v>1.1890299999999999E-2</v>
      </c>
      <c r="BU36" s="296">
        <v>1.1396999999999999E-4</v>
      </c>
      <c r="BV36" s="296">
        <v>1.024E-5</v>
      </c>
      <c r="BW36" s="296">
        <v>0</v>
      </c>
      <c r="BX36" s="296">
        <v>0</v>
      </c>
      <c r="BY36" s="296">
        <v>0</v>
      </c>
      <c r="BZ36" s="296">
        <v>1.5529000000000001E-4</v>
      </c>
      <c r="CA36" s="296">
        <v>1.6669E-3</v>
      </c>
      <c r="CB36" s="296">
        <v>6.6357200000000003E-3</v>
      </c>
      <c r="CC36" s="296">
        <v>1.59855E-3</v>
      </c>
      <c r="CD36" s="296">
        <v>0</v>
      </c>
      <c r="CE36" s="296">
        <v>8.9672000000000005E-4</v>
      </c>
      <c r="CF36" s="296">
        <v>6.3203E-4</v>
      </c>
      <c r="CG36" s="296">
        <v>9.4539999999999999E-5</v>
      </c>
      <c r="CH36" s="296">
        <v>3.3835000000000001E-4</v>
      </c>
      <c r="CI36" s="296">
        <v>2.1769000000000001E-4</v>
      </c>
      <c r="CJ36" s="296">
        <v>4.5720000000000003E-5</v>
      </c>
      <c r="CK36" s="296">
        <v>0</v>
      </c>
      <c r="CL36" s="296">
        <v>3.7400999999999998E-4</v>
      </c>
      <c r="CM36" s="296">
        <v>2.8779999999999999E-5</v>
      </c>
      <c r="CN36" s="296">
        <v>1.20159E-3</v>
      </c>
      <c r="CO36" s="296">
        <v>7.1500000000000003E-5</v>
      </c>
      <c r="CP36" s="296">
        <v>4.2206999999999998E-4</v>
      </c>
      <c r="CQ36" s="296">
        <v>1.0875399999999999E-3</v>
      </c>
      <c r="CR36" s="296">
        <v>8.2207000000000005E-4</v>
      </c>
      <c r="CS36" s="296">
        <v>1.5523799999999999E-3</v>
      </c>
      <c r="CT36" s="296">
        <v>1.56039E-3</v>
      </c>
      <c r="CU36" s="296">
        <v>5.2373799999999998E-3</v>
      </c>
      <c r="CV36" s="296">
        <v>5.1975000000000003E-4</v>
      </c>
      <c r="CW36" s="296">
        <v>1.3720000000000001E-5</v>
      </c>
      <c r="CX36" s="296">
        <v>4.1627419999999998E-2</v>
      </c>
      <c r="CY36" s="296">
        <v>3.7880000000000003E-5</v>
      </c>
      <c r="CZ36" s="296">
        <v>1.29159E-3</v>
      </c>
      <c r="DA36" s="296">
        <v>1.4679999999999999E-4</v>
      </c>
      <c r="DB36" s="296">
        <v>4.9158999999999997E-4</v>
      </c>
      <c r="DC36" s="296">
        <v>2.1485300000000001E-3</v>
      </c>
      <c r="DD36" s="296">
        <v>6.6746999999999998E-4</v>
      </c>
      <c r="DE36" s="296">
        <v>1.025555E-2</v>
      </c>
      <c r="DF36" s="296">
        <v>2.8425E-4</v>
      </c>
      <c r="DG36" s="296">
        <v>2.62335E-3</v>
      </c>
    </row>
    <row r="37" spans="1:111" ht="18" customHeight="1" x14ac:dyDescent="0.55000000000000004">
      <c r="A37" s="284">
        <v>31</v>
      </c>
      <c r="B37" s="130" t="s">
        <v>59</v>
      </c>
      <c r="C37" s="132" t="s">
        <v>386</v>
      </c>
      <c r="D37" s="296">
        <v>8.6879999999999995E-5</v>
      </c>
      <c r="E37" s="296">
        <v>6.7100000000000001E-6</v>
      </c>
      <c r="F37" s="296">
        <v>2.1800000000000001E-5</v>
      </c>
      <c r="G37" s="296">
        <v>1.0247999999999999E-4</v>
      </c>
      <c r="H37" s="296">
        <v>3.7055999999999998E-4</v>
      </c>
      <c r="I37" s="296">
        <v>0</v>
      </c>
      <c r="J37" s="296">
        <v>2.6040199999999999E-3</v>
      </c>
      <c r="K37" s="296">
        <v>3.004E-5</v>
      </c>
      <c r="L37" s="296">
        <v>1.5279999999999999E-5</v>
      </c>
      <c r="M37" s="296">
        <v>6.6000000000000003E-7</v>
      </c>
      <c r="N37" s="296">
        <v>0</v>
      </c>
      <c r="O37" s="296">
        <v>1.2977E-4</v>
      </c>
      <c r="P37" s="296">
        <v>2.7999100000000001E-3</v>
      </c>
      <c r="Q37" s="296">
        <v>2.2725999999999999E-4</v>
      </c>
      <c r="R37" s="296">
        <v>9.5270999999999995E-4</v>
      </c>
      <c r="S37" s="296">
        <v>5.8159999999999999E-5</v>
      </c>
      <c r="T37" s="296">
        <v>1.1689E-4</v>
      </c>
      <c r="U37" s="296">
        <v>8.8090000000000005E-5</v>
      </c>
      <c r="V37" s="296">
        <v>1.1568E-4</v>
      </c>
      <c r="W37" s="296">
        <v>2.048E-5</v>
      </c>
      <c r="X37" s="296">
        <v>3.2549999999999998E-5</v>
      </c>
      <c r="Y37" s="296">
        <v>1.049E-5</v>
      </c>
      <c r="Z37" s="296">
        <v>1.473E-5</v>
      </c>
      <c r="AA37" s="296">
        <v>8.3040000000000005E-5</v>
      </c>
      <c r="AB37" s="296">
        <v>8.4999999999999999E-6</v>
      </c>
      <c r="AC37" s="296">
        <v>2.8770999999999999E-4</v>
      </c>
      <c r="AD37" s="296">
        <v>4.5999999999999999E-7</v>
      </c>
      <c r="AE37" s="296">
        <v>2.2589999999999999E-4</v>
      </c>
      <c r="AF37" s="296">
        <v>1.0815999999999999E-4</v>
      </c>
      <c r="AG37" s="296">
        <v>1.5168000000000001E-4</v>
      </c>
      <c r="AH37" s="296">
        <v>0.16794239999999999</v>
      </c>
      <c r="AI37" s="296">
        <v>2.0190000000000002E-5</v>
      </c>
      <c r="AJ37" s="296">
        <v>1.2E-4</v>
      </c>
      <c r="AK37" s="296">
        <v>8.2352E-4</v>
      </c>
      <c r="AL37" s="296">
        <v>1.451E-4</v>
      </c>
      <c r="AM37" s="296">
        <v>1.8810000000000001E-5</v>
      </c>
      <c r="AN37" s="296">
        <v>3.9400000000000002E-5</v>
      </c>
      <c r="AO37" s="296">
        <v>3.5654000000000003E-4</v>
      </c>
      <c r="AP37" s="296">
        <v>1.7260000000000001E-5</v>
      </c>
      <c r="AQ37" s="296">
        <v>1.005E-5</v>
      </c>
      <c r="AR37" s="296">
        <v>4.676E-5</v>
      </c>
      <c r="AS37" s="296">
        <v>3.3451999999999999E-4</v>
      </c>
      <c r="AT37" s="296">
        <v>3.9950000000000002E-5</v>
      </c>
      <c r="AU37" s="296">
        <v>2.6290000000000001E-5</v>
      </c>
      <c r="AV37" s="296">
        <v>2.4424000000000001E-4</v>
      </c>
      <c r="AW37" s="296">
        <v>1.6524E-3</v>
      </c>
      <c r="AX37" s="296">
        <v>2.8276000000000001E-4</v>
      </c>
      <c r="AY37" s="296">
        <v>2.5820999999999998E-4</v>
      </c>
      <c r="AZ37" s="296">
        <v>6.4709999999999995E-5</v>
      </c>
      <c r="BA37" s="296">
        <v>1.5440000000000001E-5</v>
      </c>
      <c r="BB37" s="296">
        <v>2.7106999999999999E-4</v>
      </c>
      <c r="BC37" s="296">
        <v>2.478E-5</v>
      </c>
      <c r="BD37" s="296">
        <v>3.4882000000000001E-4</v>
      </c>
      <c r="BE37" s="296">
        <v>4.7420000000000003E-5</v>
      </c>
      <c r="BF37" s="296">
        <v>9.9069999999999998E-5</v>
      </c>
      <c r="BG37" s="296">
        <v>7.4109999999999993E-5</v>
      </c>
      <c r="BH37" s="296">
        <v>1.0479E-4</v>
      </c>
      <c r="BI37" s="296">
        <v>4.2769999999999999E-5</v>
      </c>
      <c r="BJ37" s="296">
        <v>8.4649999999999998E-5</v>
      </c>
      <c r="BK37" s="296">
        <v>2.9975399999999999E-3</v>
      </c>
      <c r="BL37" s="296">
        <v>7.1340000000000005E-5</v>
      </c>
      <c r="BM37" s="296">
        <v>2.9399999999999998E-6</v>
      </c>
      <c r="BN37" s="296">
        <v>1.5290000000000001E-5</v>
      </c>
      <c r="BO37" s="296">
        <v>1.119E-5</v>
      </c>
      <c r="BP37" s="296">
        <v>5.8789999999999998E-5</v>
      </c>
      <c r="BQ37" s="296">
        <v>5.2210000000000003E-5</v>
      </c>
      <c r="BR37" s="296">
        <v>3.51966E-3</v>
      </c>
      <c r="BS37" s="296">
        <v>1.3002000000000001E-4</v>
      </c>
      <c r="BT37" s="296">
        <v>1.7687000000000001E-4</v>
      </c>
      <c r="BU37" s="296">
        <v>9.145E-5</v>
      </c>
      <c r="BV37" s="296">
        <v>1.1459E-4</v>
      </c>
      <c r="BW37" s="296">
        <v>1.24E-6</v>
      </c>
      <c r="BX37" s="296">
        <v>2.8000000000000002E-7</v>
      </c>
      <c r="BY37" s="296">
        <v>0</v>
      </c>
      <c r="BZ37" s="296">
        <v>2.2331E-4</v>
      </c>
      <c r="CA37" s="296">
        <v>3.5110000000000001E-5</v>
      </c>
      <c r="CB37" s="296">
        <v>0</v>
      </c>
      <c r="CC37" s="296">
        <v>1.1939999999999999E-5</v>
      </c>
      <c r="CD37" s="296">
        <v>3.6899999999999998E-6</v>
      </c>
      <c r="CE37" s="296">
        <v>5.31E-6</v>
      </c>
      <c r="CF37" s="296">
        <v>1.804E-5</v>
      </c>
      <c r="CG37" s="296">
        <v>5.9530000000000001E-5</v>
      </c>
      <c r="CH37" s="296">
        <v>5.9489999999999999E-4</v>
      </c>
      <c r="CI37" s="296">
        <v>3.1133300000000001E-3</v>
      </c>
      <c r="CJ37" s="296">
        <v>2.3156000000000001E-4</v>
      </c>
      <c r="CK37" s="296">
        <v>4.5399999999999997E-6</v>
      </c>
      <c r="CL37" s="296">
        <v>1.67712E-3</v>
      </c>
      <c r="CM37" s="296">
        <v>3.1409999999999999E-5</v>
      </c>
      <c r="CN37" s="296">
        <v>2.6903000000000002E-4</v>
      </c>
      <c r="CO37" s="296">
        <v>6.2189999999999999E-5</v>
      </c>
      <c r="CP37" s="296">
        <v>6.0362999999999997E-4</v>
      </c>
      <c r="CQ37" s="296">
        <v>2.9920000000000002E-5</v>
      </c>
      <c r="CR37" s="296">
        <v>2.2979000000000001E-4</v>
      </c>
      <c r="CS37" s="296">
        <v>7.5989999999999996E-5</v>
      </c>
      <c r="CT37" s="296">
        <v>4.7039999999999997E-5</v>
      </c>
      <c r="CU37" s="296">
        <v>1.5959699999999999E-3</v>
      </c>
      <c r="CV37" s="296">
        <v>7.2245000000000002E-4</v>
      </c>
      <c r="CW37" s="296">
        <v>2.773E-5</v>
      </c>
      <c r="CX37" s="296">
        <v>1.062E-5</v>
      </c>
      <c r="CY37" s="296">
        <v>1.1019E-4</v>
      </c>
      <c r="CZ37" s="296">
        <v>4.6002E-4</v>
      </c>
      <c r="DA37" s="296">
        <v>1.383E-5</v>
      </c>
      <c r="DB37" s="296">
        <v>4.1656000000000001E-4</v>
      </c>
      <c r="DC37" s="296">
        <v>2.7544000000000001E-4</v>
      </c>
      <c r="DD37" s="296">
        <v>1.2107699999999999E-3</v>
      </c>
      <c r="DE37" s="296">
        <v>0</v>
      </c>
      <c r="DF37" s="296">
        <v>1.08822E-3</v>
      </c>
      <c r="DG37" s="296">
        <v>2.7447000000000002E-4</v>
      </c>
    </row>
    <row r="38" spans="1:111" ht="18" customHeight="1" x14ac:dyDescent="0.55000000000000004">
      <c r="A38" s="284">
        <v>32</v>
      </c>
      <c r="B38" s="130" t="s">
        <v>60</v>
      </c>
      <c r="C38" s="132" t="s">
        <v>61</v>
      </c>
      <c r="D38" s="296">
        <v>0</v>
      </c>
      <c r="E38" s="296">
        <v>0</v>
      </c>
      <c r="F38" s="296">
        <v>0</v>
      </c>
      <c r="G38" s="296">
        <v>6.9112000000000004E-4</v>
      </c>
      <c r="H38" s="296">
        <v>0</v>
      </c>
      <c r="I38" s="296">
        <v>0</v>
      </c>
      <c r="J38" s="296">
        <v>0</v>
      </c>
      <c r="K38" s="296">
        <v>7.9184000000000004E-4</v>
      </c>
      <c r="L38" s="296">
        <v>1.0942510000000001E-2</v>
      </c>
      <c r="M38" s="296">
        <v>0</v>
      </c>
      <c r="N38" s="296">
        <v>4.5999999999999999E-7</v>
      </c>
      <c r="O38" s="296">
        <v>3.8788000000000001E-4</v>
      </c>
      <c r="P38" s="296">
        <v>7.9005999999999998E-4</v>
      </c>
      <c r="Q38" s="296">
        <v>5.8579999999999998E-5</v>
      </c>
      <c r="R38" s="296">
        <v>1.424566E-2</v>
      </c>
      <c r="S38" s="296">
        <v>7.4640000000000004E-5</v>
      </c>
      <c r="T38" s="296">
        <v>0</v>
      </c>
      <c r="U38" s="296">
        <v>7.2400000000000001E-6</v>
      </c>
      <c r="V38" s="296">
        <v>5.9129999999999998E-5</v>
      </c>
      <c r="W38" s="296">
        <v>1.6026199999999999E-3</v>
      </c>
      <c r="X38" s="296">
        <v>3.6489999999999998E-5</v>
      </c>
      <c r="Y38" s="296">
        <v>5.7786000000000003E-4</v>
      </c>
      <c r="Z38" s="296">
        <v>2.8269999999999999E-5</v>
      </c>
      <c r="AA38" s="296">
        <v>0</v>
      </c>
      <c r="AB38" s="296">
        <v>9.8233499999999998E-3</v>
      </c>
      <c r="AC38" s="296">
        <v>7.5966699999999998E-3</v>
      </c>
      <c r="AD38" s="296">
        <v>0</v>
      </c>
      <c r="AE38" s="296">
        <v>0</v>
      </c>
      <c r="AF38" s="296">
        <v>3.4421199999999999E-3</v>
      </c>
      <c r="AG38" s="296">
        <v>6.3192999999999995E-4</v>
      </c>
      <c r="AH38" s="296">
        <v>2.9100000000000001E-6</v>
      </c>
      <c r="AI38" s="296">
        <v>4.4724029999999998E-2</v>
      </c>
      <c r="AJ38" s="296">
        <v>2.4749999999999999E-5</v>
      </c>
      <c r="AK38" s="296">
        <v>0</v>
      </c>
      <c r="AL38" s="296">
        <v>1.9634499999999998E-3</v>
      </c>
      <c r="AM38" s="296">
        <v>0</v>
      </c>
      <c r="AN38" s="296">
        <v>0</v>
      </c>
      <c r="AO38" s="296">
        <v>0</v>
      </c>
      <c r="AP38" s="296">
        <v>0</v>
      </c>
      <c r="AQ38" s="296">
        <v>0</v>
      </c>
      <c r="AR38" s="296">
        <v>6.0427199999999997E-3</v>
      </c>
      <c r="AS38" s="296">
        <v>4.2560999999999999E-4</v>
      </c>
      <c r="AT38" s="296">
        <v>7.5684999999999999E-4</v>
      </c>
      <c r="AU38" s="296">
        <v>3.9785999999999999E-4</v>
      </c>
      <c r="AV38" s="296">
        <v>1.4103999999999999E-4</v>
      </c>
      <c r="AW38" s="296">
        <v>1.658453E-2</v>
      </c>
      <c r="AX38" s="296">
        <v>5.7792099999999999E-3</v>
      </c>
      <c r="AY38" s="296">
        <v>7.3509600000000001E-3</v>
      </c>
      <c r="AZ38" s="296">
        <v>1.9039E-4</v>
      </c>
      <c r="BA38" s="296">
        <v>2.1647200000000002E-3</v>
      </c>
      <c r="BB38" s="296">
        <v>6.4605000000000001E-4</v>
      </c>
      <c r="BC38" s="296">
        <v>1.2806909999999999E-2</v>
      </c>
      <c r="BD38" s="296">
        <v>6.9594999999999998E-4</v>
      </c>
      <c r="BE38" s="296">
        <v>1.3185000000000001E-4</v>
      </c>
      <c r="BF38" s="296">
        <v>1.10159E-2</v>
      </c>
      <c r="BG38" s="296">
        <v>3.9996500000000004E-3</v>
      </c>
      <c r="BH38" s="296">
        <v>2.056E-5</v>
      </c>
      <c r="BI38" s="296">
        <v>5.5338999999999996E-4</v>
      </c>
      <c r="BJ38" s="296">
        <v>6.8516599999999999E-3</v>
      </c>
      <c r="BK38" s="296">
        <v>8.7134699999999992E-3</v>
      </c>
      <c r="BL38" s="296">
        <v>2.4110000000000001E-5</v>
      </c>
      <c r="BM38" s="296">
        <v>3.6483800000000001E-3</v>
      </c>
      <c r="BN38" s="296">
        <v>1.9914199999999998E-3</v>
      </c>
      <c r="BO38" s="296">
        <v>5.0139999999999998E-5</v>
      </c>
      <c r="BP38" s="296">
        <v>7.5640000000000001E-5</v>
      </c>
      <c r="BQ38" s="296">
        <v>0</v>
      </c>
      <c r="BR38" s="296">
        <v>0</v>
      </c>
      <c r="BS38" s="296">
        <v>1.3200000000000001E-6</v>
      </c>
      <c r="BT38" s="296">
        <v>1.1056999999999999E-4</v>
      </c>
      <c r="BU38" s="296">
        <v>7.6149999999999994E-5</v>
      </c>
      <c r="BV38" s="296">
        <v>4.8500000000000002E-6</v>
      </c>
      <c r="BW38" s="296">
        <v>0</v>
      </c>
      <c r="BX38" s="296">
        <v>0</v>
      </c>
      <c r="BY38" s="296">
        <v>0</v>
      </c>
      <c r="BZ38" s="296">
        <v>2.3E-6</v>
      </c>
      <c r="CA38" s="296">
        <v>1.914E-5</v>
      </c>
      <c r="CB38" s="296">
        <v>0</v>
      </c>
      <c r="CC38" s="296">
        <v>4.7920000000000002E-5</v>
      </c>
      <c r="CD38" s="296">
        <v>4.3579999999999999E-5</v>
      </c>
      <c r="CE38" s="296">
        <v>1.06E-6</v>
      </c>
      <c r="CF38" s="296">
        <v>0</v>
      </c>
      <c r="CG38" s="296">
        <v>3.8000000000000001E-7</v>
      </c>
      <c r="CH38" s="296">
        <v>0</v>
      </c>
      <c r="CI38" s="296">
        <v>0</v>
      </c>
      <c r="CJ38" s="296">
        <v>0</v>
      </c>
      <c r="CK38" s="296">
        <v>0</v>
      </c>
      <c r="CL38" s="296">
        <v>0</v>
      </c>
      <c r="CM38" s="296">
        <v>9.5000000000000005E-6</v>
      </c>
      <c r="CN38" s="296">
        <v>7.7910000000000005E-5</v>
      </c>
      <c r="CO38" s="296">
        <v>3.7493999999999998E-4</v>
      </c>
      <c r="CP38" s="296">
        <v>2.0422499999999998E-3</v>
      </c>
      <c r="CQ38" s="296">
        <v>3.2567000000000002E-4</v>
      </c>
      <c r="CR38" s="296">
        <v>3.9186799999999999E-3</v>
      </c>
      <c r="CS38" s="296">
        <v>2.4250000000000001E-4</v>
      </c>
      <c r="CT38" s="296">
        <v>2.5352000000000003E-4</v>
      </c>
      <c r="CU38" s="296">
        <v>2.7934999999999999E-4</v>
      </c>
      <c r="CV38" s="296">
        <v>0</v>
      </c>
      <c r="CW38" s="296">
        <v>2.953E-5</v>
      </c>
      <c r="CX38" s="296">
        <v>3.8006699999999999E-3</v>
      </c>
      <c r="CY38" s="296">
        <v>9.2099999999999999E-6</v>
      </c>
      <c r="CZ38" s="296">
        <v>7.5650999999999995E-4</v>
      </c>
      <c r="DA38" s="296">
        <v>4.3612000000000002E-4</v>
      </c>
      <c r="DB38" s="296">
        <v>1.1055E-4</v>
      </c>
      <c r="DC38" s="296">
        <v>5.6955000000000005E-4</v>
      </c>
      <c r="DD38" s="296">
        <v>6.4079999999999996E-5</v>
      </c>
      <c r="DE38" s="296">
        <v>0</v>
      </c>
      <c r="DF38" s="296">
        <v>1.2874500000000001E-3</v>
      </c>
      <c r="DG38" s="296">
        <v>1.1832100000000001E-3</v>
      </c>
    </row>
    <row r="39" spans="1:111" ht="18" customHeight="1" x14ac:dyDescent="0.55000000000000004">
      <c r="A39" s="284">
        <v>33</v>
      </c>
      <c r="B39" s="130" t="s">
        <v>62</v>
      </c>
      <c r="C39" s="132" t="s">
        <v>63</v>
      </c>
      <c r="D39" s="296">
        <v>0</v>
      </c>
      <c r="E39" s="296">
        <v>0</v>
      </c>
      <c r="F39" s="296">
        <v>0</v>
      </c>
      <c r="G39" s="296">
        <v>7.2490000000000006E-5</v>
      </c>
      <c r="H39" s="296">
        <v>0</v>
      </c>
      <c r="I39" s="296">
        <v>7.5159000000000001E-4</v>
      </c>
      <c r="J39" s="296">
        <v>8.6500000000000002E-5</v>
      </c>
      <c r="K39" s="296">
        <v>0</v>
      </c>
      <c r="L39" s="296">
        <v>0</v>
      </c>
      <c r="M39" s="296">
        <v>0</v>
      </c>
      <c r="N39" s="296">
        <v>0</v>
      </c>
      <c r="O39" s="296">
        <v>0</v>
      </c>
      <c r="P39" s="296">
        <v>0</v>
      </c>
      <c r="Q39" s="296">
        <v>7.0600000000000002E-6</v>
      </c>
      <c r="R39" s="296">
        <v>0</v>
      </c>
      <c r="S39" s="296">
        <v>0</v>
      </c>
      <c r="T39" s="296">
        <v>0</v>
      </c>
      <c r="U39" s="296">
        <v>0</v>
      </c>
      <c r="V39" s="296">
        <v>0</v>
      </c>
      <c r="W39" s="296">
        <v>0</v>
      </c>
      <c r="X39" s="296">
        <v>0</v>
      </c>
      <c r="Y39" s="296">
        <v>0</v>
      </c>
      <c r="Z39" s="296">
        <v>0</v>
      </c>
      <c r="AA39" s="296">
        <v>0</v>
      </c>
      <c r="AB39" s="296">
        <v>0</v>
      </c>
      <c r="AC39" s="296">
        <v>1.5099999999999999E-5</v>
      </c>
      <c r="AD39" s="296">
        <v>1.24E-6</v>
      </c>
      <c r="AE39" s="296">
        <v>6.4049999999999998E-5</v>
      </c>
      <c r="AF39" s="296">
        <v>0</v>
      </c>
      <c r="AG39" s="296">
        <v>0</v>
      </c>
      <c r="AH39" s="296">
        <v>0</v>
      </c>
      <c r="AI39" s="296">
        <v>0</v>
      </c>
      <c r="AJ39" s="296">
        <v>0.1059075</v>
      </c>
      <c r="AK39" s="296">
        <v>0</v>
      </c>
      <c r="AL39" s="296">
        <v>1.0508200000000001E-3</v>
      </c>
      <c r="AM39" s="296">
        <v>0</v>
      </c>
      <c r="AN39" s="296">
        <v>0</v>
      </c>
      <c r="AO39" s="296">
        <v>9.1739999999999999E-5</v>
      </c>
      <c r="AP39" s="296">
        <v>0</v>
      </c>
      <c r="AQ39" s="296">
        <v>0</v>
      </c>
      <c r="AR39" s="296">
        <v>0</v>
      </c>
      <c r="AS39" s="296">
        <v>3.5499999999999999E-6</v>
      </c>
      <c r="AT39" s="296">
        <v>6.8839999999999998E-5</v>
      </c>
      <c r="AU39" s="296">
        <v>4.4000000000000002E-6</v>
      </c>
      <c r="AV39" s="296">
        <v>0</v>
      </c>
      <c r="AW39" s="296">
        <v>0</v>
      </c>
      <c r="AX39" s="296">
        <v>0</v>
      </c>
      <c r="AY39" s="296">
        <v>0</v>
      </c>
      <c r="AZ39" s="296">
        <v>0</v>
      </c>
      <c r="BA39" s="296">
        <v>0</v>
      </c>
      <c r="BB39" s="296">
        <v>0</v>
      </c>
      <c r="BC39" s="296">
        <v>7.2699999999999999E-6</v>
      </c>
      <c r="BD39" s="296">
        <v>0</v>
      </c>
      <c r="BE39" s="296">
        <v>0</v>
      </c>
      <c r="BF39" s="296">
        <v>0</v>
      </c>
      <c r="BG39" s="296">
        <v>0</v>
      </c>
      <c r="BH39" s="296">
        <v>0</v>
      </c>
      <c r="BI39" s="296">
        <v>0</v>
      </c>
      <c r="BJ39" s="296">
        <v>2.2900000000000001E-6</v>
      </c>
      <c r="BK39" s="296">
        <v>4.2396000000000003E-4</v>
      </c>
      <c r="BL39" s="296">
        <v>0</v>
      </c>
      <c r="BM39" s="296">
        <v>3.083986E-2</v>
      </c>
      <c r="BN39" s="296">
        <v>3.5850710000000001E-2</v>
      </c>
      <c r="BO39" s="296">
        <v>5.9489649999999998E-2</v>
      </c>
      <c r="BP39" s="296">
        <v>3.8288870000000003E-2</v>
      </c>
      <c r="BQ39" s="296">
        <v>0</v>
      </c>
      <c r="BR39" s="296">
        <v>8.1599999999999998E-6</v>
      </c>
      <c r="BS39" s="296">
        <v>0</v>
      </c>
      <c r="BT39" s="296">
        <v>1.9054E-4</v>
      </c>
      <c r="BU39" s="296">
        <v>0</v>
      </c>
      <c r="BV39" s="296">
        <v>0</v>
      </c>
      <c r="BW39" s="296">
        <v>1.9999999999999999E-7</v>
      </c>
      <c r="BX39" s="296">
        <v>3.4919999999999998E-5</v>
      </c>
      <c r="BY39" s="296">
        <v>1.0149000000000001E-4</v>
      </c>
      <c r="BZ39" s="296">
        <v>0</v>
      </c>
      <c r="CA39" s="296">
        <v>0</v>
      </c>
      <c r="CB39" s="296">
        <v>0</v>
      </c>
      <c r="CC39" s="296">
        <v>0</v>
      </c>
      <c r="CD39" s="296">
        <v>0</v>
      </c>
      <c r="CE39" s="296">
        <v>0</v>
      </c>
      <c r="CF39" s="296">
        <v>0</v>
      </c>
      <c r="CG39" s="296">
        <v>0</v>
      </c>
      <c r="CH39" s="296">
        <v>0</v>
      </c>
      <c r="CI39" s="296">
        <v>0</v>
      </c>
      <c r="CJ39" s="296">
        <v>0</v>
      </c>
      <c r="CK39" s="296">
        <v>0</v>
      </c>
      <c r="CL39" s="296">
        <v>0</v>
      </c>
      <c r="CM39" s="296">
        <v>0</v>
      </c>
      <c r="CN39" s="296">
        <v>4.6299999999999997E-6</v>
      </c>
      <c r="CO39" s="296">
        <v>0</v>
      </c>
      <c r="CP39" s="296">
        <v>2.4649999999999999E-5</v>
      </c>
      <c r="CQ39" s="296">
        <v>0</v>
      </c>
      <c r="CR39" s="296">
        <v>0</v>
      </c>
      <c r="CS39" s="296">
        <v>0</v>
      </c>
      <c r="CT39" s="296">
        <v>0</v>
      </c>
      <c r="CU39" s="296">
        <v>0</v>
      </c>
      <c r="CV39" s="296">
        <v>0</v>
      </c>
      <c r="CW39" s="296">
        <v>0</v>
      </c>
      <c r="CX39" s="296">
        <v>0</v>
      </c>
      <c r="CY39" s="296">
        <v>0</v>
      </c>
      <c r="CZ39" s="296">
        <v>0</v>
      </c>
      <c r="DA39" s="296">
        <v>0</v>
      </c>
      <c r="DB39" s="296">
        <v>0</v>
      </c>
      <c r="DC39" s="296">
        <v>0</v>
      </c>
      <c r="DD39" s="296">
        <v>0</v>
      </c>
      <c r="DE39" s="296">
        <v>0</v>
      </c>
      <c r="DF39" s="296">
        <v>6.9251999999999996E-4</v>
      </c>
      <c r="DG39" s="296">
        <v>2.5950299999999999E-3</v>
      </c>
    </row>
    <row r="40" spans="1:111" ht="18" customHeight="1" x14ac:dyDescent="0.55000000000000004">
      <c r="A40" s="284">
        <v>34</v>
      </c>
      <c r="B40" s="130" t="s">
        <v>64</v>
      </c>
      <c r="C40" s="132" t="s">
        <v>65</v>
      </c>
      <c r="D40" s="296">
        <v>1.1622E-4</v>
      </c>
      <c r="E40" s="296">
        <v>0</v>
      </c>
      <c r="F40" s="296">
        <v>0</v>
      </c>
      <c r="G40" s="296">
        <v>0</v>
      </c>
      <c r="H40" s="296">
        <v>0</v>
      </c>
      <c r="I40" s="296">
        <v>0</v>
      </c>
      <c r="J40" s="296">
        <v>0</v>
      </c>
      <c r="K40" s="296">
        <v>0</v>
      </c>
      <c r="L40" s="296">
        <v>1.5164000000000001E-4</v>
      </c>
      <c r="M40" s="296">
        <v>0</v>
      </c>
      <c r="N40" s="296">
        <v>0</v>
      </c>
      <c r="O40" s="296">
        <v>0</v>
      </c>
      <c r="P40" s="296">
        <v>0</v>
      </c>
      <c r="Q40" s="296">
        <v>5.8200000000000002E-6</v>
      </c>
      <c r="R40" s="296">
        <v>1.5234700000000001E-3</v>
      </c>
      <c r="S40" s="296">
        <v>0</v>
      </c>
      <c r="T40" s="296">
        <v>0</v>
      </c>
      <c r="U40" s="296">
        <v>0</v>
      </c>
      <c r="V40" s="296">
        <v>0</v>
      </c>
      <c r="W40" s="296">
        <v>2.2224000000000001E-4</v>
      </c>
      <c r="X40" s="296">
        <v>0</v>
      </c>
      <c r="Y40" s="296">
        <v>2.4899999999999999E-6</v>
      </c>
      <c r="Z40" s="296">
        <v>0</v>
      </c>
      <c r="AA40" s="296">
        <v>0</v>
      </c>
      <c r="AB40" s="296">
        <v>0</v>
      </c>
      <c r="AC40" s="296">
        <v>5.4289999999999997E-5</v>
      </c>
      <c r="AD40" s="296">
        <v>0</v>
      </c>
      <c r="AE40" s="296">
        <v>0</v>
      </c>
      <c r="AF40" s="296">
        <v>6.0680000000000002E-5</v>
      </c>
      <c r="AG40" s="296">
        <v>0</v>
      </c>
      <c r="AH40" s="296">
        <v>0</v>
      </c>
      <c r="AI40" s="296">
        <v>2.4200000000000001E-6</v>
      </c>
      <c r="AJ40" s="296">
        <v>6.2619999999999993E-5</v>
      </c>
      <c r="AK40" s="296">
        <v>6.2204599999999997E-3</v>
      </c>
      <c r="AL40" s="296">
        <v>5.7999999999999995E-7</v>
      </c>
      <c r="AM40" s="296">
        <v>0</v>
      </c>
      <c r="AN40" s="296">
        <v>0</v>
      </c>
      <c r="AO40" s="296">
        <v>6.5899999999999996E-6</v>
      </c>
      <c r="AP40" s="296">
        <v>0</v>
      </c>
      <c r="AQ40" s="296">
        <v>0</v>
      </c>
      <c r="AR40" s="296">
        <v>0</v>
      </c>
      <c r="AS40" s="296">
        <v>7.0999999999999998E-7</v>
      </c>
      <c r="AT40" s="296">
        <v>2.1278000000000001E-4</v>
      </c>
      <c r="AU40" s="296">
        <v>3.4039999999999999E-5</v>
      </c>
      <c r="AV40" s="296">
        <v>6.6749999999999996E-5</v>
      </c>
      <c r="AW40" s="296">
        <v>4.6455999999999998E-4</v>
      </c>
      <c r="AX40" s="296">
        <v>4.0105899999999996E-3</v>
      </c>
      <c r="AY40" s="296">
        <v>4.0398650000000001E-2</v>
      </c>
      <c r="AZ40" s="296">
        <v>3.1455099999999998E-3</v>
      </c>
      <c r="BA40" s="296">
        <v>2.3159999999999998E-5</v>
      </c>
      <c r="BB40" s="296">
        <v>4.0684E-4</v>
      </c>
      <c r="BC40" s="296">
        <v>5.5110000000000001E-4</v>
      </c>
      <c r="BD40" s="296">
        <v>1.12929E-3</v>
      </c>
      <c r="BE40" s="296">
        <v>0</v>
      </c>
      <c r="BF40" s="296">
        <v>0</v>
      </c>
      <c r="BG40" s="296">
        <v>0</v>
      </c>
      <c r="BH40" s="296">
        <v>1.1462E-4</v>
      </c>
      <c r="BI40" s="296">
        <v>8.5499999999999995E-6</v>
      </c>
      <c r="BJ40" s="296">
        <v>4.4610000000000001E-5</v>
      </c>
      <c r="BK40" s="296">
        <v>2.8964000000000003E-4</v>
      </c>
      <c r="BL40" s="296">
        <v>8.038E-5</v>
      </c>
      <c r="BM40" s="296">
        <v>5.3919199999999997E-3</v>
      </c>
      <c r="BN40" s="296">
        <v>8.4236999999999995E-4</v>
      </c>
      <c r="BO40" s="296">
        <v>2.5053E-4</v>
      </c>
      <c r="BP40" s="296">
        <v>5.5668000000000004E-4</v>
      </c>
      <c r="BQ40" s="296">
        <v>0</v>
      </c>
      <c r="BR40" s="296">
        <v>0</v>
      </c>
      <c r="BS40" s="296">
        <v>0</v>
      </c>
      <c r="BT40" s="296">
        <v>1.8359999999999999E-4</v>
      </c>
      <c r="BU40" s="296">
        <v>6.0760000000000001E-5</v>
      </c>
      <c r="BV40" s="296">
        <v>3.05E-6</v>
      </c>
      <c r="BW40" s="296">
        <v>0</v>
      </c>
      <c r="BX40" s="296">
        <v>0</v>
      </c>
      <c r="BY40" s="296">
        <v>0</v>
      </c>
      <c r="BZ40" s="296">
        <v>0</v>
      </c>
      <c r="CA40" s="296">
        <v>1.98E-5</v>
      </c>
      <c r="CB40" s="296">
        <v>0</v>
      </c>
      <c r="CC40" s="296">
        <v>7.1970000000000004E-5</v>
      </c>
      <c r="CD40" s="296">
        <v>3.3999999999999997E-7</v>
      </c>
      <c r="CE40" s="296">
        <v>1.062E-5</v>
      </c>
      <c r="CF40" s="296">
        <v>9.7999999999999993E-7</v>
      </c>
      <c r="CG40" s="296">
        <v>5.3800000000000002E-6</v>
      </c>
      <c r="CH40" s="296">
        <v>0</v>
      </c>
      <c r="CI40" s="296">
        <v>0</v>
      </c>
      <c r="CJ40" s="296">
        <v>0</v>
      </c>
      <c r="CK40" s="296">
        <v>0</v>
      </c>
      <c r="CL40" s="296">
        <v>0</v>
      </c>
      <c r="CM40" s="296">
        <v>0</v>
      </c>
      <c r="CN40" s="296">
        <v>4.6879999999999998E-5</v>
      </c>
      <c r="CO40" s="296">
        <v>9.7079999999999999E-5</v>
      </c>
      <c r="CP40" s="296">
        <v>1.0879999999999999E-5</v>
      </c>
      <c r="CQ40" s="296">
        <v>1.7393000000000001E-4</v>
      </c>
      <c r="CR40" s="296">
        <v>2.2776E-4</v>
      </c>
      <c r="CS40" s="296">
        <v>1.0468999999999999E-3</v>
      </c>
      <c r="CT40" s="296">
        <v>7.2559999999999996E-4</v>
      </c>
      <c r="CU40" s="296">
        <v>1.8050999999999999E-4</v>
      </c>
      <c r="CV40" s="296">
        <v>9.9999999999999995E-8</v>
      </c>
      <c r="CW40" s="296">
        <v>0</v>
      </c>
      <c r="CX40" s="296">
        <v>0</v>
      </c>
      <c r="CY40" s="296">
        <v>4.0300000000000004E-6</v>
      </c>
      <c r="CZ40" s="296">
        <v>1.05597E-3</v>
      </c>
      <c r="DA40" s="296">
        <v>1.17125E-3</v>
      </c>
      <c r="DB40" s="296">
        <v>0</v>
      </c>
      <c r="DC40" s="296">
        <v>1.5670000000000001E-5</v>
      </c>
      <c r="DD40" s="296">
        <v>1.8756E-4</v>
      </c>
      <c r="DE40" s="296">
        <v>0</v>
      </c>
      <c r="DF40" s="296">
        <v>1.15321E-3</v>
      </c>
      <c r="DG40" s="296">
        <v>6.0481E-4</v>
      </c>
    </row>
    <row r="41" spans="1:111" ht="18" customHeight="1" x14ac:dyDescent="0.55000000000000004">
      <c r="A41" s="284">
        <v>35</v>
      </c>
      <c r="B41" s="130" t="s">
        <v>66</v>
      </c>
      <c r="C41" s="132" t="s">
        <v>67</v>
      </c>
      <c r="D41" s="296">
        <v>3.0548400000000001E-3</v>
      </c>
      <c r="E41" s="296">
        <v>1.4470799999999999E-3</v>
      </c>
      <c r="F41" s="296">
        <v>2.60421E-3</v>
      </c>
      <c r="G41" s="296">
        <v>4.1239999999999998E-5</v>
      </c>
      <c r="H41" s="296">
        <v>4.8199999999999999E-5</v>
      </c>
      <c r="I41" s="296">
        <v>1.21206E-3</v>
      </c>
      <c r="J41" s="296">
        <v>0</v>
      </c>
      <c r="K41" s="296">
        <v>1.5253E-4</v>
      </c>
      <c r="L41" s="296">
        <v>3.2270000000000001E-5</v>
      </c>
      <c r="M41" s="296">
        <v>2.22594E-3</v>
      </c>
      <c r="N41" s="296">
        <v>9.2999999999999999E-7</v>
      </c>
      <c r="O41" s="296">
        <v>0</v>
      </c>
      <c r="P41" s="296">
        <v>0</v>
      </c>
      <c r="Q41" s="296">
        <v>1.4666000000000001E-4</v>
      </c>
      <c r="R41" s="296">
        <v>9.5867999999999995E-4</v>
      </c>
      <c r="S41" s="296">
        <v>1.3549899999999999E-3</v>
      </c>
      <c r="T41" s="296">
        <v>1.91E-5</v>
      </c>
      <c r="U41" s="296">
        <v>1.77E-5</v>
      </c>
      <c r="V41" s="296">
        <v>4.2159700000000003E-3</v>
      </c>
      <c r="W41" s="296">
        <v>1.8002359999999999E-2</v>
      </c>
      <c r="X41" s="296">
        <v>1.0190000000000001E-5</v>
      </c>
      <c r="Y41" s="296">
        <v>5.2452E-4</v>
      </c>
      <c r="Z41" s="296">
        <v>4.2243000000000001E-4</v>
      </c>
      <c r="AA41" s="296">
        <v>1.1747999999999999E-4</v>
      </c>
      <c r="AB41" s="296">
        <v>1.1352999999999999E-3</v>
      </c>
      <c r="AC41" s="296">
        <v>5.4624000000000003E-4</v>
      </c>
      <c r="AD41" s="296">
        <v>1.5860000000000001E-5</v>
      </c>
      <c r="AE41" s="296">
        <v>3.32782E-3</v>
      </c>
      <c r="AF41" s="296">
        <v>1.2884999999999999E-4</v>
      </c>
      <c r="AG41" s="296">
        <v>2.5984000000000001E-4</v>
      </c>
      <c r="AH41" s="296">
        <v>5.5340000000000002E-5</v>
      </c>
      <c r="AI41" s="296">
        <v>1.5052050000000001E-2</v>
      </c>
      <c r="AJ41" s="296">
        <v>1.498822E-2</v>
      </c>
      <c r="AK41" s="296">
        <v>2.386255E-2</v>
      </c>
      <c r="AL41" s="296">
        <v>5.3477839999999999E-2</v>
      </c>
      <c r="AM41" s="296">
        <v>1.081593E-2</v>
      </c>
      <c r="AN41" s="296">
        <v>4.0928999999999998E-4</v>
      </c>
      <c r="AO41" s="296">
        <v>1.4972350000000001E-2</v>
      </c>
      <c r="AP41" s="296">
        <v>0</v>
      </c>
      <c r="AQ41" s="296">
        <v>1.075482E-2</v>
      </c>
      <c r="AR41" s="296">
        <v>1.6849600000000001E-3</v>
      </c>
      <c r="AS41" s="296">
        <v>3.1815400000000001E-3</v>
      </c>
      <c r="AT41" s="296">
        <v>2.4520399999999999E-3</v>
      </c>
      <c r="AU41" s="296">
        <v>5.9038700000000003E-3</v>
      </c>
      <c r="AV41" s="296">
        <v>4.1443499999999998E-3</v>
      </c>
      <c r="AW41" s="296">
        <v>1.27881E-3</v>
      </c>
      <c r="AX41" s="296">
        <v>8.1594900000000001E-3</v>
      </c>
      <c r="AY41" s="296">
        <v>2.99118E-3</v>
      </c>
      <c r="AZ41" s="296">
        <v>4.8439399999999997E-3</v>
      </c>
      <c r="BA41" s="296">
        <v>1.5139000000000001E-3</v>
      </c>
      <c r="BB41" s="296">
        <v>1.5313E-3</v>
      </c>
      <c r="BC41" s="296">
        <v>7.0365000000000002E-3</v>
      </c>
      <c r="BD41" s="296">
        <v>1.6214300000000001E-3</v>
      </c>
      <c r="BE41" s="296">
        <v>1.31537E-3</v>
      </c>
      <c r="BF41" s="296">
        <v>1.66227E-3</v>
      </c>
      <c r="BG41" s="296">
        <v>5.7843E-4</v>
      </c>
      <c r="BH41" s="296">
        <v>1.64572E-3</v>
      </c>
      <c r="BI41" s="296">
        <v>1.2800800000000001E-3</v>
      </c>
      <c r="BJ41" s="296">
        <v>8.7695999999999998E-4</v>
      </c>
      <c r="BK41" s="296">
        <v>2.99256E-3</v>
      </c>
      <c r="BL41" s="296">
        <v>0</v>
      </c>
      <c r="BM41" s="296">
        <v>9.0697399999999997E-3</v>
      </c>
      <c r="BN41" s="296">
        <v>1.646384E-2</v>
      </c>
      <c r="BO41" s="296">
        <v>5.6113700000000001E-3</v>
      </c>
      <c r="BP41" s="296">
        <v>1.1630369999999999E-2</v>
      </c>
      <c r="BQ41" s="296">
        <v>3.608E-5</v>
      </c>
      <c r="BR41" s="296">
        <v>6.8750000000000004E-5</v>
      </c>
      <c r="BS41" s="296">
        <v>4.4575099999999996E-3</v>
      </c>
      <c r="BT41" s="296">
        <v>0</v>
      </c>
      <c r="BU41" s="296">
        <v>6.4709999999999995E-5</v>
      </c>
      <c r="BV41" s="296">
        <v>1.8899999999999999E-6</v>
      </c>
      <c r="BW41" s="296">
        <v>0</v>
      </c>
      <c r="BX41" s="296">
        <v>0</v>
      </c>
      <c r="BY41" s="296">
        <v>0</v>
      </c>
      <c r="BZ41" s="296">
        <v>0</v>
      </c>
      <c r="CA41" s="296">
        <v>0</v>
      </c>
      <c r="CB41" s="296">
        <v>0</v>
      </c>
      <c r="CC41" s="296">
        <v>3.7000000000000002E-6</v>
      </c>
      <c r="CD41" s="296">
        <v>0</v>
      </c>
      <c r="CE41" s="296">
        <v>0</v>
      </c>
      <c r="CF41" s="296">
        <v>0</v>
      </c>
      <c r="CG41" s="296">
        <v>6.3E-7</v>
      </c>
      <c r="CH41" s="296">
        <v>0</v>
      </c>
      <c r="CI41" s="296">
        <v>0</v>
      </c>
      <c r="CJ41" s="296">
        <v>0</v>
      </c>
      <c r="CK41" s="296">
        <v>0</v>
      </c>
      <c r="CL41" s="296">
        <v>0</v>
      </c>
      <c r="CM41" s="296">
        <v>7.4209999999999996E-5</v>
      </c>
      <c r="CN41" s="296">
        <v>4.8489999999999998E-5</v>
      </c>
      <c r="CO41" s="296">
        <v>1.0252499999999999E-3</v>
      </c>
      <c r="CP41" s="296">
        <v>1.7212999999999999E-4</v>
      </c>
      <c r="CQ41" s="296">
        <v>4.0080000000000003E-5</v>
      </c>
      <c r="CR41" s="296">
        <v>0</v>
      </c>
      <c r="CS41" s="296">
        <v>0</v>
      </c>
      <c r="CT41" s="296">
        <v>6.8499999999999996E-6</v>
      </c>
      <c r="CU41" s="296">
        <v>0</v>
      </c>
      <c r="CV41" s="296">
        <v>0</v>
      </c>
      <c r="CW41" s="296">
        <v>0</v>
      </c>
      <c r="CX41" s="296">
        <v>1.6715999999999999E-4</v>
      </c>
      <c r="CY41" s="296">
        <v>2.2400000000000002E-6</v>
      </c>
      <c r="CZ41" s="296">
        <v>3.96E-5</v>
      </c>
      <c r="DA41" s="296">
        <v>7.894E-5</v>
      </c>
      <c r="DB41" s="296">
        <v>3.8559999999999997E-5</v>
      </c>
      <c r="DC41" s="296">
        <v>5.8076000000000004E-4</v>
      </c>
      <c r="DD41" s="296">
        <v>6.0201999999999999E-4</v>
      </c>
      <c r="DE41" s="296">
        <v>4.9863199999999998E-3</v>
      </c>
      <c r="DF41" s="296">
        <v>1.57E-3</v>
      </c>
      <c r="DG41" s="296">
        <v>1.5415800000000001E-3</v>
      </c>
    </row>
    <row r="42" spans="1:111" ht="18" customHeight="1" x14ac:dyDescent="0.55000000000000004">
      <c r="A42" s="284">
        <v>36</v>
      </c>
      <c r="B42" s="130" t="s">
        <v>68</v>
      </c>
      <c r="C42" s="132" t="s">
        <v>69</v>
      </c>
      <c r="D42" s="296">
        <v>0</v>
      </c>
      <c r="E42" s="296">
        <v>0</v>
      </c>
      <c r="F42" s="296">
        <v>0</v>
      </c>
      <c r="G42" s="296">
        <v>0</v>
      </c>
      <c r="H42" s="296">
        <v>0</v>
      </c>
      <c r="I42" s="296">
        <v>0</v>
      </c>
      <c r="J42" s="296">
        <v>-1.5200000000000001E-6</v>
      </c>
      <c r="K42" s="296">
        <v>0</v>
      </c>
      <c r="L42" s="296">
        <v>0</v>
      </c>
      <c r="M42" s="296">
        <v>0</v>
      </c>
      <c r="N42" s="296">
        <v>0</v>
      </c>
      <c r="O42" s="296">
        <v>0</v>
      </c>
      <c r="P42" s="296">
        <v>0</v>
      </c>
      <c r="Q42" s="296">
        <v>0</v>
      </c>
      <c r="R42" s="296">
        <v>-1.0899999999999999E-6</v>
      </c>
      <c r="S42" s="296">
        <v>0</v>
      </c>
      <c r="T42" s="296">
        <v>0</v>
      </c>
      <c r="U42" s="296">
        <v>0</v>
      </c>
      <c r="V42" s="296">
        <v>-2.57E-6</v>
      </c>
      <c r="W42" s="296">
        <v>6.8419999999999999E-5</v>
      </c>
      <c r="X42" s="296">
        <v>0</v>
      </c>
      <c r="Y42" s="296">
        <v>0</v>
      </c>
      <c r="Z42" s="296">
        <v>0</v>
      </c>
      <c r="AA42" s="296">
        <v>0</v>
      </c>
      <c r="AB42" s="296">
        <v>0</v>
      </c>
      <c r="AC42" s="296">
        <v>2.03E-6</v>
      </c>
      <c r="AD42" s="296">
        <v>0</v>
      </c>
      <c r="AE42" s="296">
        <v>-4.1300000000000003E-6</v>
      </c>
      <c r="AF42" s="296">
        <v>-1.8E-7</v>
      </c>
      <c r="AG42" s="296">
        <v>0</v>
      </c>
      <c r="AH42" s="296">
        <v>0</v>
      </c>
      <c r="AI42" s="296">
        <v>0</v>
      </c>
      <c r="AJ42" s="296">
        <v>-3.0000000000000001E-6</v>
      </c>
      <c r="AK42" s="296">
        <v>-4.4800000000000003E-6</v>
      </c>
      <c r="AL42" s="296">
        <v>-1.4389999999999999E-5</v>
      </c>
      <c r="AM42" s="296">
        <v>0.38409441999999999</v>
      </c>
      <c r="AN42" s="296">
        <v>0.40893485000000002</v>
      </c>
      <c r="AO42" s="296">
        <v>0.15024921999999999</v>
      </c>
      <c r="AP42" s="296">
        <v>2.9419300000000002E-3</v>
      </c>
      <c r="AQ42" s="296">
        <v>0</v>
      </c>
      <c r="AR42" s="296">
        <v>4.51E-6</v>
      </c>
      <c r="AS42" s="296">
        <v>-4.8025999999999999E-4</v>
      </c>
      <c r="AT42" s="296">
        <v>-1.5850700000000001E-3</v>
      </c>
      <c r="AU42" s="296">
        <v>-4.3333E-4</v>
      </c>
      <c r="AV42" s="296">
        <v>-6.5908999999999998E-4</v>
      </c>
      <c r="AW42" s="296">
        <v>-2.3279E-4</v>
      </c>
      <c r="AX42" s="296">
        <v>0</v>
      </c>
      <c r="AY42" s="296">
        <v>-3.6399999999999999E-6</v>
      </c>
      <c r="AZ42" s="296">
        <v>-2.4038999999999999E-4</v>
      </c>
      <c r="BA42" s="296">
        <v>-3.9751000000000001E-4</v>
      </c>
      <c r="BB42" s="296">
        <v>-2.3099999999999999E-6</v>
      </c>
      <c r="BC42" s="296">
        <v>-4.2126000000000002E-4</v>
      </c>
      <c r="BD42" s="296">
        <v>-1.6678E-4</v>
      </c>
      <c r="BE42" s="296">
        <v>-1.147E-5</v>
      </c>
      <c r="BF42" s="296">
        <v>-1.1665E-4</v>
      </c>
      <c r="BG42" s="296">
        <v>-4.9686000000000001E-4</v>
      </c>
      <c r="BH42" s="296">
        <v>-1.6922000000000001E-4</v>
      </c>
      <c r="BI42" s="296">
        <v>-2.3537499999999999E-3</v>
      </c>
      <c r="BJ42" s="296">
        <v>-3.7888E-4</v>
      </c>
      <c r="BK42" s="296">
        <v>-5.0019999999999999E-5</v>
      </c>
      <c r="BL42" s="296">
        <v>0</v>
      </c>
      <c r="BM42" s="296">
        <v>0</v>
      </c>
      <c r="BN42" s="296">
        <v>-4.0897999999999998E-4</v>
      </c>
      <c r="BO42" s="296">
        <v>-9.2189999999999997E-5</v>
      </c>
      <c r="BP42" s="296">
        <v>-7.6630000000000003E-5</v>
      </c>
      <c r="BQ42" s="296">
        <v>0</v>
      </c>
      <c r="BR42" s="296">
        <v>0</v>
      </c>
      <c r="BS42" s="296">
        <v>0</v>
      </c>
      <c r="BT42" s="296">
        <v>0</v>
      </c>
      <c r="BU42" s="296">
        <v>0</v>
      </c>
      <c r="BV42" s="296">
        <v>0</v>
      </c>
      <c r="BW42" s="296">
        <v>0</v>
      </c>
      <c r="BX42" s="296">
        <v>0</v>
      </c>
      <c r="BY42" s="296">
        <v>0</v>
      </c>
      <c r="BZ42" s="296">
        <v>0</v>
      </c>
      <c r="CA42" s="296">
        <v>0</v>
      </c>
      <c r="CB42" s="296">
        <v>0</v>
      </c>
      <c r="CC42" s="296">
        <v>0</v>
      </c>
      <c r="CD42" s="296">
        <v>0</v>
      </c>
      <c r="CE42" s="296">
        <v>0</v>
      </c>
      <c r="CF42" s="296">
        <v>0</v>
      </c>
      <c r="CG42" s="296">
        <v>0</v>
      </c>
      <c r="CH42" s="296">
        <v>0</v>
      </c>
      <c r="CI42" s="296">
        <v>0</v>
      </c>
      <c r="CJ42" s="296">
        <v>0</v>
      </c>
      <c r="CK42" s="296">
        <v>0</v>
      </c>
      <c r="CL42" s="296">
        <v>0</v>
      </c>
      <c r="CM42" s="296">
        <v>0</v>
      </c>
      <c r="CN42" s="296">
        <v>0</v>
      </c>
      <c r="CO42" s="296">
        <v>0</v>
      </c>
      <c r="CP42" s="296">
        <v>0</v>
      </c>
      <c r="CQ42" s="296">
        <v>0</v>
      </c>
      <c r="CR42" s="296">
        <v>0</v>
      </c>
      <c r="CS42" s="296">
        <v>0</v>
      </c>
      <c r="CT42" s="296">
        <v>0</v>
      </c>
      <c r="CU42" s="296">
        <v>0</v>
      </c>
      <c r="CV42" s="296">
        <v>0</v>
      </c>
      <c r="CW42" s="296">
        <v>0</v>
      </c>
      <c r="CX42" s="296">
        <v>0</v>
      </c>
      <c r="CY42" s="296">
        <v>0</v>
      </c>
      <c r="CZ42" s="296">
        <v>0</v>
      </c>
      <c r="DA42" s="296">
        <v>0</v>
      </c>
      <c r="DB42" s="296">
        <v>0</v>
      </c>
      <c r="DC42" s="296">
        <v>0</v>
      </c>
      <c r="DD42" s="296">
        <v>1.9300000000000002E-6</v>
      </c>
      <c r="DE42" s="296">
        <v>0</v>
      </c>
      <c r="DF42" s="296">
        <v>0</v>
      </c>
      <c r="DG42" s="296">
        <v>9.3366600000000001E-3</v>
      </c>
    </row>
    <row r="43" spans="1:111" ht="18" customHeight="1" x14ac:dyDescent="0.55000000000000004">
      <c r="A43" s="284">
        <v>37</v>
      </c>
      <c r="B43" s="130" t="s">
        <v>70</v>
      </c>
      <c r="C43" s="132" t="s">
        <v>71</v>
      </c>
      <c r="D43" s="296">
        <v>5.6860000000000001E-5</v>
      </c>
      <c r="E43" s="296">
        <v>6.1500000000000004E-6</v>
      </c>
      <c r="F43" s="296">
        <v>1.0899999999999999E-6</v>
      </c>
      <c r="G43" s="296">
        <v>1.0000000000000001E-5</v>
      </c>
      <c r="H43" s="296">
        <v>6.6979999999999999E-5</v>
      </c>
      <c r="I43" s="296">
        <v>7.7804900000000001E-3</v>
      </c>
      <c r="J43" s="296">
        <v>7.4509000000000001E-4</v>
      </c>
      <c r="K43" s="296">
        <v>0</v>
      </c>
      <c r="L43" s="296">
        <v>0</v>
      </c>
      <c r="M43" s="296">
        <v>0</v>
      </c>
      <c r="N43" s="296">
        <v>0</v>
      </c>
      <c r="O43" s="296">
        <v>7.2329999999999994E-5</v>
      </c>
      <c r="P43" s="296">
        <v>2.0682E-4</v>
      </c>
      <c r="Q43" s="296">
        <v>5.6462999999999999E-4</v>
      </c>
      <c r="R43" s="296">
        <v>2.2284040000000001E-2</v>
      </c>
      <c r="S43" s="296">
        <v>0</v>
      </c>
      <c r="T43" s="296">
        <v>0</v>
      </c>
      <c r="U43" s="296">
        <v>0</v>
      </c>
      <c r="V43" s="296">
        <v>0</v>
      </c>
      <c r="W43" s="296">
        <v>0</v>
      </c>
      <c r="X43" s="296">
        <v>0</v>
      </c>
      <c r="Y43" s="296">
        <v>0</v>
      </c>
      <c r="Z43" s="296">
        <v>0</v>
      </c>
      <c r="AA43" s="296">
        <v>0</v>
      </c>
      <c r="AB43" s="296">
        <v>0</v>
      </c>
      <c r="AC43" s="296">
        <v>0</v>
      </c>
      <c r="AD43" s="296">
        <v>0</v>
      </c>
      <c r="AE43" s="296">
        <v>0</v>
      </c>
      <c r="AF43" s="296">
        <v>1.4361599999999999E-3</v>
      </c>
      <c r="AG43" s="296">
        <v>3.76385E-3</v>
      </c>
      <c r="AH43" s="296">
        <v>8.7399999999999993E-6</v>
      </c>
      <c r="AI43" s="296">
        <v>0</v>
      </c>
      <c r="AJ43" s="296">
        <v>1.1954579999999999E-2</v>
      </c>
      <c r="AK43" s="296">
        <v>0</v>
      </c>
      <c r="AL43" s="296">
        <v>2.036E-3</v>
      </c>
      <c r="AM43" s="296">
        <v>0</v>
      </c>
      <c r="AN43" s="296">
        <v>0.23625687000000001</v>
      </c>
      <c r="AO43" s="296">
        <v>7.7389910000000006E-2</v>
      </c>
      <c r="AP43" s="296">
        <v>0.55553927999999997</v>
      </c>
      <c r="AQ43" s="296">
        <v>1.7145999999999999E-4</v>
      </c>
      <c r="AR43" s="296">
        <v>1.2933899999999999E-3</v>
      </c>
      <c r="AS43" s="296">
        <v>0.15884117</v>
      </c>
      <c r="AT43" s="296">
        <v>0.12208105</v>
      </c>
      <c r="AU43" s="296">
        <v>6.15799E-2</v>
      </c>
      <c r="AV43" s="296">
        <v>4.9136050000000001E-2</v>
      </c>
      <c r="AW43" s="296">
        <v>1.2014540000000001E-2</v>
      </c>
      <c r="AX43" s="296">
        <v>7.3932999999999996E-4</v>
      </c>
      <c r="AY43" s="296">
        <v>5.2031999999999998E-3</v>
      </c>
      <c r="AZ43" s="296">
        <v>3.7422909999999997E-2</v>
      </c>
      <c r="BA43" s="296">
        <v>2.5962900000000001E-2</v>
      </c>
      <c r="BB43" s="296">
        <v>3.9321599999999996E-3</v>
      </c>
      <c r="BC43" s="296">
        <v>1.9714229999999999E-2</v>
      </c>
      <c r="BD43" s="296">
        <v>6.1501899999999998E-3</v>
      </c>
      <c r="BE43" s="296">
        <v>2.9116400000000001E-3</v>
      </c>
      <c r="BF43" s="296">
        <v>3.3821839999999999E-2</v>
      </c>
      <c r="BG43" s="296">
        <v>5.3191330000000002E-2</v>
      </c>
      <c r="BH43" s="296">
        <v>1.9017429999999998E-2</v>
      </c>
      <c r="BI43" s="296">
        <v>0.1155544</v>
      </c>
      <c r="BJ43" s="296">
        <v>1.907857E-2</v>
      </c>
      <c r="BK43" s="296">
        <v>5.5545300000000002E-3</v>
      </c>
      <c r="BL43" s="296">
        <v>0</v>
      </c>
      <c r="BM43" s="296">
        <v>2.0911329999999999E-2</v>
      </c>
      <c r="BN43" s="296">
        <v>1.4141320000000001E-2</v>
      </c>
      <c r="BO43" s="296">
        <v>2.066467E-2</v>
      </c>
      <c r="BP43" s="296">
        <v>3.4369360000000002E-2</v>
      </c>
      <c r="BQ43" s="296">
        <v>0</v>
      </c>
      <c r="BR43" s="296">
        <v>0</v>
      </c>
      <c r="BS43" s="296">
        <v>2.2000000000000001E-6</v>
      </c>
      <c r="BT43" s="296">
        <v>0</v>
      </c>
      <c r="BU43" s="296">
        <v>0</v>
      </c>
      <c r="BV43" s="296">
        <v>0</v>
      </c>
      <c r="BW43" s="296">
        <v>0</v>
      </c>
      <c r="BX43" s="296">
        <v>0</v>
      </c>
      <c r="BY43" s="296">
        <v>0</v>
      </c>
      <c r="BZ43" s="296">
        <v>0</v>
      </c>
      <c r="CA43" s="296">
        <v>0</v>
      </c>
      <c r="CB43" s="296">
        <v>0</v>
      </c>
      <c r="CC43" s="296">
        <v>0</v>
      </c>
      <c r="CD43" s="296">
        <v>0</v>
      </c>
      <c r="CE43" s="296">
        <v>0</v>
      </c>
      <c r="CF43" s="296">
        <v>0</v>
      </c>
      <c r="CG43" s="296">
        <v>1.6970100000000001E-3</v>
      </c>
      <c r="CH43" s="296">
        <v>0</v>
      </c>
      <c r="CI43" s="296">
        <v>0</v>
      </c>
      <c r="CJ43" s="296">
        <v>0</v>
      </c>
      <c r="CK43" s="296">
        <v>0</v>
      </c>
      <c r="CL43" s="296">
        <v>0</v>
      </c>
      <c r="CM43" s="296">
        <v>0</v>
      </c>
      <c r="CN43" s="296">
        <v>2.8899999999999999E-6</v>
      </c>
      <c r="CO43" s="296">
        <v>0</v>
      </c>
      <c r="CP43" s="296">
        <v>0</v>
      </c>
      <c r="CQ43" s="296">
        <v>0</v>
      </c>
      <c r="CR43" s="296">
        <v>0</v>
      </c>
      <c r="CS43" s="296">
        <v>0</v>
      </c>
      <c r="CT43" s="296">
        <v>0</v>
      </c>
      <c r="CU43" s="296">
        <v>0</v>
      </c>
      <c r="CV43" s="296">
        <v>0</v>
      </c>
      <c r="CW43" s="296">
        <v>0</v>
      </c>
      <c r="CX43" s="296">
        <v>2.5238000000000002E-4</v>
      </c>
      <c r="CY43" s="296">
        <v>0</v>
      </c>
      <c r="CZ43" s="296">
        <v>0</v>
      </c>
      <c r="DA43" s="296">
        <v>0</v>
      </c>
      <c r="DB43" s="296">
        <v>0</v>
      </c>
      <c r="DC43" s="296">
        <v>0</v>
      </c>
      <c r="DD43" s="296">
        <v>6.1329999999999997E-5</v>
      </c>
      <c r="DE43" s="296">
        <v>0</v>
      </c>
      <c r="DF43" s="296">
        <v>3.42575E-3</v>
      </c>
      <c r="DG43" s="296">
        <v>1.1316329999999999E-2</v>
      </c>
    </row>
    <row r="44" spans="1:111" ht="18" customHeight="1" x14ac:dyDescent="0.55000000000000004">
      <c r="A44" s="284">
        <v>38</v>
      </c>
      <c r="B44" s="130" t="s">
        <v>72</v>
      </c>
      <c r="C44" s="132" t="s">
        <v>387</v>
      </c>
      <c r="D44" s="296">
        <v>0</v>
      </c>
      <c r="E44" s="296">
        <v>0</v>
      </c>
      <c r="F44" s="296">
        <v>0</v>
      </c>
      <c r="G44" s="296">
        <v>0</v>
      </c>
      <c r="H44" s="296">
        <v>1.6087E-4</v>
      </c>
      <c r="I44" s="296">
        <v>7.9389999999999997E-5</v>
      </c>
      <c r="J44" s="296">
        <v>4.4917999999999998E-4</v>
      </c>
      <c r="K44" s="296">
        <v>0</v>
      </c>
      <c r="L44" s="296">
        <v>0</v>
      </c>
      <c r="M44" s="296">
        <v>0</v>
      </c>
      <c r="N44" s="296">
        <v>0</v>
      </c>
      <c r="O44" s="296">
        <v>0</v>
      </c>
      <c r="P44" s="296">
        <v>0</v>
      </c>
      <c r="Q44" s="296">
        <v>1.66E-6</v>
      </c>
      <c r="R44" s="296">
        <v>6.2556000000000005E-4</v>
      </c>
      <c r="S44" s="296">
        <v>0</v>
      </c>
      <c r="T44" s="296">
        <v>0</v>
      </c>
      <c r="U44" s="296">
        <v>0</v>
      </c>
      <c r="V44" s="296">
        <v>0</v>
      </c>
      <c r="W44" s="296">
        <v>0</v>
      </c>
      <c r="X44" s="296">
        <v>0</v>
      </c>
      <c r="Y44" s="296">
        <v>0</v>
      </c>
      <c r="Z44" s="296">
        <v>0</v>
      </c>
      <c r="AA44" s="296">
        <v>0</v>
      </c>
      <c r="AB44" s="296">
        <v>0</v>
      </c>
      <c r="AC44" s="296">
        <v>0</v>
      </c>
      <c r="AD44" s="296">
        <v>0</v>
      </c>
      <c r="AE44" s="296">
        <v>0</v>
      </c>
      <c r="AF44" s="296">
        <v>0</v>
      </c>
      <c r="AG44" s="296">
        <v>0</v>
      </c>
      <c r="AH44" s="296">
        <v>1.1942000000000001E-4</v>
      </c>
      <c r="AI44" s="296">
        <v>0</v>
      </c>
      <c r="AJ44" s="296">
        <v>1.08E-4</v>
      </c>
      <c r="AK44" s="296">
        <v>2.2329099999999998E-3</v>
      </c>
      <c r="AL44" s="296">
        <v>3.0287000000000001E-4</v>
      </c>
      <c r="AM44" s="296">
        <v>0</v>
      </c>
      <c r="AN44" s="296">
        <v>0</v>
      </c>
      <c r="AO44" s="296">
        <v>5.9034600000000001E-3</v>
      </c>
      <c r="AP44" s="296">
        <v>0</v>
      </c>
      <c r="AQ44" s="296">
        <v>0</v>
      </c>
      <c r="AR44" s="296">
        <v>0</v>
      </c>
      <c r="AS44" s="296">
        <v>1.3839489999999999E-2</v>
      </c>
      <c r="AT44" s="296">
        <v>5.4972900000000002E-3</v>
      </c>
      <c r="AU44" s="296">
        <v>3.1129529999999999E-2</v>
      </c>
      <c r="AV44" s="296">
        <v>2.568111E-2</v>
      </c>
      <c r="AW44" s="296">
        <v>4.9500999999999998E-3</v>
      </c>
      <c r="AX44" s="296">
        <v>0</v>
      </c>
      <c r="AY44" s="296">
        <v>4.1501E-4</v>
      </c>
      <c r="AZ44" s="296">
        <v>1.0784470000000001E-2</v>
      </c>
      <c r="BA44" s="296">
        <v>9.4202000000000001E-4</v>
      </c>
      <c r="BB44" s="296">
        <v>1.9501500000000001E-3</v>
      </c>
      <c r="BC44" s="296">
        <v>1.4772100000000001E-3</v>
      </c>
      <c r="BD44" s="296">
        <v>7.0640999999999998E-4</v>
      </c>
      <c r="BE44" s="296">
        <v>1.43732E-3</v>
      </c>
      <c r="BF44" s="296">
        <v>4.3657E-4</v>
      </c>
      <c r="BG44" s="296">
        <v>4.2142999999999998E-4</v>
      </c>
      <c r="BH44" s="296">
        <v>2.0794010000000002E-2</v>
      </c>
      <c r="BI44" s="296">
        <v>2.5265369999999999E-2</v>
      </c>
      <c r="BJ44" s="296">
        <v>1.2447929999999999E-2</v>
      </c>
      <c r="BK44" s="296">
        <v>1.5217099999999999E-3</v>
      </c>
      <c r="BL44" s="296">
        <v>0</v>
      </c>
      <c r="BM44" s="296">
        <v>2.8111999999999999E-4</v>
      </c>
      <c r="BN44" s="296">
        <v>2.6072999999999998E-4</v>
      </c>
      <c r="BO44" s="296">
        <v>1.18837E-3</v>
      </c>
      <c r="BP44" s="296">
        <v>9.4008200000000007E-3</v>
      </c>
      <c r="BQ44" s="296">
        <v>0</v>
      </c>
      <c r="BR44" s="296">
        <v>0</v>
      </c>
      <c r="BS44" s="296">
        <v>2.332E-5</v>
      </c>
      <c r="BT44" s="296">
        <v>0</v>
      </c>
      <c r="BU44" s="296">
        <v>0</v>
      </c>
      <c r="BV44" s="296">
        <v>0</v>
      </c>
      <c r="BW44" s="296">
        <v>0</v>
      </c>
      <c r="BX44" s="296">
        <v>0</v>
      </c>
      <c r="BY44" s="296">
        <v>0</v>
      </c>
      <c r="BZ44" s="296">
        <v>0</v>
      </c>
      <c r="CA44" s="296">
        <v>0</v>
      </c>
      <c r="CB44" s="296">
        <v>0</v>
      </c>
      <c r="CC44" s="296">
        <v>2.3499999999999999E-6</v>
      </c>
      <c r="CD44" s="296">
        <v>0</v>
      </c>
      <c r="CE44" s="296">
        <v>0</v>
      </c>
      <c r="CF44" s="296">
        <v>0</v>
      </c>
      <c r="CG44" s="296">
        <v>0</v>
      </c>
      <c r="CH44" s="296">
        <v>0</v>
      </c>
      <c r="CI44" s="296">
        <v>0</v>
      </c>
      <c r="CJ44" s="296">
        <v>0</v>
      </c>
      <c r="CK44" s="296">
        <v>0</v>
      </c>
      <c r="CL44" s="296">
        <v>0</v>
      </c>
      <c r="CM44" s="296">
        <v>0</v>
      </c>
      <c r="CN44" s="296">
        <v>2.9399999999999998E-6</v>
      </c>
      <c r="CO44" s="296">
        <v>0</v>
      </c>
      <c r="CP44" s="296">
        <v>0</v>
      </c>
      <c r="CQ44" s="296">
        <v>5.5000000000000003E-7</v>
      </c>
      <c r="CR44" s="296">
        <v>0</v>
      </c>
      <c r="CS44" s="296">
        <v>7.3699999999999997E-6</v>
      </c>
      <c r="CT44" s="296">
        <v>8.4600000000000003E-6</v>
      </c>
      <c r="CU44" s="296">
        <v>4.51E-6</v>
      </c>
      <c r="CV44" s="296">
        <v>0</v>
      </c>
      <c r="CW44" s="296">
        <v>0</v>
      </c>
      <c r="CX44" s="296">
        <v>0</v>
      </c>
      <c r="CY44" s="296">
        <v>0</v>
      </c>
      <c r="CZ44" s="296">
        <v>2.128E-5</v>
      </c>
      <c r="DA44" s="296">
        <v>2.4499999999999999E-5</v>
      </c>
      <c r="DB44" s="296">
        <v>0</v>
      </c>
      <c r="DC44" s="296">
        <v>3.1099999999999999E-6</v>
      </c>
      <c r="DD44" s="296">
        <v>1.9939999999999999E-5</v>
      </c>
      <c r="DE44" s="296">
        <v>2.323E-5</v>
      </c>
      <c r="DF44" s="296">
        <v>8.3891E-4</v>
      </c>
      <c r="DG44" s="296">
        <v>1.7989499999999999E-3</v>
      </c>
    </row>
    <row r="45" spans="1:111" ht="18" customHeight="1" x14ac:dyDescent="0.55000000000000004">
      <c r="A45" s="284">
        <v>39</v>
      </c>
      <c r="B45" s="130" t="s">
        <v>73</v>
      </c>
      <c r="C45" s="132" t="s">
        <v>74</v>
      </c>
      <c r="D45" s="296">
        <v>0</v>
      </c>
      <c r="E45" s="296">
        <v>0</v>
      </c>
      <c r="F45" s="296">
        <v>0</v>
      </c>
      <c r="G45" s="296">
        <v>0</v>
      </c>
      <c r="H45" s="296">
        <v>0</v>
      </c>
      <c r="I45" s="296">
        <v>0</v>
      </c>
      <c r="J45" s="296">
        <v>0</v>
      </c>
      <c r="K45" s="296">
        <v>0</v>
      </c>
      <c r="L45" s="296">
        <v>0</v>
      </c>
      <c r="M45" s="296">
        <v>0</v>
      </c>
      <c r="N45" s="296">
        <v>0</v>
      </c>
      <c r="O45" s="296">
        <v>0</v>
      </c>
      <c r="P45" s="296">
        <v>0</v>
      </c>
      <c r="Q45" s="296">
        <v>4.3210000000000001E-5</v>
      </c>
      <c r="R45" s="296">
        <v>3.8852339999999999E-2</v>
      </c>
      <c r="S45" s="296">
        <v>0</v>
      </c>
      <c r="T45" s="296">
        <v>0</v>
      </c>
      <c r="U45" s="296">
        <v>0</v>
      </c>
      <c r="V45" s="296">
        <v>0</v>
      </c>
      <c r="W45" s="296">
        <v>2.9565E-4</v>
      </c>
      <c r="X45" s="296">
        <v>0</v>
      </c>
      <c r="Y45" s="296">
        <v>2.1299999999999999E-6</v>
      </c>
      <c r="Z45" s="296">
        <v>0</v>
      </c>
      <c r="AA45" s="296">
        <v>0</v>
      </c>
      <c r="AB45" s="296">
        <v>0</v>
      </c>
      <c r="AC45" s="296">
        <v>2.656E-5</v>
      </c>
      <c r="AD45" s="296">
        <v>0</v>
      </c>
      <c r="AE45" s="296">
        <v>0</v>
      </c>
      <c r="AF45" s="296">
        <v>6.0220000000000003E-5</v>
      </c>
      <c r="AG45" s="296">
        <v>0</v>
      </c>
      <c r="AH45" s="296">
        <v>0</v>
      </c>
      <c r="AI45" s="296">
        <v>4.1189999999999997E-5</v>
      </c>
      <c r="AJ45" s="296">
        <v>2.9188999999999999E-3</v>
      </c>
      <c r="AK45" s="296">
        <v>1.15233E-3</v>
      </c>
      <c r="AL45" s="296">
        <v>2.0901299999999999E-3</v>
      </c>
      <c r="AM45" s="296">
        <v>9.1260000000000004E-5</v>
      </c>
      <c r="AN45" s="296">
        <v>0</v>
      </c>
      <c r="AO45" s="296">
        <v>6.7462000000000002E-4</v>
      </c>
      <c r="AP45" s="296">
        <v>0</v>
      </c>
      <c r="AQ45" s="296">
        <v>0</v>
      </c>
      <c r="AR45" s="296">
        <v>5.4330999999999997E-4</v>
      </c>
      <c r="AS45" s="296">
        <v>0.10081598999999999</v>
      </c>
      <c r="AT45" s="296">
        <v>7.3264930000000006E-2</v>
      </c>
      <c r="AU45" s="296">
        <v>2.1695820000000001E-2</v>
      </c>
      <c r="AV45" s="296">
        <v>1.7576669999999999E-2</v>
      </c>
      <c r="AW45" s="296">
        <v>5.5942800000000001E-3</v>
      </c>
      <c r="AX45" s="296">
        <v>1.4865000000000001E-4</v>
      </c>
      <c r="AY45" s="296">
        <v>4.6452400000000001E-3</v>
      </c>
      <c r="AZ45" s="296">
        <v>1.102711E-2</v>
      </c>
      <c r="BA45" s="296">
        <v>2.2639349999999999E-2</v>
      </c>
      <c r="BB45" s="296">
        <v>4.1560000000000002E-5</v>
      </c>
      <c r="BC45" s="296">
        <v>8.1813300000000005E-3</v>
      </c>
      <c r="BD45" s="296">
        <v>4.3218400000000004E-3</v>
      </c>
      <c r="BE45" s="296">
        <v>7.6920999999999999E-4</v>
      </c>
      <c r="BF45" s="296">
        <v>4.9741200000000003E-3</v>
      </c>
      <c r="BG45" s="296">
        <v>4.6901199999999999E-3</v>
      </c>
      <c r="BH45" s="296">
        <v>8.37771E-3</v>
      </c>
      <c r="BI45" s="296">
        <v>4.578865E-2</v>
      </c>
      <c r="BJ45" s="296">
        <v>1.7012349999999999E-2</v>
      </c>
      <c r="BK45" s="296">
        <v>1.93074E-3</v>
      </c>
      <c r="BL45" s="296">
        <v>0</v>
      </c>
      <c r="BM45" s="296">
        <v>2.6218999999999998E-4</v>
      </c>
      <c r="BN45" s="296">
        <v>6.8588999999999998E-4</v>
      </c>
      <c r="BO45" s="296">
        <v>3.9889999999999999E-4</v>
      </c>
      <c r="BP45" s="296">
        <v>9.5320000000000002E-5</v>
      </c>
      <c r="BQ45" s="296">
        <v>0</v>
      </c>
      <c r="BR45" s="296">
        <v>0</v>
      </c>
      <c r="BS45" s="296">
        <v>0</v>
      </c>
      <c r="BT45" s="296">
        <v>0</v>
      </c>
      <c r="BU45" s="296">
        <v>0</v>
      </c>
      <c r="BV45" s="296">
        <v>0</v>
      </c>
      <c r="BW45" s="296">
        <v>0</v>
      </c>
      <c r="BX45" s="296">
        <v>0</v>
      </c>
      <c r="BY45" s="296">
        <v>0</v>
      </c>
      <c r="BZ45" s="296">
        <v>0</v>
      </c>
      <c r="CA45" s="296">
        <v>0</v>
      </c>
      <c r="CB45" s="296">
        <v>0</v>
      </c>
      <c r="CC45" s="296">
        <v>0</v>
      </c>
      <c r="CD45" s="296">
        <v>0</v>
      </c>
      <c r="CE45" s="296">
        <v>0</v>
      </c>
      <c r="CF45" s="296">
        <v>0</v>
      </c>
      <c r="CG45" s="296">
        <v>0</v>
      </c>
      <c r="CH45" s="296">
        <v>0</v>
      </c>
      <c r="CI45" s="296">
        <v>0</v>
      </c>
      <c r="CJ45" s="296">
        <v>0</v>
      </c>
      <c r="CK45" s="296">
        <v>0</v>
      </c>
      <c r="CL45" s="296">
        <v>0</v>
      </c>
      <c r="CM45" s="296">
        <v>0</v>
      </c>
      <c r="CN45" s="296">
        <v>2.864E-5</v>
      </c>
      <c r="CO45" s="296">
        <v>0</v>
      </c>
      <c r="CP45" s="296">
        <v>0</v>
      </c>
      <c r="CQ45" s="296">
        <v>0</v>
      </c>
      <c r="CR45" s="296">
        <v>0</v>
      </c>
      <c r="CS45" s="296">
        <v>0</v>
      </c>
      <c r="CT45" s="296">
        <v>0</v>
      </c>
      <c r="CU45" s="296">
        <v>0</v>
      </c>
      <c r="CV45" s="296">
        <v>0</v>
      </c>
      <c r="CW45" s="296">
        <v>0</v>
      </c>
      <c r="CX45" s="296">
        <v>4.5166E-4</v>
      </c>
      <c r="CY45" s="296">
        <v>0</v>
      </c>
      <c r="CZ45" s="296">
        <v>0</v>
      </c>
      <c r="DA45" s="296">
        <v>0</v>
      </c>
      <c r="DB45" s="296">
        <v>0</v>
      </c>
      <c r="DC45" s="296">
        <v>0</v>
      </c>
      <c r="DD45" s="296">
        <v>0</v>
      </c>
      <c r="DE45" s="296">
        <v>0</v>
      </c>
      <c r="DF45" s="296">
        <v>6.4990999999999996E-4</v>
      </c>
      <c r="DG45" s="296">
        <v>2.37937E-3</v>
      </c>
    </row>
    <row r="46" spans="1:111" ht="18" customHeight="1" x14ac:dyDescent="0.55000000000000004">
      <c r="A46" s="284">
        <v>40</v>
      </c>
      <c r="B46" s="130" t="s">
        <v>75</v>
      </c>
      <c r="C46" s="132" t="s">
        <v>76</v>
      </c>
      <c r="D46" s="296">
        <v>0</v>
      </c>
      <c r="E46" s="296">
        <v>0</v>
      </c>
      <c r="F46" s="296">
        <v>0</v>
      </c>
      <c r="G46" s="296">
        <v>0</v>
      </c>
      <c r="H46" s="296">
        <v>0</v>
      </c>
      <c r="I46" s="296">
        <v>0</v>
      </c>
      <c r="J46" s="296">
        <v>0</v>
      </c>
      <c r="K46" s="296">
        <v>0</v>
      </c>
      <c r="L46" s="296">
        <v>0</v>
      </c>
      <c r="M46" s="296">
        <v>0</v>
      </c>
      <c r="N46" s="296">
        <v>0</v>
      </c>
      <c r="O46" s="296">
        <v>3.5499999999999999E-6</v>
      </c>
      <c r="P46" s="296">
        <v>0</v>
      </c>
      <c r="Q46" s="296">
        <v>2.6590000000000001E-5</v>
      </c>
      <c r="R46" s="296">
        <v>6.5322999999999998E-4</v>
      </c>
      <c r="S46" s="296">
        <v>1.043E-4</v>
      </c>
      <c r="T46" s="296">
        <v>0</v>
      </c>
      <c r="U46" s="296">
        <v>-5.9488E-4</v>
      </c>
      <c r="V46" s="296">
        <v>0</v>
      </c>
      <c r="W46" s="296">
        <v>3.5167200000000003E-2</v>
      </c>
      <c r="X46" s="296">
        <v>0</v>
      </c>
      <c r="Y46" s="296">
        <v>1.49745E-3</v>
      </c>
      <c r="Z46" s="296">
        <v>0</v>
      </c>
      <c r="AA46" s="296">
        <v>0</v>
      </c>
      <c r="AB46" s="296">
        <v>0</v>
      </c>
      <c r="AC46" s="296">
        <v>5.0044E-3</v>
      </c>
      <c r="AD46" s="296">
        <v>0</v>
      </c>
      <c r="AE46" s="296">
        <v>0</v>
      </c>
      <c r="AF46" s="296">
        <v>5.7386000000000004E-4</v>
      </c>
      <c r="AG46" s="296">
        <v>-1.7030000000000001E-5</v>
      </c>
      <c r="AH46" s="296">
        <v>0</v>
      </c>
      <c r="AI46" s="296">
        <v>6.1686400000000004E-3</v>
      </c>
      <c r="AJ46" s="296">
        <v>0</v>
      </c>
      <c r="AK46" s="296">
        <v>3.199159E-2</v>
      </c>
      <c r="AL46" s="296">
        <v>1.360769E-2</v>
      </c>
      <c r="AM46" s="296">
        <v>6.2095099999999997E-3</v>
      </c>
      <c r="AN46" s="296">
        <v>1.100654E-2</v>
      </c>
      <c r="AO46" s="296">
        <v>2.16394E-3</v>
      </c>
      <c r="AP46" s="296">
        <v>-2.2399E-4</v>
      </c>
      <c r="AQ46" s="296">
        <v>0.17411847999999999</v>
      </c>
      <c r="AR46" s="296">
        <v>0.51396750000000002</v>
      </c>
      <c r="AS46" s="296">
        <v>-3.6481000000000003E-4</v>
      </c>
      <c r="AT46" s="296">
        <v>2.0116479999999999E-2</v>
      </c>
      <c r="AU46" s="296">
        <v>3.1734999999999999E-4</v>
      </c>
      <c r="AV46" s="296">
        <v>1.2511899999999999E-3</v>
      </c>
      <c r="AW46" s="296">
        <v>1.2849940000000001E-2</v>
      </c>
      <c r="AX46" s="296">
        <v>8.6821499999999996E-3</v>
      </c>
      <c r="AY46" s="296">
        <v>1.896596E-2</v>
      </c>
      <c r="AZ46" s="296">
        <v>1.130739E-2</v>
      </c>
      <c r="BA46" s="296">
        <v>1.1556800000000001E-3</v>
      </c>
      <c r="BB46" s="296">
        <v>9.9792999999999995E-4</v>
      </c>
      <c r="BC46" s="296">
        <v>5.5872390000000001E-2</v>
      </c>
      <c r="BD46" s="296">
        <v>2.0593E-3</v>
      </c>
      <c r="BE46" s="296">
        <v>-5.7330000000000002E-5</v>
      </c>
      <c r="BF46" s="296">
        <v>7.7600000000000002E-6</v>
      </c>
      <c r="BG46" s="296">
        <v>-9.8889000000000008E-4</v>
      </c>
      <c r="BH46" s="296">
        <v>6.1083099999999996E-3</v>
      </c>
      <c r="BI46" s="296">
        <v>1.8594999999999999E-4</v>
      </c>
      <c r="BJ46" s="296">
        <v>3.8094000000000002E-4</v>
      </c>
      <c r="BK46" s="296">
        <v>1.6338310000000002E-2</v>
      </c>
      <c r="BL46" s="296">
        <v>0</v>
      </c>
      <c r="BM46" s="296">
        <v>8.0820000000000002E-5</v>
      </c>
      <c r="BN46" s="296">
        <v>0</v>
      </c>
      <c r="BO46" s="296">
        <v>-3.5899999999999999E-6</v>
      </c>
      <c r="BP46" s="296">
        <v>-9.0999999999999993E-6</v>
      </c>
      <c r="BQ46" s="296">
        <v>6.8800000000000002E-6</v>
      </c>
      <c r="BR46" s="296">
        <v>0</v>
      </c>
      <c r="BS46" s="296">
        <v>1.8479999999999999E-5</v>
      </c>
      <c r="BT46" s="296">
        <v>0</v>
      </c>
      <c r="BU46" s="296">
        <v>0</v>
      </c>
      <c r="BV46" s="296">
        <v>0</v>
      </c>
      <c r="BW46" s="296">
        <v>0</v>
      </c>
      <c r="BX46" s="296">
        <v>0</v>
      </c>
      <c r="BY46" s="296">
        <v>0</v>
      </c>
      <c r="BZ46" s="296">
        <v>0</v>
      </c>
      <c r="CA46" s="296">
        <v>0</v>
      </c>
      <c r="CB46" s="296">
        <v>0</v>
      </c>
      <c r="CC46" s="296">
        <v>0</v>
      </c>
      <c r="CD46" s="296">
        <v>0</v>
      </c>
      <c r="CE46" s="296">
        <v>0</v>
      </c>
      <c r="CF46" s="296">
        <v>0</v>
      </c>
      <c r="CG46" s="296">
        <v>0</v>
      </c>
      <c r="CH46" s="296">
        <v>0</v>
      </c>
      <c r="CI46" s="296">
        <v>0</v>
      </c>
      <c r="CJ46" s="296">
        <v>0</v>
      </c>
      <c r="CK46" s="296">
        <v>0</v>
      </c>
      <c r="CL46" s="296">
        <v>0</v>
      </c>
      <c r="CM46" s="296">
        <v>1.4622999999999999E-4</v>
      </c>
      <c r="CN46" s="296">
        <v>3.8800000000000001E-6</v>
      </c>
      <c r="CO46" s="296">
        <v>0</v>
      </c>
      <c r="CP46" s="296">
        <v>7.3520000000000001E-5</v>
      </c>
      <c r="CQ46" s="296">
        <v>0</v>
      </c>
      <c r="CR46" s="296">
        <v>0</v>
      </c>
      <c r="CS46" s="296">
        <v>0</v>
      </c>
      <c r="CT46" s="296">
        <v>0</v>
      </c>
      <c r="CU46" s="296">
        <v>0</v>
      </c>
      <c r="CV46" s="296">
        <v>0</v>
      </c>
      <c r="CW46" s="296">
        <v>0</v>
      </c>
      <c r="CX46" s="296">
        <v>0</v>
      </c>
      <c r="CY46" s="296">
        <v>0</v>
      </c>
      <c r="CZ46" s="296">
        <v>0</v>
      </c>
      <c r="DA46" s="296">
        <v>0</v>
      </c>
      <c r="DB46" s="296">
        <v>0</v>
      </c>
      <c r="DC46" s="296">
        <v>0</v>
      </c>
      <c r="DD46" s="296">
        <v>3.7100000000000001E-6</v>
      </c>
      <c r="DE46" s="296">
        <v>0</v>
      </c>
      <c r="DF46" s="296">
        <v>1.6643999999999999E-3</v>
      </c>
      <c r="DG46" s="296">
        <v>4.6089800000000004E-3</v>
      </c>
    </row>
    <row r="47" spans="1:111" ht="18" customHeight="1" x14ac:dyDescent="0.55000000000000004">
      <c r="A47" s="284">
        <v>41</v>
      </c>
      <c r="B47" s="130" t="s">
        <v>77</v>
      </c>
      <c r="C47" s="132" t="s">
        <v>78</v>
      </c>
      <c r="D47" s="296">
        <v>0</v>
      </c>
      <c r="E47" s="296">
        <v>0</v>
      </c>
      <c r="F47" s="296">
        <v>0</v>
      </c>
      <c r="G47" s="296">
        <v>0</v>
      </c>
      <c r="H47" s="296">
        <v>0</v>
      </c>
      <c r="I47" s="296">
        <v>2.09597E-3</v>
      </c>
      <c r="J47" s="296">
        <v>2.8376999999999997E-4</v>
      </c>
      <c r="K47" s="296">
        <v>1.4701899999999999E-3</v>
      </c>
      <c r="L47" s="296">
        <v>2.0573100000000001E-3</v>
      </c>
      <c r="M47" s="296">
        <v>0</v>
      </c>
      <c r="N47" s="296">
        <v>1.6377000000000001E-4</v>
      </c>
      <c r="O47" s="296">
        <v>1.702E-5</v>
      </c>
      <c r="P47" s="296">
        <v>0</v>
      </c>
      <c r="Q47" s="296">
        <v>1.04492E-3</v>
      </c>
      <c r="R47" s="296">
        <v>1.2929980000000001E-2</v>
      </c>
      <c r="S47" s="296">
        <v>1.88E-6</v>
      </c>
      <c r="T47" s="296">
        <v>6.3361999999999999E-4</v>
      </c>
      <c r="U47" s="296">
        <v>2.5247099999999999E-3</v>
      </c>
      <c r="V47" s="296">
        <v>0</v>
      </c>
      <c r="W47" s="296">
        <v>8.0705000000000002E-4</v>
      </c>
      <c r="X47" s="296">
        <v>0</v>
      </c>
      <c r="Y47" s="296">
        <v>1.7799999999999999E-6</v>
      </c>
      <c r="Z47" s="296">
        <v>0</v>
      </c>
      <c r="AA47" s="296">
        <v>0</v>
      </c>
      <c r="AB47" s="296">
        <v>1.0834200000000001E-3</v>
      </c>
      <c r="AC47" s="296">
        <v>2.1848100000000001E-3</v>
      </c>
      <c r="AD47" s="296">
        <v>1.255E-5</v>
      </c>
      <c r="AE47" s="296">
        <v>1.3799999999999999E-6</v>
      </c>
      <c r="AF47" s="296">
        <v>1.8913300000000001E-3</v>
      </c>
      <c r="AG47" s="296">
        <v>2.02162E-3</v>
      </c>
      <c r="AH47" s="296">
        <v>1.1097100000000001E-3</v>
      </c>
      <c r="AI47" s="296">
        <v>7.4149999999999997E-4</v>
      </c>
      <c r="AJ47" s="296">
        <v>2.2687E-4</v>
      </c>
      <c r="AK47" s="296">
        <v>1.4318099999999999E-3</v>
      </c>
      <c r="AL47" s="296">
        <v>3.4443899999999999E-3</v>
      </c>
      <c r="AM47" s="296">
        <v>0</v>
      </c>
      <c r="AN47" s="296">
        <v>1.1462899999999999E-3</v>
      </c>
      <c r="AO47" s="296">
        <v>1.2416E-4</v>
      </c>
      <c r="AP47" s="296">
        <v>0</v>
      </c>
      <c r="AQ47" s="296">
        <v>9.5264999999999998E-4</v>
      </c>
      <c r="AR47" s="296">
        <v>3.9915279999999997E-2</v>
      </c>
      <c r="AS47" s="296">
        <v>7.464047E-2</v>
      </c>
      <c r="AT47" s="296">
        <v>4.0263590000000002E-2</v>
      </c>
      <c r="AU47" s="296">
        <v>3.7055009999999999E-2</v>
      </c>
      <c r="AV47" s="296">
        <v>1.8119570000000002E-2</v>
      </c>
      <c r="AW47" s="296">
        <v>2.3859020000000002E-2</v>
      </c>
      <c r="AX47" s="296">
        <v>1.146342E-2</v>
      </c>
      <c r="AY47" s="296">
        <v>5.1639730000000002E-2</v>
      </c>
      <c r="AZ47" s="296">
        <v>6.0534560000000001E-2</v>
      </c>
      <c r="BA47" s="296">
        <v>4.3566220000000003E-2</v>
      </c>
      <c r="BB47" s="296">
        <v>2.1278910000000002E-2</v>
      </c>
      <c r="BC47" s="296">
        <v>3.8572389999999998E-2</v>
      </c>
      <c r="BD47" s="296">
        <v>5.0160089999999997E-2</v>
      </c>
      <c r="BE47" s="296">
        <v>1.9373089999999999E-2</v>
      </c>
      <c r="BF47" s="296">
        <v>6.15674E-3</v>
      </c>
      <c r="BG47" s="296">
        <v>9.8211900000000005E-3</v>
      </c>
      <c r="BH47" s="296">
        <v>3.2131769999999997E-2</v>
      </c>
      <c r="BI47" s="296">
        <v>1.9399400000000001E-2</v>
      </c>
      <c r="BJ47" s="296">
        <v>1.477086E-2</v>
      </c>
      <c r="BK47" s="296">
        <v>1.505981E-2</v>
      </c>
      <c r="BL47" s="296">
        <v>0</v>
      </c>
      <c r="BM47" s="296">
        <v>7.03244E-3</v>
      </c>
      <c r="BN47" s="296">
        <v>9.19969E-3</v>
      </c>
      <c r="BO47" s="296">
        <v>3.9347699999999998E-3</v>
      </c>
      <c r="BP47" s="296">
        <v>2.3130609999999999E-2</v>
      </c>
      <c r="BQ47" s="296">
        <v>3.1825000000000001E-4</v>
      </c>
      <c r="BR47" s="296">
        <v>0</v>
      </c>
      <c r="BS47" s="296">
        <v>2.3714999999999999E-4</v>
      </c>
      <c r="BT47" s="296">
        <v>3.67E-6</v>
      </c>
      <c r="BU47" s="296">
        <v>1.323E-5</v>
      </c>
      <c r="BV47" s="296">
        <v>0</v>
      </c>
      <c r="BW47" s="296">
        <v>0</v>
      </c>
      <c r="BX47" s="296">
        <v>0</v>
      </c>
      <c r="BY47" s="296">
        <v>0</v>
      </c>
      <c r="BZ47" s="296">
        <v>0</v>
      </c>
      <c r="CA47" s="296">
        <v>0</v>
      </c>
      <c r="CB47" s="296">
        <v>0</v>
      </c>
      <c r="CC47" s="296">
        <v>8.7769999999999995E-5</v>
      </c>
      <c r="CD47" s="296">
        <v>0</v>
      </c>
      <c r="CE47" s="296">
        <v>0</v>
      </c>
      <c r="CF47" s="296">
        <v>0</v>
      </c>
      <c r="CG47" s="296">
        <v>2.5510000000000001E-5</v>
      </c>
      <c r="CH47" s="296">
        <v>0</v>
      </c>
      <c r="CI47" s="296">
        <v>0</v>
      </c>
      <c r="CJ47" s="296">
        <v>0</v>
      </c>
      <c r="CK47" s="296">
        <v>0</v>
      </c>
      <c r="CL47" s="296">
        <v>0</v>
      </c>
      <c r="CM47" s="296">
        <v>3.636E-4</v>
      </c>
      <c r="CN47" s="296">
        <v>1.996E-4</v>
      </c>
      <c r="CO47" s="296">
        <v>0</v>
      </c>
      <c r="CP47" s="296">
        <v>1.4105000000000001E-4</v>
      </c>
      <c r="CQ47" s="296">
        <v>1.7168400000000001E-3</v>
      </c>
      <c r="CR47" s="296">
        <v>0</v>
      </c>
      <c r="CS47" s="296">
        <v>1.3714E-4</v>
      </c>
      <c r="CT47" s="296">
        <v>3.7337999999999998E-4</v>
      </c>
      <c r="CU47" s="296">
        <v>2.1910000000000001E-4</v>
      </c>
      <c r="CV47" s="296">
        <v>0</v>
      </c>
      <c r="CW47" s="296">
        <v>0</v>
      </c>
      <c r="CX47" s="296">
        <v>2.06784E-3</v>
      </c>
      <c r="CY47" s="296">
        <v>4.0689999999999998E-5</v>
      </c>
      <c r="CZ47" s="296">
        <v>6.4658000000000001E-4</v>
      </c>
      <c r="DA47" s="296">
        <v>3.3341000000000002E-4</v>
      </c>
      <c r="DB47" s="296">
        <v>6.5532999999999998E-4</v>
      </c>
      <c r="DC47" s="296">
        <v>0</v>
      </c>
      <c r="DD47" s="296">
        <v>3.4459999999999997E-4</v>
      </c>
      <c r="DE47" s="296">
        <v>9.4231999999999996E-4</v>
      </c>
      <c r="DF47" s="296">
        <v>2.1423499999999999E-3</v>
      </c>
      <c r="DG47" s="296">
        <v>5.104E-3</v>
      </c>
    </row>
    <row r="48" spans="1:111" ht="18" customHeight="1" x14ac:dyDescent="0.55000000000000004">
      <c r="A48" s="284">
        <v>42</v>
      </c>
      <c r="B48" s="130" t="s">
        <v>79</v>
      </c>
      <c r="C48" s="132" t="s">
        <v>388</v>
      </c>
      <c r="D48" s="296">
        <v>0</v>
      </c>
      <c r="E48" s="296">
        <v>0</v>
      </c>
      <c r="F48" s="296">
        <v>0</v>
      </c>
      <c r="G48" s="296">
        <v>3.7490000000000002E-5</v>
      </c>
      <c r="H48" s="296">
        <v>1.9467E-4</v>
      </c>
      <c r="I48" s="296">
        <v>8.3626999999999996E-4</v>
      </c>
      <c r="J48" s="296">
        <v>0</v>
      </c>
      <c r="K48" s="296">
        <v>0</v>
      </c>
      <c r="L48" s="296">
        <v>0</v>
      </c>
      <c r="M48" s="296">
        <v>0</v>
      </c>
      <c r="N48" s="296">
        <v>0</v>
      </c>
      <c r="O48" s="296">
        <v>0</v>
      </c>
      <c r="P48" s="296">
        <v>0</v>
      </c>
      <c r="Q48" s="296">
        <v>5.609E-5</v>
      </c>
      <c r="R48" s="296">
        <v>1.307E-3</v>
      </c>
      <c r="S48" s="296">
        <v>0</v>
      </c>
      <c r="T48" s="296">
        <v>0</v>
      </c>
      <c r="U48" s="296">
        <v>0</v>
      </c>
      <c r="V48" s="296">
        <v>0</v>
      </c>
      <c r="W48" s="296">
        <v>0</v>
      </c>
      <c r="X48" s="296">
        <v>0</v>
      </c>
      <c r="Y48" s="296">
        <v>0</v>
      </c>
      <c r="Z48" s="296">
        <v>0</v>
      </c>
      <c r="AA48" s="296">
        <v>0</v>
      </c>
      <c r="AB48" s="296">
        <v>0</v>
      </c>
      <c r="AC48" s="296">
        <v>0</v>
      </c>
      <c r="AD48" s="296">
        <v>0</v>
      </c>
      <c r="AE48" s="296">
        <v>0</v>
      </c>
      <c r="AF48" s="296">
        <v>0</v>
      </c>
      <c r="AG48" s="296">
        <v>0</v>
      </c>
      <c r="AH48" s="296">
        <v>0</v>
      </c>
      <c r="AI48" s="296">
        <v>0</v>
      </c>
      <c r="AJ48" s="296">
        <v>1.5712000000000001E-4</v>
      </c>
      <c r="AK48" s="296">
        <v>0</v>
      </c>
      <c r="AL48" s="296">
        <v>0</v>
      </c>
      <c r="AM48" s="296">
        <v>0</v>
      </c>
      <c r="AN48" s="296">
        <v>0</v>
      </c>
      <c r="AO48" s="296">
        <v>3.2960000000000003E-5</v>
      </c>
      <c r="AP48" s="296">
        <v>0</v>
      </c>
      <c r="AQ48" s="296">
        <v>0</v>
      </c>
      <c r="AR48" s="296">
        <v>0</v>
      </c>
      <c r="AS48" s="296">
        <v>1.8322930000000001E-2</v>
      </c>
      <c r="AT48" s="296">
        <v>1.23448E-3</v>
      </c>
      <c r="AU48" s="296">
        <v>3.9833000000000002E-4</v>
      </c>
      <c r="AV48" s="296">
        <v>1.0799E-4</v>
      </c>
      <c r="AW48" s="296">
        <v>0</v>
      </c>
      <c r="AX48" s="296">
        <v>0</v>
      </c>
      <c r="AY48" s="296">
        <v>4.2700000000000001E-5</v>
      </c>
      <c r="AZ48" s="296">
        <v>0</v>
      </c>
      <c r="BA48" s="296">
        <v>0</v>
      </c>
      <c r="BB48" s="296">
        <v>0</v>
      </c>
      <c r="BC48" s="296">
        <v>0</v>
      </c>
      <c r="BD48" s="296">
        <v>1.0487E-4</v>
      </c>
      <c r="BE48" s="296">
        <v>0</v>
      </c>
      <c r="BF48" s="296">
        <v>0</v>
      </c>
      <c r="BG48" s="296">
        <v>0</v>
      </c>
      <c r="BH48" s="296">
        <v>0</v>
      </c>
      <c r="BI48" s="296">
        <v>7.4900599999999998E-3</v>
      </c>
      <c r="BJ48" s="296">
        <v>3.10174E-3</v>
      </c>
      <c r="BK48" s="296">
        <v>7.2801999999999997E-3</v>
      </c>
      <c r="BL48" s="296">
        <v>0</v>
      </c>
      <c r="BM48" s="296">
        <v>7.9877429999999999E-2</v>
      </c>
      <c r="BN48" s="296">
        <v>9.847736E-2</v>
      </c>
      <c r="BO48" s="296">
        <v>3.0070929999999999E-2</v>
      </c>
      <c r="BP48" s="296">
        <v>6.0265159999999998E-2</v>
      </c>
      <c r="BQ48" s="296">
        <v>0</v>
      </c>
      <c r="BR48" s="296">
        <v>0</v>
      </c>
      <c r="BS48" s="296">
        <v>0</v>
      </c>
      <c r="BT48" s="296">
        <v>0</v>
      </c>
      <c r="BU48" s="296">
        <v>0</v>
      </c>
      <c r="BV48" s="296">
        <v>0</v>
      </c>
      <c r="BW48" s="296">
        <v>0</v>
      </c>
      <c r="BX48" s="296">
        <v>9.3839999999999996E-5</v>
      </c>
      <c r="BY48" s="296">
        <v>6.6800000000000004E-6</v>
      </c>
      <c r="BZ48" s="296">
        <v>3.0349999999999999E-5</v>
      </c>
      <c r="CA48" s="296">
        <v>0</v>
      </c>
      <c r="CB48" s="296">
        <v>0</v>
      </c>
      <c r="CC48" s="296">
        <v>3.2923000000000002E-4</v>
      </c>
      <c r="CD48" s="296">
        <v>0</v>
      </c>
      <c r="CE48" s="296">
        <v>0</v>
      </c>
      <c r="CF48" s="296">
        <v>0</v>
      </c>
      <c r="CG48" s="296">
        <v>6.3799999999999999E-6</v>
      </c>
      <c r="CH48" s="296">
        <v>0</v>
      </c>
      <c r="CI48" s="296">
        <v>0</v>
      </c>
      <c r="CJ48" s="296">
        <v>0</v>
      </c>
      <c r="CK48" s="296">
        <v>0</v>
      </c>
      <c r="CL48" s="296">
        <v>0</v>
      </c>
      <c r="CM48" s="296">
        <v>0</v>
      </c>
      <c r="CN48" s="296">
        <v>3.1E-6</v>
      </c>
      <c r="CO48" s="296">
        <v>0</v>
      </c>
      <c r="CP48" s="296">
        <v>0</v>
      </c>
      <c r="CQ48" s="296">
        <v>0</v>
      </c>
      <c r="CR48" s="296">
        <v>0</v>
      </c>
      <c r="CS48" s="296">
        <v>0</v>
      </c>
      <c r="CT48" s="296">
        <v>0</v>
      </c>
      <c r="CU48" s="296">
        <v>0</v>
      </c>
      <c r="CV48" s="296">
        <v>1.0472E-4</v>
      </c>
      <c r="CW48" s="296">
        <v>0</v>
      </c>
      <c r="CX48" s="296">
        <v>1.6197999999999999E-4</v>
      </c>
      <c r="CY48" s="296">
        <v>0</v>
      </c>
      <c r="CZ48" s="296">
        <v>0</v>
      </c>
      <c r="DA48" s="296">
        <v>0</v>
      </c>
      <c r="DB48" s="296">
        <v>0</v>
      </c>
      <c r="DC48" s="296">
        <v>0</v>
      </c>
      <c r="DD48" s="296">
        <v>0</v>
      </c>
      <c r="DE48" s="296">
        <v>0</v>
      </c>
      <c r="DF48" s="296">
        <v>4.7496000000000002E-4</v>
      </c>
      <c r="DG48" s="296">
        <v>4.3860399999999999E-3</v>
      </c>
    </row>
    <row r="49" spans="1:111" ht="18" customHeight="1" x14ac:dyDescent="0.55000000000000004">
      <c r="A49" s="284">
        <v>43</v>
      </c>
      <c r="B49" s="130" t="s">
        <v>80</v>
      </c>
      <c r="C49" s="132" t="s">
        <v>81</v>
      </c>
      <c r="D49" s="296">
        <v>1.6591500000000001E-3</v>
      </c>
      <c r="E49" s="296">
        <v>1.06E-3</v>
      </c>
      <c r="F49" s="296">
        <v>6.5409999999999999E-5</v>
      </c>
      <c r="G49" s="296">
        <v>6.1238000000000004E-4</v>
      </c>
      <c r="H49" s="296">
        <v>1.3201199999999999E-3</v>
      </c>
      <c r="I49" s="296">
        <v>2.3442049999999999E-2</v>
      </c>
      <c r="J49" s="296">
        <v>1.9297979999999999E-2</v>
      </c>
      <c r="K49" s="296">
        <v>3.8931700000000001E-3</v>
      </c>
      <c r="L49" s="296">
        <v>5.0649340000000001E-2</v>
      </c>
      <c r="M49" s="296">
        <v>1.29791E-3</v>
      </c>
      <c r="N49" s="296">
        <v>7.1710000000000003E-5</v>
      </c>
      <c r="O49" s="296">
        <v>1.6948000000000001E-4</v>
      </c>
      <c r="P49" s="296">
        <v>3.8510300000000001E-3</v>
      </c>
      <c r="Q49" s="296">
        <v>9.2222899999999993E-3</v>
      </c>
      <c r="R49" s="296">
        <v>5.9291169999999997E-2</v>
      </c>
      <c r="S49" s="296">
        <v>1.6806200000000001E-3</v>
      </c>
      <c r="T49" s="296">
        <v>1.37863E-3</v>
      </c>
      <c r="U49" s="296">
        <v>5.8985000000000005E-4</v>
      </c>
      <c r="V49" s="296">
        <v>2.5709999999999999E-5</v>
      </c>
      <c r="W49" s="296">
        <v>1.270308E-2</v>
      </c>
      <c r="X49" s="296">
        <v>1.6011000000000001E-4</v>
      </c>
      <c r="Y49" s="296">
        <v>4.1591400000000004E-3</v>
      </c>
      <c r="Z49" s="296">
        <v>1.6395400000000001E-3</v>
      </c>
      <c r="AA49" s="296">
        <v>7.6358999999999997E-4</v>
      </c>
      <c r="AB49" s="296">
        <v>1.318629E-2</v>
      </c>
      <c r="AC49" s="296">
        <v>1.4251110000000001E-2</v>
      </c>
      <c r="AD49" s="296">
        <v>4.1494999999999998E-4</v>
      </c>
      <c r="AE49" s="296">
        <v>1.1480699999999999E-3</v>
      </c>
      <c r="AF49" s="296">
        <v>1.8743399999999999E-3</v>
      </c>
      <c r="AG49" s="296">
        <v>2.3850119999999999E-2</v>
      </c>
      <c r="AH49" s="296">
        <v>1.179616E-2</v>
      </c>
      <c r="AI49" s="296">
        <v>9.4754799999999997E-3</v>
      </c>
      <c r="AJ49" s="296">
        <v>8.8346899999999992E-3</v>
      </c>
      <c r="AK49" s="296">
        <v>1.9017099999999999E-2</v>
      </c>
      <c r="AL49" s="296">
        <v>9.82186E-3</v>
      </c>
      <c r="AM49" s="296">
        <v>1.1147E-4</v>
      </c>
      <c r="AN49" s="296">
        <v>1.1081E-4</v>
      </c>
      <c r="AO49" s="296">
        <v>1.114768E-2</v>
      </c>
      <c r="AP49" s="296">
        <v>1.4918E-4</v>
      </c>
      <c r="AQ49" s="296">
        <v>8.2943999999999997E-4</v>
      </c>
      <c r="AR49" s="296">
        <v>2.2560700000000002E-3</v>
      </c>
      <c r="AS49" s="296">
        <v>5.1473320000000003E-2</v>
      </c>
      <c r="AT49" s="296">
        <v>6.9345519999999994E-2</v>
      </c>
      <c r="AU49" s="296">
        <v>3.5151689999999999E-2</v>
      </c>
      <c r="AV49" s="296">
        <v>3.2256479999999997E-2</v>
      </c>
      <c r="AW49" s="296">
        <v>3.8839980000000003E-2</v>
      </c>
      <c r="AX49" s="296">
        <v>1.158269E-2</v>
      </c>
      <c r="AY49" s="296">
        <v>2.9104229999999998E-2</v>
      </c>
      <c r="AZ49" s="296">
        <v>3.3163360000000003E-2</v>
      </c>
      <c r="BA49" s="296">
        <v>2.625481E-2</v>
      </c>
      <c r="BB49" s="296">
        <v>1.935694E-2</v>
      </c>
      <c r="BC49" s="296">
        <v>1.8139209999999999E-2</v>
      </c>
      <c r="BD49" s="296">
        <v>2.683957E-2</v>
      </c>
      <c r="BE49" s="296">
        <v>2.6534680000000001E-2</v>
      </c>
      <c r="BF49" s="296">
        <v>3.7572999999999999E-3</v>
      </c>
      <c r="BG49" s="296">
        <v>7.1584099999999996E-3</v>
      </c>
      <c r="BH49" s="296">
        <v>1.063043E-2</v>
      </c>
      <c r="BI49" s="296">
        <v>3.6812480000000002E-2</v>
      </c>
      <c r="BJ49" s="296">
        <v>6.5796199999999996E-3</v>
      </c>
      <c r="BK49" s="296">
        <v>2.1674229999999999E-2</v>
      </c>
      <c r="BL49" s="296">
        <v>1.6579E-4</v>
      </c>
      <c r="BM49" s="296">
        <v>1.9185890000000001E-2</v>
      </c>
      <c r="BN49" s="296">
        <v>7.4184620000000007E-2</v>
      </c>
      <c r="BO49" s="296">
        <v>7.5495199999999997E-3</v>
      </c>
      <c r="BP49" s="296">
        <v>6.1940700000000003E-3</v>
      </c>
      <c r="BQ49" s="296">
        <v>3.1343000000000001E-4</v>
      </c>
      <c r="BR49" s="296">
        <v>1.2738199999999999E-3</v>
      </c>
      <c r="BS49" s="296">
        <v>7.9770000000000004E-4</v>
      </c>
      <c r="BT49" s="296">
        <v>1.5197999999999999E-4</v>
      </c>
      <c r="BU49" s="296">
        <v>2.8988600000000001E-3</v>
      </c>
      <c r="BV49" s="296">
        <v>1.1456E-4</v>
      </c>
      <c r="BW49" s="296">
        <v>4.2030000000000002E-5</v>
      </c>
      <c r="BX49" s="296">
        <v>2.7619999999999999E-4</v>
      </c>
      <c r="BY49" s="296">
        <v>3.7308000000000003E-4</v>
      </c>
      <c r="BZ49" s="296">
        <v>2.6057000000000001E-4</v>
      </c>
      <c r="CA49" s="296">
        <v>1.2412899999999999E-3</v>
      </c>
      <c r="CB49" s="296">
        <v>0</v>
      </c>
      <c r="CC49" s="296">
        <v>1.29488E-3</v>
      </c>
      <c r="CD49" s="296">
        <v>8.3809999999999999E-5</v>
      </c>
      <c r="CE49" s="296">
        <v>9.9233999999999998E-4</v>
      </c>
      <c r="CF49" s="296">
        <v>2.6651700000000001E-3</v>
      </c>
      <c r="CG49" s="296">
        <v>3.87361E-3</v>
      </c>
      <c r="CH49" s="296">
        <v>3.146E-5</v>
      </c>
      <c r="CI49" s="296">
        <v>6.2586E-4</v>
      </c>
      <c r="CJ49" s="296">
        <v>5.9689999999999999E-5</v>
      </c>
      <c r="CK49" s="296">
        <v>2.1848000000000001E-4</v>
      </c>
      <c r="CL49" s="296">
        <v>3.6132999999999998E-4</v>
      </c>
      <c r="CM49" s="296">
        <v>4.1078000000000002E-4</v>
      </c>
      <c r="CN49" s="296">
        <v>4.4186E-3</v>
      </c>
      <c r="CO49" s="296">
        <v>1.4768E-4</v>
      </c>
      <c r="CP49" s="296">
        <v>2.2095E-4</v>
      </c>
      <c r="CQ49" s="296">
        <v>2.5526999999999999E-4</v>
      </c>
      <c r="CR49" s="296">
        <v>7.6769999999999999E-5</v>
      </c>
      <c r="CS49" s="296">
        <v>5.6815000000000001E-4</v>
      </c>
      <c r="CT49" s="296">
        <v>5.3302000000000004E-4</v>
      </c>
      <c r="CU49" s="296">
        <v>2.4308400000000001E-3</v>
      </c>
      <c r="CV49" s="296">
        <v>7.3236999999999998E-4</v>
      </c>
      <c r="CW49" s="296">
        <v>8.7299999999999994E-6</v>
      </c>
      <c r="CX49" s="296">
        <v>4.7387899999999997E-3</v>
      </c>
      <c r="CY49" s="296">
        <v>2.3507000000000001E-4</v>
      </c>
      <c r="CZ49" s="296">
        <v>9.3893999999999998E-4</v>
      </c>
      <c r="DA49" s="296">
        <v>2.6276899999999998E-3</v>
      </c>
      <c r="DB49" s="296">
        <v>3.7006000000000001E-3</v>
      </c>
      <c r="DC49" s="296">
        <v>1.5562E-4</v>
      </c>
      <c r="DD49" s="296">
        <v>4.8026600000000003E-3</v>
      </c>
      <c r="DE49" s="296">
        <v>3.7037000000000002E-4</v>
      </c>
      <c r="DF49" s="296">
        <v>5.3413699999999998E-3</v>
      </c>
      <c r="DG49" s="296">
        <v>6.7471400000000004E-3</v>
      </c>
    </row>
    <row r="50" spans="1:111" ht="18" customHeight="1" x14ac:dyDescent="0.55000000000000004">
      <c r="A50" s="284">
        <v>44</v>
      </c>
      <c r="B50" s="130" t="s">
        <v>82</v>
      </c>
      <c r="C50" s="132" t="s">
        <v>83</v>
      </c>
      <c r="D50" s="296">
        <v>0</v>
      </c>
      <c r="E50" s="296">
        <v>0</v>
      </c>
      <c r="F50" s="296">
        <v>0</v>
      </c>
      <c r="G50" s="296">
        <v>2.9989999999999999E-5</v>
      </c>
      <c r="H50" s="296">
        <v>0</v>
      </c>
      <c r="I50" s="296">
        <v>1.32851E-3</v>
      </c>
      <c r="J50" s="296">
        <v>2.4568200000000002E-3</v>
      </c>
      <c r="K50" s="296">
        <v>0</v>
      </c>
      <c r="L50" s="296">
        <v>0</v>
      </c>
      <c r="M50" s="296">
        <v>0</v>
      </c>
      <c r="N50" s="296">
        <v>0</v>
      </c>
      <c r="O50" s="296">
        <v>0</v>
      </c>
      <c r="P50" s="296">
        <v>0</v>
      </c>
      <c r="Q50" s="296">
        <v>7.7280000000000005E-5</v>
      </c>
      <c r="R50" s="296">
        <v>7.1312399999999996E-3</v>
      </c>
      <c r="S50" s="296">
        <v>0</v>
      </c>
      <c r="T50" s="296">
        <v>0</v>
      </c>
      <c r="U50" s="296">
        <v>0</v>
      </c>
      <c r="V50" s="296">
        <v>0</v>
      </c>
      <c r="W50" s="296">
        <v>0</v>
      </c>
      <c r="X50" s="296">
        <v>0</v>
      </c>
      <c r="Y50" s="296">
        <v>0</v>
      </c>
      <c r="Z50" s="296">
        <v>0</v>
      </c>
      <c r="AA50" s="296">
        <v>0</v>
      </c>
      <c r="AB50" s="296">
        <v>0</v>
      </c>
      <c r="AC50" s="296">
        <v>8.564E-5</v>
      </c>
      <c r="AD50" s="296">
        <v>0</v>
      </c>
      <c r="AE50" s="296">
        <v>0</v>
      </c>
      <c r="AF50" s="296">
        <v>4.9008000000000005E-4</v>
      </c>
      <c r="AG50" s="296">
        <v>0</v>
      </c>
      <c r="AH50" s="296">
        <v>0</v>
      </c>
      <c r="AI50" s="296">
        <v>5.2106699999999997E-3</v>
      </c>
      <c r="AJ50" s="296">
        <v>2.9624000000000002E-4</v>
      </c>
      <c r="AK50" s="296">
        <v>5.1428699999999999E-3</v>
      </c>
      <c r="AL50" s="296">
        <v>1.4763300000000001E-3</v>
      </c>
      <c r="AM50" s="296">
        <v>0</v>
      </c>
      <c r="AN50" s="296">
        <v>0</v>
      </c>
      <c r="AO50" s="296">
        <v>1.79422E-3</v>
      </c>
      <c r="AP50" s="296">
        <v>0</v>
      </c>
      <c r="AQ50" s="296">
        <v>0</v>
      </c>
      <c r="AR50" s="296">
        <v>2.5170000000000001E-5</v>
      </c>
      <c r="AS50" s="296">
        <v>1.11264E-3</v>
      </c>
      <c r="AT50" s="296">
        <v>9.9292999999999994E-4</v>
      </c>
      <c r="AU50" s="296">
        <v>0.15637854000000001</v>
      </c>
      <c r="AV50" s="296">
        <v>3.9394140000000001E-2</v>
      </c>
      <c r="AW50" s="296">
        <v>1.491663E-2</v>
      </c>
      <c r="AX50" s="296">
        <v>1.8087800000000001E-3</v>
      </c>
      <c r="AY50" s="296">
        <v>2.5875400000000002E-3</v>
      </c>
      <c r="AZ50" s="296">
        <v>1.4431579999999999E-2</v>
      </c>
      <c r="BA50" s="296">
        <v>3.1531169999999997E-2</v>
      </c>
      <c r="BB50" s="296">
        <v>2.5509399999999998E-3</v>
      </c>
      <c r="BC50" s="296">
        <v>3.3964999999999999E-4</v>
      </c>
      <c r="BD50" s="296">
        <v>2.87623E-3</v>
      </c>
      <c r="BE50" s="296">
        <v>8.9689000000000001E-4</v>
      </c>
      <c r="BF50" s="296">
        <v>3.6644999999999999E-4</v>
      </c>
      <c r="BG50" s="296">
        <v>1.03976E-3</v>
      </c>
      <c r="BH50" s="296">
        <v>1.04476E-2</v>
      </c>
      <c r="BI50" s="296">
        <v>3.3380590000000002E-2</v>
      </c>
      <c r="BJ50" s="296">
        <v>9.1498800000000009E-3</v>
      </c>
      <c r="BK50" s="296">
        <v>1.4086700000000001E-3</v>
      </c>
      <c r="BL50" s="296">
        <v>0</v>
      </c>
      <c r="BM50" s="296">
        <v>9.2753000000000002E-3</v>
      </c>
      <c r="BN50" s="296">
        <v>7.4839000000000004E-4</v>
      </c>
      <c r="BO50" s="296">
        <v>4.5280900000000002E-3</v>
      </c>
      <c r="BP50" s="296">
        <v>6.8903499999999999E-3</v>
      </c>
      <c r="BQ50" s="296">
        <v>0</v>
      </c>
      <c r="BR50" s="296">
        <v>0</v>
      </c>
      <c r="BS50" s="296">
        <v>1.030405E-2</v>
      </c>
      <c r="BT50" s="296">
        <v>0</v>
      </c>
      <c r="BU50" s="296">
        <v>4.25E-6</v>
      </c>
      <c r="BV50" s="296">
        <v>2.9999999999999997E-8</v>
      </c>
      <c r="BW50" s="296">
        <v>0</v>
      </c>
      <c r="BX50" s="296">
        <v>0</v>
      </c>
      <c r="BY50" s="296">
        <v>0</v>
      </c>
      <c r="BZ50" s="296">
        <v>2.5542000000000002E-4</v>
      </c>
      <c r="CA50" s="296">
        <v>4.3100000000000002E-6</v>
      </c>
      <c r="CB50" s="296">
        <v>0</v>
      </c>
      <c r="CC50" s="296">
        <v>6.3899999999999998E-6</v>
      </c>
      <c r="CD50" s="296">
        <v>8.1130000000000004E-5</v>
      </c>
      <c r="CE50" s="296">
        <v>1.806E-5</v>
      </c>
      <c r="CF50" s="296">
        <v>1.3119E-4</v>
      </c>
      <c r="CG50" s="296">
        <v>2.7012E-4</v>
      </c>
      <c r="CH50" s="296">
        <v>5.1730000000000001E-5</v>
      </c>
      <c r="CI50" s="296">
        <v>0</v>
      </c>
      <c r="CJ50" s="296">
        <v>9.7399999999999999E-6</v>
      </c>
      <c r="CK50" s="296">
        <v>0</v>
      </c>
      <c r="CL50" s="296">
        <v>0</v>
      </c>
      <c r="CM50" s="296">
        <v>3.506E-5</v>
      </c>
      <c r="CN50" s="296">
        <v>3.3306999999999998E-4</v>
      </c>
      <c r="CO50" s="296">
        <v>0</v>
      </c>
      <c r="CP50" s="296">
        <v>0</v>
      </c>
      <c r="CQ50" s="296">
        <v>0</v>
      </c>
      <c r="CR50" s="296">
        <v>0</v>
      </c>
      <c r="CS50" s="296">
        <v>1.0100000000000001E-6</v>
      </c>
      <c r="CT50" s="296">
        <v>0</v>
      </c>
      <c r="CU50" s="296">
        <v>0</v>
      </c>
      <c r="CV50" s="296">
        <v>5.3600000000000004E-6</v>
      </c>
      <c r="CW50" s="296">
        <v>0</v>
      </c>
      <c r="CX50" s="296">
        <v>4.2280169999999999E-2</v>
      </c>
      <c r="CY50" s="296">
        <v>1.1063E-4</v>
      </c>
      <c r="CZ50" s="296">
        <v>0</v>
      </c>
      <c r="DA50" s="296">
        <v>0</v>
      </c>
      <c r="DB50" s="296">
        <v>0</v>
      </c>
      <c r="DC50" s="296">
        <v>0</v>
      </c>
      <c r="DD50" s="296">
        <v>5.308E-5</v>
      </c>
      <c r="DE50" s="296">
        <v>0</v>
      </c>
      <c r="DF50" s="296">
        <v>0</v>
      </c>
      <c r="DG50" s="296">
        <v>4.0164800000000002E-3</v>
      </c>
    </row>
    <row r="51" spans="1:111" ht="18" customHeight="1" x14ac:dyDescent="0.55000000000000004">
      <c r="A51" s="284">
        <v>45</v>
      </c>
      <c r="B51" s="130" t="s">
        <v>84</v>
      </c>
      <c r="C51" s="132" t="s">
        <v>85</v>
      </c>
      <c r="D51" s="296">
        <v>0</v>
      </c>
      <c r="E51" s="296">
        <v>0</v>
      </c>
      <c r="F51" s="296">
        <v>0</v>
      </c>
      <c r="G51" s="296">
        <v>1.5247000000000001E-4</v>
      </c>
      <c r="H51" s="296">
        <v>0</v>
      </c>
      <c r="I51" s="296">
        <v>1.9371799999999999E-3</v>
      </c>
      <c r="J51" s="296">
        <v>2.1199399999999998E-3</v>
      </c>
      <c r="K51" s="296">
        <v>0</v>
      </c>
      <c r="L51" s="296">
        <v>0</v>
      </c>
      <c r="M51" s="296">
        <v>0</v>
      </c>
      <c r="N51" s="296">
        <v>0</v>
      </c>
      <c r="O51" s="296">
        <v>0</v>
      </c>
      <c r="P51" s="296">
        <v>0</v>
      </c>
      <c r="Q51" s="296">
        <v>3.9050000000000001E-5</v>
      </c>
      <c r="R51" s="296">
        <v>5.7998000000000001E-4</v>
      </c>
      <c r="S51" s="296">
        <v>0</v>
      </c>
      <c r="T51" s="296">
        <v>0</v>
      </c>
      <c r="U51" s="296">
        <v>0</v>
      </c>
      <c r="V51" s="296">
        <v>0</v>
      </c>
      <c r="W51" s="296">
        <v>0</v>
      </c>
      <c r="X51" s="296">
        <v>0</v>
      </c>
      <c r="Y51" s="296">
        <v>0</v>
      </c>
      <c r="Z51" s="296">
        <v>0</v>
      </c>
      <c r="AA51" s="296">
        <v>0</v>
      </c>
      <c r="AB51" s="296">
        <v>0</v>
      </c>
      <c r="AC51" s="296">
        <v>0</v>
      </c>
      <c r="AD51" s="296">
        <v>1.2480000000000001E-5</v>
      </c>
      <c r="AE51" s="296">
        <v>3.099E-5</v>
      </c>
      <c r="AF51" s="296">
        <v>3.26589E-3</v>
      </c>
      <c r="AG51" s="296">
        <v>0</v>
      </c>
      <c r="AH51" s="296">
        <v>0</v>
      </c>
      <c r="AI51" s="296">
        <v>3.9983E-4</v>
      </c>
      <c r="AJ51" s="296">
        <v>5.9960000000000005E-4</v>
      </c>
      <c r="AK51" s="296">
        <v>4.4912299999999997E-3</v>
      </c>
      <c r="AL51" s="296">
        <v>1.9369599999999999E-3</v>
      </c>
      <c r="AM51" s="296">
        <v>3.2000000000000001E-7</v>
      </c>
      <c r="AN51" s="296">
        <v>9.9999999999999995E-7</v>
      </c>
      <c r="AO51" s="296">
        <v>1.5981000000000001E-3</v>
      </c>
      <c r="AP51" s="296">
        <v>3.9219999999999999E-4</v>
      </c>
      <c r="AQ51" s="296">
        <v>4.8819999999999997E-5</v>
      </c>
      <c r="AR51" s="296">
        <v>1.7916000000000001E-4</v>
      </c>
      <c r="AS51" s="296">
        <v>5.1100000000000002E-5</v>
      </c>
      <c r="AT51" s="296">
        <v>7.3914E-4</v>
      </c>
      <c r="AU51" s="296">
        <v>4.83747E-3</v>
      </c>
      <c r="AV51" s="296">
        <v>0.14649412000000001</v>
      </c>
      <c r="AW51" s="296">
        <v>1.8889499999999999E-3</v>
      </c>
      <c r="AX51" s="296">
        <v>3.6944199999999999E-3</v>
      </c>
      <c r="AY51" s="296">
        <v>2.3323800000000002E-3</v>
      </c>
      <c r="AZ51" s="296">
        <v>3.4186899999999998E-3</v>
      </c>
      <c r="BA51" s="296">
        <v>1.40514E-3</v>
      </c>
      <c r="BB51" s="296">
        <v>2.4368800000000002E-3</v>
      </c>
      <c r="BC51" s="296">
        <v>3.1255999999999998E-4</v>
      </c>
      <c r="BD51" s="296">
        <v>9.0258999999999999E-4</v>
      </c>
      <c r="BE51" s="296">
        <v>9.0888000000000004E-4</v>
      </c>
      <c r="BF51" s="296">
        <v>3.0203000000000001E-4</v>
      </c>
      <c r="BG51" s="296">
        <v>3.9950000000000001E-4</v>
      </c>
      <c r="BH51" s="296">
        <v>9.8232000000000007E-4</v>
      </c>
      <c r="BI51" s="296">
        <v>3.7941199999999998E-3</v>
      </c>
      <c r="BJ51" s="296">
        <v>1.2503499999999999E-3</v>
      </c>
      <c r="BK51" s="296">
        <v>3.3524E-4</v>
      </c>
      <c r="BL51" s="296">
        <v>0</v>
      </c>
      <c r="BM51" s="296">
        <v>2.603E-5</v>
      </c>
      <c r="BN51" s="296">
        <v>1.2008E-4</v>
      </c>
      <c r="BO51" s="296">
        <v>1.6903E-4</v>
      </c>
      <c r="BP51" s="296">
        <v>1.279E-5</v>
      </c>
      <c r="BQ51" s="296">
        <v>0</v>
      </c>
      <c r="BR51" s="296">
        <v>3.099E-5</v>
      </c>
      <c r="BS51" s="296">
        <v>2.4771E-4</v>
      </c>
      <c r="BT51" s="296">
        <v>0</v>
      </c>
      <c r="BU51" s="296">
        <v>3.3299999999999999E-6</v>
      </c>
      <c r="BV51" s="296">
        <v>0</v>
      </c>
      <c r="BW51" s="296">
        <v>0</v>
      </c>
      <c r="BX51" s="296">
        <v>0</v>
      </c>
      <c r="BY51" s="296">
        <v>0</v>
      </c>
      <c r="BZ51" s="296">
        <v>1.8700000000000001E-5</v>
      </c>
      <c r="CA51" s="296">
        <v>1.6269999999999998E-5</v>
      </c>
      <c r="CB51" s="296">
        <v>0</v>
      </c>
      <c r="CC51" s="296">
        <v>9.2139999999999995E-5</v>
      </c>
      <c r="CD51" s="296">
        <v>4.3579999999999999E-5</v>
      </c>
      <c r="CE51" s="296">
        <v>1.2218E-4</v>
      </c>
      <c r="CF51" s="296">
        <v>8.4369999999999994E-5</v>
      </c>
      <c r="CG51" s="296">
        <v>1.2606E-4</v>
      </c>
      <c r="CH51" s="296">
        <v>4.0550000000000003E-5</v>
      </c>
      <c r="CI51" s="296">
        <v>3.7299999999999999E-6</v>
      </c>
      <c r="CJ51" s="296">
        <v>0</v>
      </c>
      <c r="CK51" s="296">
        <v>0</v>
      </c>
      <c r="CL51" s="296">
        <v>2.366E-5</v>
      </c>
      <c r="CM51" s="296">
        <v>0</v>
      </c>
      <c r="CN51" s="296">
        <v>1.6229999999999999E-5</v>
      </c>
      <c r="CO51" s="296">
        <v>0</v>
      </c>
      <c r="CP51" s="296">
        <v>0</v>
      </c>
      <c r="CQ51" s="296">
        <v>0</v>
      </c>
      <c r="CR51" s="296">
        <v>0</v>
      </c>
      <c r="CS51" s="296">
        <v>0</v>
      </c>
      <c r="CT51" s="296">
        <v>0</v>
      </c>
      <c r="CU51" s="296">
        <v>0</v>
      </c>
      <c r="CV51" s="296">
        <v>7.0610000000000003E-5</v>
      </c>
      <c r="CW51" s="296">
        <v>0</v>
      </c>
      <c r="CX51" s="296">
        <v>6.2676410000000002E-2</v>
      </c>
      <c r="CY51" s="296">
        <v>7.9300000000000003E-6</v>
      </c>
      <c r="CZ51" s="296">
        <v>0</v>
      </c>
      <c r="DA51" s="296">
        <v>0</v>
      </c>
      <c r="DB51" s="296">
        <v>0</v>
      </c>
      <c r="DC51" s="296">
        <v>5.3900000000000001E-6</v>
      </c>
      <c r="DD51" s="296">
        <v>5.5970000000000001E-5</v>
      </c>
      <c r="DE51" s="296">
        <v>0</v>
      </c>
      <c r="DF51" s="296">
        <v>0</v>
      </c>
      <c r="DG51" s="296">
        <v>3.3789800000000002E-3</v>
      </c>
    </row>
    <row r="52" spans="1:111" ht="18" customHeight="1" x14ac:dyDescent="0.55000000000000004">
      <c r="A52" s="284">
        <v>46</v>
      </c>
      <c r="B52" s="130" t="s">
        <v>86</v>
      </c>
      <c r="C52" s="132" t="s">
        <v>87</v>
      </c>
      <c r="D52" s="296">
        <v>5.1699999999999996E-6</v>
      </c>
      <c r="E52" s="296">
        <v>0</v>
      </c>
      <c r="F52" s="296">
        <v>4.4050299999999999E-3</v>
      </c>
      <c r="G52" s="296">
        <v>3.9990000000000002E-5</v>
      </c>
      <c r="H52" s="296">
        <v>9.3899999999999999E-6</v>
      </c>
      <c r="I52" s="296">
        <v>0</v>
      </c>
      <c r="J52" s="296">
        <v>0</v>
      </c>
      <c r="K52" s="296">
        <v>0</v>
      </c>
      <c r="L52" s="296">
        <v>0</v>
      </c>
      <c r="M52" s="296">
        <v>0</v>
      </c>
      <c r="N52" s="296">
        <v>4.16E-6</v>
      </c>
      <c r="O52" s="296">
        <v>0</v>
      </c>
      <c r="P52" s="296">
        <v>0</v>
      </c>
      <c r="Q52" s="296">
        <v>0</v>
      </c>
      <c r="R52" s="296">
        <v>0</v>
      </c>
      <c r="S52" s="296">
        <v>0</v>
      </c>
      <c r="T52" s="296">
        <v>0</v>
      </c>
      <c r="U52" s="296">
        <v>0</v>
      </c>
      <c r="V52" s="296">
        <v>0</v>
      </c>
      <c r="W52" s="296">
        <v>1.049E-5</v>
      </c>
      <c r="X52" s="296">
        <v>0</v>
      </c>
      <c r="Y52" s="296">
        <v>0</v>
      </c>
      <c r="Z52" s="296">
        <v>0</v>
      </c>
      <c r="AA52" s="296">
        <v>0</v>
      </c>
      <c r="AB52" s="296">
        <v>0</v>
      </c>
      <c r="AC52" s="296">
        <v>0</v>
      </c>
      <c r="AD52" s="296">
        <v>0</v>
      </c>
      <c r="AE52" s="296">
        <v>0</v>
      </c>
      <c r="AF52" s="296">
        <v>0</v>
      </c>
      <c r="AG52" s="296">
        <v>0</v>
      </c>
      <c r="AH52" s="296">
        <v>0</v>
      </c>
      <c r="AI52" s="296">
        <v>0</v>
      </c>
      <c r="AJ52" s="296">
        <v>0</v>
      </c>
      <c r="AK52" s="296">
        <v>0</v>
      </c>
      <c r="AL52" s="296">
        <v>0</v>
      </c>
      <c r="AM52" s="296">
        <v>0</v>
      </c>
      <c r="AN52" s="296">
        <v>0</v>
      </c>
      <c r="AO52" s="296">
        <v>0</v>
      </c>
      <c r="AP52" s="296">
        <v>0</v>
      </c>
      <c r="AQ52" s="296">
        <v>0</v>
      </c>
      <c r="AR52" s="296">
        <v>0</v>
      </c>
      <c r="AS52" s="296">
        <v>3.6430000000000002E-5</v>
      </c>
      <c r="AT52" s="296">
        <v>8.2600000000000005E-6</v>
      </c>
      <c r="AU52" s="296">
        <v>2.6328699999999998E-3</v>
      </c>
      <c r="AV52" s="296">
        <v>5.5775800000000004E-3</v>
      </c>
      <c r="AW52" s="296">
        <v>8.5184620000000003E-2</v>
      </c>
      <c r="AX52" s="296">
        <v>2.4125000000000001E-4</v>
      </c>
      <c r="AY52" s="296">
        <v>0</v>
      </c>
      <c r="AZ52" s="296">
        <v>1.64258E-3</v>
      </c>
      <c r="BA52" s="296">
        <v>0</v>
      </c>
      <c r="BB52" s="296">
        <v>8.0351999999999995E-4</v>
      </c>
      <c r="BC52" s="296">
        <v>0</v>
      </c>
      <c r="BD52" s="296">
        <v>1.1276000000000001E-3</v>
      </c>
      <c r="BE52" s="296">
        <v>1.49048E-3</v>
      </c>
      <c r="BF52" s="296">
        <v>1.6462000000000001E-4</v>
      </c>
      <c r="BG52" s="296">
        <v>2.1357E-4</v>
      </c>
      <c r="BH52" s="296">
        <v>3.6939999999999998E-4</v>
      </c>
      <c r="BI52" s="296">
        <v>2.10458E-3</v>
      </c>
      <c r="BJ52" s="296">
        <v>3.8849000000000002E-4</v>
      </c>
      <c r="BK52" s="296">
        <v>4.6956E-4</v>
      </c>
      <c r="BL52" s="296">
        <v>2.512E-5</v>
      </c>
      <c r="BM52" s="296">
        <v>3.8776000000000001E-4</v>
      </c>
      <c r="BN52" s="296">
        <v>0</v>
      </c>
      <c r="BO52" s="296">
        <v>4.9320000000000002E-5</v>
      </c>
      <c r="BP52" s="296">
        <v>0</v>
      </c>
      <c r="BQ52" s="296">
        <v>0</v>
      </c>
      <c r="BR52" s="296">
        <v>0</v>
      </c>
      <c r="BS52" s="296">
        <v>9.768E-5</v>
      </c>
      <c r="BT52" s="296">
        <v>2.7739999999999999E-5</v>
      </c>
      <c r="BU52" s="296">
        <v>1.0895600000000001E-3</v>
      </c>
      <c r="BV52" s="296">
        <v>1.165E-5</v>
      </c>
      <c r="BW52" s="296">
        <v>0</v>
      </c>
      <c r="BX52" s="296">
        <v>0</v>
      </c>
      <c r="BY52" s="296">
        <v>0</v>
      </c>
      <c r="BZ52" s="296">
        <v>0</v>
      </c>
      <c r="CA52" s="296">
        <v>1.6199999999999999E-6</v>
      </c>
      <c r="CB52" s="296">
        <v>0</v>
      </c>
      <c r="CC52" s="296">
        <v>1.2439999999999999E-5</v>
      </c>
      <c r="CD52" s="296">
        <v>1.643E-5</v>
      </c>
      <c r="CE52" s="296">
        <v>9.0309999999999994E-5</v>
      </c>
      <c r="CF52" s="296">
        <v>9.802E-5</v>
      </c>
      <c r="CG52" s="296">
        <v>1.208E-4</v>
      </c>
      <c r="CH52" s="296">
        <v>5.732E-5</v>
      </c>
      <c r="CI52" s="296">
        <v>1.5650000000000001E-5</v>
      </c>
      <c r="CJ52" s="296">
        <v>2.349E-5</v>
      </c>
      <c r="CK52" s="296">
        <v>0</v>
      </c>
      <c r="CL52" s="296">
        <v>1.6081E-4</v>
      </c>
      <c r="CM52" s="296">
        <v>1.2975E-3</v>
      </c>
      <c r="CN52" s="296">
        <v>3.20725E-3</v>
      </c>
      <c r="CO52" s="296">
        <v>0</v>
      </c>
      <c r="CP52" s="296">
        <v>0</v>
      </c>
      <c r="CQ52" s="296">
        <v>1.4027680000000001E-2</v>
      </c>
      <c r="CR52" s="296">
        <v>5.6487400000000002E-3</v>
      </c>
      <c r="CS52" s="296">
        <v>2.8596400000000001E-3</v>
      </c>
      <c r="CT52" s="296">
        <v>2.2318099999999999E-3</v>
      </c>
      <c r="CU52" s="296">
        <v>0</v>
      </c>
      <c r="CV52" s="296">
        <v>1.85815E-3</v>
      </c>
      <c r="CW52" s="296">
        <v>0</v>
      </c>
      <c r="CX52" s="296">
        <v>2.0553209999999999E-2</v>
      </c>
      <c r="CY52" s="296">
        <v>2.3186999999999999E-4</v>
      </c>
      <c r="CZ52" s="296">
        <v>3.7230000000000001E-5</v>
      </c>
      <c r="DA52" s="296">
        <v>0</v>
      </c>
      <c r="DB52" s="296">
        <v>9.1200000000000008E-6</v>
      </c>
      <c r="DC52" s="296">
        <v>3.41648E-3</v>
      </c>
      <c r="DD52" s="296">
        <v>5.3299E-4</v>
      </c>
      <c r="DE52" s="296">
        <v>2.4710900000000001E-2</v>
      </c>
      <c r="DF52" s="296">
        <v>0</v>
      </c>
      <c r="DG52" s="296">
        <v>2.0235800000000001E-3</v>
      </c>
    </row>
    <row r="53" spans="1:111" ht="18" customHeight="1" x14ac:dyDescent="0.55000000000000004">
      <c r="A53" s="284">
        <v>47</v>
      </c>
      <c r="B53" s="130" t="s">
        <v>88</v>
      </c>
      <c r="C53" s="132" t="s">
        <v>89</v>
      </c>
      <c r="D53" s="296">
        <v>0</v>
      </c>
      <c r="E53" s="296">
        <v>0</v>
      </c>
      <c r="F53" s="296">
        <v>0</v>
      </c>
      <c r="G53" s="296">
        <v>0</v>
      </c>
      <c r="H53" s="296">
        <v>0</v>
      </c>
      <c r="I53" s="296">
        <v>0</v>
      </c>
      <c r="J53" s="296">
        <v>0</v>
      </c>
      <c r="K53" s="296">
        <v>0</v>
      </c>
      <c r="L53" s="296">
        <v>0</v>
      </c>
      <c r="M53" s="296">
        <v>0</v>
      </c>
      <c r="N53" s="296">
        <v>0</v>
      </c>
      <c r="O53" s="296">
        <v>0</v>
      </c>
      <c r="P53" s="296">
        <v>0</v>
      </c>
      <c r="Q53" s="296">
        <v>0</v>
      </c>
      <c r="R53" s="296">
        <v>0</v>
      </c>
      <c r="S53" s="296">
        <v>0</v>
      </c>
      <c r="T53" s="296">
        <v>0</v>
      </c>
      <c r="U53" s="296">
        <v>0</v>
      </c>
      <c r="V53" s="296">
        <v>0</v>
      </c>
      <c r="W53" s="296">
        <v>0</v>
      </c>
      <c r="X53" s="296">
        <v>0</v>
      </c>
      <c r="Y53" s="296">
        <v>0</v>
      </c>
      <c r="Z53" s="296">
        <v>0</v>
      </c>
      <c r="AA53" s="296">
        <v>0</v>
      </c>
      <c r="AB53" s="296">
        <v>0</v>
      </c>
      <c r="AC53" s="296">
        <v>0</v>
      </c>
      <c r="AD53" s="296">
        <v>0</v>
      </c>
      <c r="AE53" s="296">
        <v>0</v>
      </c>
      <c r="AF53" s="296">
        <v>0</v>
      </c>
      <c r="AG53" s="296">
        <v>0</v>
      </c>
      <c r="AH53" s="296">
        <v>0</v>
      </c>
      <c r="AI53" s="296">
        <v>0</v>
      </c>
      <c r="AJ53" s="296">
        <v>0</v>
      </c>
      <c r="AK53" s="296">
        <v>0</v>
      </c>
      <c r="AL53" s="296">
        <v>0</v>
      </c>
      <c r="AM53" s="296">
        <v>0</v>
      </c>
      <c r="AN53" s="296">
        <v>0</v>
      </c>
      <c r="AO53" s="296">
        <v>0</v>
      </c>
      <c r="AP53" s="296">
        <v>0</v>
      </c>
      <c r="AQ53" s="296">
        <v>0</v>
      </c>
      <c r="AR53" s="296">
        <v>0</v>
      </c>
      <c r="AS53" s="296">
        <v>0</v>
      </c>
      <c r="AT53" s="296">
        <v>4.6524000000000001E-4</v>
      </c>
      <c r="AU53" s="296">
        <v>1.11918E-3</v>
      </c>
      <c r="AV53" s="296">
        <v>4.3621900000000002E-3</v>
      </c>
      <c r="AW53" s="296">
        <v>9.7642580000000007E-2</v>
      </c>
      <c r="AX53" s="296">
        <v>0.17421556999999999</v>
      </c>
      <c r="AY53" s="296">
        <v>4.9137140000000003E-2</v>
      </c>
      <c r="AZ53" s="296">
        <v>5.3594320000000001E-2</v>
      </c>
      <c r="BA53" s="296">
        <v>0.16532673000000001</v>
      </c>
      <c r="BB53" s="296">
        <v>0.23802007999999999</v>
      </c>
      <c r="BC53" s="296">
        <v>9.2215249999999999E-2</v>
      </c>
      <c r="BD53" s="296">
        <v>0.18155094999999999</v>
      </c>
      <c r="BE53" s="296">
        <v>0.27125769</v>
      </c>
      <c r="BF53" s="296">
        <v>0</v>
      </c>
      <c r="BG53" s="296">
        <v>0</v>
      </c>
      <c r="BH53" s="296">
        <v>1.1427929999999999E-2</v>
      </c>
      <c r="BI53" s="296">
        <v>0</v>
      </c>
      <c r="BJ53" s="296">
        <v>2.8203299999999998E-3</v>
      </c>
      <c r="BK53" s="296">
        <v>1.544148E-2</v>
      </c>
      <c r="BL53" s="296">
        <v>0</v>
      </c>
      <c r="BM53" s="296">
        <v>0</v>
      </c>
      <c r="BN53" s="296">
        <v>0</v>
      </c>
      <c r="BO53" s="296">
        <v>0</v>
      </c>
      <c r="BP53" s="296">
        <v>0</v>
      </c>
      <c r="BQ53" s="296">
        <v>0</v>
      </c>
      <c r="BR53" s="296">
        <v>0</v>
      </c>
      <c r="BS53" s="296">
        <v>0</v>
      </c>
      <c r="BT53" s="296">
        <v>0</v>
      </c>
      <c r="BU53" s="296">
        <v>0</v>
      </c>
      <c r="BV53" s="296">
        <v>0</v>
      </c>
      <c r="BW53" s="296">
        <v>0</v>
      </c>
      <c r="BX53" s="296">
        <v>0</v>
      </c>
      <c r="BY53" s="296">
        <v>0</v>
      </c>
      <c r="BZ53" s="296">
        <v>0</v>
      </c>
      <c r="CA53" s="296">
        <v>0</v>
      </c>
      <c r="CB53" s="296">
        <v>0</v>
      </c>
      <c r="CC53" s="296">
        <v>0</v>
      </c>
      <c r="CD53" s="296">
        <v>0</v>
      </c>
      <c r="CE53" s="296">
        <v>0</v>
      </c>
      <c r="CF53" s="296">
        <v>0</v>
      </c>
      <c r="CG53" s="296">
        <v>4.1300000000000003E-6</v>
      </c>
      <c r="CH53" s="296">
        <v>0</v>
      </c>
      <c r="CI53" s="296">
        <v>0</v>
      </c>
      <c r="CJ53" s="296">
        <v>0</v>
      </c>
      <c r="CK53" s="296">
        <v>0</v>
      </c>
      <c r="CL53" s="296">
        <v>0</v>
      </c>
      <c r="CM53" s="296">
        <v>0</v>
      </c>
      <c r="CN53" s="296">
        <v>0</v>
      </c>
      <c r="CO53" s="296">
        <v>0</v>
      </c>
      <c r="CP53" s="296">
        <v>4.2759999999999997E-5</v>
      </c>
      <c r="CQ53" s="296">
        <v>0</v>
      </c>
      <c r="CR53" s="296">
        <v>0</v>
      </c>
      <c r="CS53" s="296">
        <v>0</v>
      </c>
      <c r="CT53" s="296">
        <v>0</v>
      </c>
      <c r="CU53" s="296">
        <v>0</v>
      </c>
      <c r="CV53" s="296">
        <v>0</v>
      </c>
      <c r="CW53" s="296">
        <v>0</v>
      </c>
      <c r="CX53" s="296">
        <v>1.7341059999999998E-2</v>
      </c>
      <c r="CY53" s="296">
        <v>0</v>
      </c>
      <c r="CZ53" s="296">
        <v>0</v>
      </c>
      <c r="DA53" s="296">
        <v>0</v>
      </c>
      <c r="DB53" s="296">
        <v>0</v>
      </c>
      <c r="DC53" s="296">
        <v>0</v>
      </c>
      <c r="DD53" s="296">
        <v>0</v>
      </c>
      <c r="DE53" s="296">
        <v>0</v>
      </c>
      <c r="DF53" s="296">
        <v>0</v>
      </c>
      <c r="DG53" s="296">
        <v>5.6076199999999998E-3</v>
      </c>
    </row>
    <row r="54" spans="1:111" ht="18" customHeight="1" x14ac:dyDescent="0.55000000000000004">
      <c r="A54" s="284">
        <v>48</v>
      </c>
      <c r="B54" s="130" t="s">
        <v>90</v>
      </c>
      <c r="C54" s="132" t="s">
        <v>91</v>
      </c>
      <c r="D54" s="296">
        <v>0</v>
      </c>
      <c r="E54" s="296">
        <v>0</v>
      </c>
      <c r="F54" s="296">
        <v>0</v>
      </c>
      <c r="G54" s="296">
        <v>0</v>
      </c>
      <c r="H54" s="296">
        <v>7.5100000000000001E-6</v>
      </c>
      <c r="I54" s="296">
        <v>0</v>
      </c>
      <c r="J54" s="296">
        <v>3.1869999999999998E-5</v>
      </c>
      <c r="K54" s="296">
        <v>1.3E-6</v>
      </c>
      <c r="L54" s="296">
        <v>4.2799999999999997E-6</v>
      </c>
      <c r="M54" s="296">
        <v>0</v>
      </c>
      <c r="N54" s="296">
        <v>1.39E-6</v>
      </c>
      <c r="O54" s="296">
        <v>0</v>
      </c>
      <c r="P54" s="296">
        <v>1.3799999999999999E-6</v>
      </c>
      <c r="Q54" s="296">
        <v>2.08E-6</v>
      </c>
      <c r="R54" s="296">
        <v>1.465E-5</v>
      </c>
      <c r="S54" s="296">
        <v>9.4E-7</v>
      </c>
      <c r="T54" s="296">
        <v>2.5170000000000001E-5</v>
      </c>
      <c r="U54" s="296">
        <v>8.6516999999999996E-4</v>
      </c>
      <c r="V54" s="296">
        <v>0</v>
      </c>
      <c r="W54" s="296">
        <v>4.9899999999999997E-6</v>
      </c>
      <c r="X54" s="296">
        <v>6.6000000000000003E-7</v>
      </c>
      <c r="Y54" s="296">
        <v>1.42E-6</v>
      </c>
      <c r="Z54" s="296">
        <v>1.19E-6</v>
      </c>
      <c r="AA54" s="296">
        <v>0</v>
      </c>
      <c r="AB54" s="296">
        <v>1.403E-5</v>
      </c>
      <c r="AC54" s="296">
        <v>3.63E-6</v>
      </c>
      <c r="AD54" s="296">
        <v>6.5000000000000002E-7</v>
      </c>
      <c r="AE54" s="296">
        <v>0</v>
      </c>
      <c r="AF54" s="296">
        <v>1.8E-7</v>
      </c>
      <c r="AG54" s="296">
        <v>1.5799999999999999E-6</v>
      </c>
      <c r="AH54" s="296">
        <v>0</v>
      </c>
      <c r="AI54" s="296">
        <v>0</v>
      </c>
      <c r="AJ54" s="296">
        <v>7.5000000000000002E-7</v>
      </c>
      <c r="AK54" s="296">
        <v>0</v>
      </c>
      <c r="AL54" s="296">
        <v>0</v>
      </c>
      <c r="AM54" s="296">
        <v>8.6000000000000002E-7</v>
      </c>
      <c r="AN54" s="296">
        <v>1.0699999999999999E-6</v>
      </c>
      <c r="AO54" s="296">
        <v>5.5000000000000003E-7</v>
      </c>
      <c r="AP54" s="296">
        <v>2.6599999999999999E-6</v>
      </c>
      <c r="AQ54" s="296">
        <v>0</v>
      </c>
      <c r="AR54" s="296">
        <v>2.2479999999999999E-4</v>
      </c>
      <c r="AS54" s="296">
        <v>4.7299999999999996E-6</v>
      </c>
      <c r="AT54" s="296">
        <v>3.67747E-3</v>
      </c>
      <c r="AU54" s="296">
        <v>6.3686599999999999E-3</v>
      </c>
      <c r="AV54" s="296">
        <v>5.1277099999999997E-3</v>
      </c>
      <c r="AW54" s="296">
        <v>3.7516840000000003E-2</v>
      </c>
      <c r="AX54" s="296">
        <v>0.11729481999999999</v>
      </c>
      <c r="AY54" s="296">
        <v>0.21512911000000001</v>
      </c>
      <c r="AZ54" s="296">
        <v>2.8781000000000001E-2</v>
      </c>
      <c r="BA54" s="296">
        <v>2.683967E-2</v>
      </c>
      <c r="BB54" s="296">
        <v>0.12621283999999999</v>
      </c>
      <c r="BC54" s="296">
        <v>1.9290649999999999E-2</v>
      </c>
      <c r="BD54" s="296">
        <v>0.10763161</v>
      </c>
      <c r="BE54" s="296">
        <v>8.4271960000000007E-2</v>
      </c>
      <c r="BF54" s="296">
        <v>5.3169999999999997E-4</v>
      </c>
      <c r="BG54" s="296">
        <v>4.4488999999999998E-4</v>
      </c>
      <c r="BH54" s="296">
        <v>8.8854599999999995E-3</v>
      </c>
      <c r="BI54" s="296">
        <v>1.0138E-3</v>
      </c>
      <c r="BJ54" s="296">
        <v>6.9393000000000005E-4</v>
      </c>
      <c r="BK54" s="296">
        <v>2.7079000000000001E-3</v>
      </c>
      <c r="BL54" s="296">
        <v>0</v>
      </c>
      <c r="BM54" s="296">
        <v>5.5581000000000001E-4</v>
      </c>
      <c r="BN54" s="296">
        <v>1.7525E-4</v>
      </c>
      <c r="BO54" s="296">
        <v>5.1039999999999999E-5</v>
      </c>
      <c r="BP54" s="296">
        <v>9.7200000000000001E-6</v>
      </c>
      <c r="BQ54" s="296">
        <v>5.9000000000000003E-6</v>
      </c>
      <c r="BR54" s="296">
        <v>2.7999999999999999E-6</v>
      </c>
      <c r="BS54" s="296">
        <v>2.09E-5</v>
      </c>
      <c r="BT54" s="296">
        <v>0</v>
      </c>
      <c r="BU54" s="296">
        <v>2.4510000000000001E-5</v>
      </c>
      <c r="BV54" s="296">
        <v>4.4660000000000003E-5</v>
      </c>
      <c r="BW54" s="296">
        <v>0</v>
      </c>
      <c r="BX54" s="296">
        <v>0</v>
      </c>
      <c r="BY54" s="296">
        <v>0</v>
      </c>
      <c r="BZ54" s="296">
        <v>1.165E-5</v>
      </c>
      <c r="CA54" s="296">
        <v>5.9999999999999995E-8</v>
      </c>
      <c r="CB54" s="296">
        <v>0</v>
      </c>
      <c r="CC54" s="296">
        <v>2.6900000000000001E-6</v>
      </c>
      <c r="CD54" s="296">
        <v>1.68E-6</v>
      </c>
      <c r="CE54" s="296">
        <v>0</v>
      </c>
      <c r="CF54" s="296">
        <v>4.8999999999999997E-7</v>
      </c>
      <c r="CG54" s="296">
        <v>1.6010000000000001E-5</v>
      </c>
      <c r="CH54" s="296">
        <v>2.3770000000000001E-5</v>
      </c>
      <c r="CI54" s="296">
        <v>2.3261000000000001E-4</v>
      </c>
      <c r="CJ54" s="296">
        <v>2.7298499999999998E-3</v>
      </c>
      <c r="CK54" s="296">
        <v>1.11052E-3</v>
      </c>
      <c r="CL54" s="296">
        <v>3.5485999999999997E-4</v>
      </c>
      <c r="CM54" s="296">
        <v>4.4949400000000002E-3</v>
      </c>
      <c r="CN54" s="296">
        <v>2.21608E-3</v>
      </c>
      <c r="CO54" s="296">
        <v>3.413E-5</v>
      </c>
      <c r="CP54" s="296">
        <v>3.3904E-3</v>
      </c>
      <c r="CQ54" s="296">
        <v>1.0300000000000001E-6</v>
      </c>
      <c r="CR54" s="296">
        <v>0</v>
      </c>
      <c r="CS54" s="296">
        <v>2.402E-5</v>
      </c>
      <c r="CT54" s="296">
        <v>9.9999999999999995E-8</v>
      </c>
      <c r="CU54" s="296">
        <v>0</v>
      </c>
      <c r="CV54" s="296">
        <v>8.3299999999999999E-6</v>
      </c>
      <c r="CW54" s="296">
        <v>1.4000000000000001E-7</v>
      </c>
      <c r="CX54" s="296">
        <v>4.600659E-2</v>
      </c>
      <c r="CY54" s="296">
        <v>4.0729999999999998E-5</v>
      </c>
      <c r="CZ54" s="296">
        <v>7.8999999999999995E-7</v>
      </c>
      <c r="DA54" s="296">
        <v>0</v>
      </c>
      <c r="DB54" s="296">
        <v>3.4199999999999999E-6</v>
      </c>
      <c r="DC54" s="296">
        <v>2.1E-7</v>
      </c>
      <c r="DD54" s="296">
        <v>8.9660000000000006E-5</v>
      </c>
      <c r="DE54" s="296">
        <v>3.5984620000000002E-2</v>
      </c>
      <c r="DF54" s="296">
        <v>0</v>
      </c>
      <c r="DG54" s="296">
        <v>4.9040799999999999E-3</v>
      </c>
    </row>
    <row r="55" spans="1:111" ht="18" customHeight="1" x14ac:dyDescent="0.55000000000000004">
      <c r="A55" s="284">
        <v>49</v>
      </c>
      <c r="B55" s="130" t="s">
        <v>92</v>
      </c>
      <c r="C55" s="132" t="s">
        <v>93</v>
      </c>
      <c r="D55" s="296">
        <v>0</v>
      </c>
      <c r="E55" s="296">
        <v>3.328E-5</v>
      </c>
      <c r="F55" s="296">
        <v>0</v>
      </c>
      <c r="G55" s="296">
        <v>0</v>
      </c>
      <c r="H55" s="296">
        <v>6.8479000000000001E-4</v>
      </c>
      <c r="I55" s="296">
        <v>0</v>
      </c>
      <c r="J55" s="296">
        <v>1.6692000000000001E-4</v>
      </c>
      <c r="K55" s="296">
        <v>0</v>
      </c>
      <c r="L55" s="296">
        <v>0</v>
      </c>
      <c r="M55" s="296">
        <v>0</v>
      </c>
      <c r="N55" s="296">
        <v>0</v>
      </c>
      <c r="O55" s="296">
        <v>0</v>
      </c>
      <c r="P55" s="296">
        <v>0</v>
      </c>
      <c r="Q55" s="296">
        <v>2.6590000000000001E-5</v>
      </c>
      <c r="R55" s="296">
        <v>1.785E-4</v>
      </c>
      <c r="S55" s="296">
        <v>0</v>
      </c>
      <c r="T55" s="296">
        <v>0</v>
      </c>
      <c r="U55" s="296">
        <v>0</v>
      </c>
      <c r="V55" s="296">
        <v>0</v>
      </c>
      <c r="W55" s="296">
        <v>0</v>
      </c>
      <c r="X55" s="296">
        <v>0</v>
      </c>
      <c r="Y55" s="296">
        <v>0</v>
      </c>
      <c r="Z55" s="296">
        <v>0</v>
      </c>
      <c r="AA55" s="296">
        <v>0</v>
      </c>
      <c r="AB55" s="296">
        <v>0</v>
      </c>
      <c r="AC55" s="296">
        <v>0</v>
      </c>
      <c r="AD55" s="296">
        <v>0</v>
      </c>
      <c r="AE55" s="296">
        <v>0</v>
      </c>
      <c r="AF55" s="296">
        <v>5.3600000000000004E-6</v>
      </c>
      <c r="AG55" s="296">
        <v>0</v>
      </c>
      <c r="AH55" s="296">
        <v>0</v>
      </c>
      <c r="AI55" s="296">
        <v>0</v>
      </c>
      <c r="AJ55" s="296">
        <v>9.7499999999999998E-6</v>
      </c>
      <c r="AK55" s="296">
        <v>0</v>
      </c>
      <c r="AL55" s="296">
        <v>0</v>
      </c>
      <c r="AM55" s="296">
        <v>0</v>
      </c>
      <c r="AN55" s="296">
        <v>0</v>
      </c>
      <c r="AO55" s="296">
        <v>0</v>
      </c>
      <c r="AP55" s="296">
        <v>0</v>
      </c>
      <c r="AQ55" s="296">
        <v>0</v>
      </c>
      <c r="AR55" s="296">
        <v>2.0089999999999999E-5</v>
      </c>
      <c r="AS55" s="296">
        <v>1.4244500000000001E-3</v>
      </c>
      <c r="AT55" s="296">
        <v>1.4048000000000001E-4</v>
      </c>
      <c r="AU55" s="296">
        <v>2.1223769999999999E-2</v>
      </c>
      <c r="AV55" s="296">
        <v>1.711855E-2</v>
      </c>
      <c r="AW55" s="296">
        <v>1.158446E-2</v>
      </c>
      <c r="AX55" s="296">
        <v>0</v>
      </c>
      <c r="AY55" s="296">
        <v>1.1147500000000001E-3</v>
      </c>
      <c r="AZ55" s="296">
        <v>0.13447407</v>
      </c>
      <c r="BA55" s="296">
        <v>2.061953E-2</v>
      </c>
      <c r="BB55" s="296">
        <v>1.038616E-2</v>
      </c>
      <c r="BC55" s="296">
        <v>3.2395599999999998E-3</v>
      </c>
      <c r="BD55" s="296">
        <v>8.5987400000000005E-3</v>
      </c>
      <c r="BE55" s="296">
        <v>8.9017000000000002E-3</v>
      </c>
      <c r="BF55" s="296">
        <v>2.0914180000000001E-2</v>
      </c>
      <c r="BG55" s="296">
        <v>7.3678099999999998E-3</v>
      </c>
      <c r="BH55" s="296">
        <v>3.2248190000000003E-2</v>
      </c>
      <c r="BI55" s="296">
        <v>1.470788E-2</v>
      </c>
      <c r="BJ55" s="296">
        <v>4.7806300000000001E-3</v>
      </c>
      <c r="BK55" s="296">
        <v>3.9797999999999998E-4</v>
      </c>
      <c r="BL55" s="296">
        <v>0</v>
      </c>
      <c r="BM55" s="296">
        <v>2.1931199999999998E-3</v>
      </c>
      <c r="BN55" s="296">
        <v>3.5674299999999999E-3</v>
      </c>
      <c r="BO55" s="296">
        <v>1.52243E-3</v>
      </c>
      <c r="BP55" s="296">
        <v>4.3750899999999999E-3</v>
      </c>
      <c r="BQ55" s="296">
        <v>0</v>
      </c>
      <c r="BR55" s="296">
        <v>0</v>
      </c>
      <c r="BS55" s="296">
        <v>0</v>
      </c>
      <c r="BT55" s="296">
        <v>0</v>
      </c>
      <c r="BU55" s="296">
        <v>1.1999999999999999E-7</v>
      </c>
      <c r="BV55" s="296">
        <v>0</v>
      </c>
      <c r="BW55" s="296">
        <v>0</v>
      </c>
      <c r="BX55" s="296">
        <v>0</v>
      </c>
      <c r="BY55" s="296">
        <v>0</v>
      </c>
      <c r="BZ55" s="296">
        <v>6.2869999999999999E-5</v>
      </c>
      <c r="CA55" s="296">
        <v>0</v>
      </c>
      <c r="CB55" s="296">
        <v>7.7400000000000004E-6</v>
      </c>
      <c r="CC55" s="296">
        <v>0</v>
      </c>
      <c r="CD55" s="296">
        <v>0</v>
      </c>
      <c r="CE55" s="296">
        <v>0</v>
      </c>
      <c r="CF55" s="296">
        <v>1.5610000000000001E-5</v>
      </c>
      <c r="CG55" s="296">
        <v>0</v>
      </c>
      <c r="CH55" s="296">
        <v>6.9999999999999997E-7</v>
      </c>
      <c r="CI55" s="296">
        <v>1.22E-6</v>
      </c>
      <c r="CJ55" s="296">
        <v>0</v>
      </c>
      <c r="CK55" s="296">
        <v>0</v>
      </c>
      <c r="CL55" s="296">
        <v>0</v>
      </c>
      <c r="CM55" s="296">
        <v>0</v>
      </c>
      <c r="CN55" s="296">
        <v>8.2999999999999999E-7</v>
      </c>
      <c r="CO55" s="296">
        <v>0</v>
      </c>
      <c r="CP55" s="296">
        <v>0</v>
      </c>
      <c r="CQ55" s="296">
        <v>0</v>
      </c>
      <c r="CR55" s="296">
        <v>0</v>
      </c>
      <c r="CS55" s="296">
        <v>0</v>
      </c>
      <c r="CT55" s="296">
        <v>0</v>
      </c>
      <c r="CU55" s="296">
        <v>0</v>
      </c>
      <c r="CV55" s="296">
        <v>0</v>
      </c>
      <c r="CW55" s="296">
        <v>0</v>
      </c>
      <c r="CX55" s="296">
        <v>1.9297430000000001E-2</v>
      </c>
      <c r="CY55" s="296">
        <v>7.0000000000000005E-8</v>
      </c>
      <c r="CZ55" s="296">
        <v>0</v>
      </c>
      <c r="DA55" s="296">
        <v>0</v>
      </c>
      <c r="DB55" s="296">
        <v>0</v>
      </c>
      <c r="DC55" s="296">
        <v>0</v>
      </c>
      <c r="DD55" s="296">
        <v>1.416E-5</v>
      </c>
      <c r="DE55" s="296">
        <v>0</v>
      </c>
      <c r="DF55" s="296">
        <v>7.2869999999999999E-5</v>
      </c>
      <c r="DG55" s="296">
        <v>3.4681E-3</v>
      </c>
    </row>
    <row r="56" spans="1:111" ht="18" customHeight="1" x14ac:dyDescent="0.55000000000000004">
      <c r="A56" s="284">
        <v>50</v>
      </c>
      <c r="B56" s="130" t="s">
        <v>94</v>
      </c>
      <c r="C56" s="132" t="s">
        <v>95</v>
      </c>
      <c r="D56" s="296">
        <v>0</v>
      </c>
      <c r="E56" s="296">
        <v>0</v>
      </c>
      <c r="F56" s="296">
        <v>0</v>
      </c>
      <c r="G56" s="296">
        <v>0</v>
      </c>
      <c r="H56" s="296">
        <v>0</v>
      </c>
      <c r="I56" s="296">
        <v>0</v>
      </c>
      <c r="J56" s="296">
        <v>0</v>
      </c>
      <c r="K56" s="296">
        <v>0</v>
      </c>
      <c r="L56" s="296">
        <v>0</v>
      </c>
      <c r="M56" s="296">
        <v>0</v>
      </c>
      <c r="N56" s="296">
        <v>0</v>
      </c>
      <c r="O56" s="296">
        <v>0</v>
      </c>
      <c r="P56" s="296">
        <v>0</v>
      </c>
      <c r="Q56" s="296">
        <v>0</v>
      </c>
      <c r="R56" s="296">
        <v>0</v>
      </c>
      <c r="S56" s="296">
        <v>0</v>
      </c>
      <c r="T56" s="296">
        <v>0</v>
      </c>
      <c r="U56" s="296">
        <v>0</v>
      </c>
      <c r="V56" s="296">
        <v>0</v>
      </c>
      <c r="W56" s="296">
        <v>0</v>
      </c>
      <c r="X56" s="296">
        <v>0</v>
      </c>
      <c r="Y56" s="296">
        <v>0</v>
      </c>
      <c r="Z56" s="296">
        <v>0</v>
      </c>
      <c r="AA56" s="296">
        <v>0</v>
      </c>
      <c r="AB56" s="296">
        <v>0</v>
      </c>
      <c r="AC56" s="296">
        <v>0</v>
      </c>
      <c r="AD56" s="296">
        <v>0</v>
      </c>
      <c r="AE56" s="296">
        <v>0</v>
      </c>
      <c r="AF56" s="296">
        <v>1.39E-6</v>
      </c>
      <c r="AG56" s="296">
        <v>0</v>
      </c>
      <c r="AH56" s="296">
        <v>0</v>
      </c>
      <c r="AI56" s="296">
        <v>0</v>
      </c>
      <c r="AJ56" s="296">
        <v>0</v>
      </c>
      <c r="AK56" s="296">
        <v>0</v>
      </c>
      <c r="AL56" s="296">
        <v>0</v>
      </c>
      <c r="AM56" s="296">
        <v>0</v>
      </c>
      <c r="AN56" s="296">
        <v>0</v>
      </c>
      <c r="AO56" s="296">
        <v>0</v>
      </c>
      <c r="AP56" s="296">
        <v>0</v>
      </c>
      <c r="AQ56" s="296">
        <v>0</v>
      </c>
      <c r="AR56" s="296">
        <v>0</v>
      </c>
      <c r="AS56" s="296">
        <v>0</v>
      </c>
      <c r="AT56" s="296">
        <v>0</v>
      </c>
      <c r="AU56" s="296">
        <v>0</v>
      </c>
      <c r="AV56" s="296">
        <v>0</v>
      </c>
      <c r="AW56" s="296">
        <v>0</v>
      </c>
      <c r="AX56" s="296">
        <v>0</v>
      </c>
      <c r="AY56" s="296">
        <v>0</v>
      </c>
      <c r="AZ56" s="296">
        <v>0</v>
      </c>
      <c r="BA56" s="296">
        <v>7.2242909999999994E-2</v>
      </c>
      <c r="BB56" s="296">
        <v>0</v>
      </c>
      <c r="BC56" s="296">
        <v>1.9800000000000001E-6</v>
      </c>
      <c r="BD56" s="296">
        <v>0</v>
      </c>
      <c r="BE56" s="296">
        <v>0</v>
      </c>
      <c r="BF56" s="296">
        <v>0</v>
      </c>
      <c r="BG56" s="296">
        <v>0</v>
      </c>
      <c r="BH56" s="296">
        <v>0</v>
      </c>
      <c r="BI56" s="296">
        <v>2.8004000000000001E-4</v>
      </c>
      <c r="BJ56" s="296">
        <v>8.0581000000000001E-4</v>
      </c>
      <c r="BK56" s="296">
        <v>5.5300000000000004E-6</v>
      </c>
      <c r="BL56" s="296">
        <v>0</v>
      </c>
      <c r="BM56" s="296">
        <v>3.6185599999999998E-3</v>
      </c>
      <c r="BN56" s="296">
        <v>0</v>
      </c>
      <c r="BO56" s="296">
        <v>0</v>
      </c>
      <c r="BP56" s="296">
        <v>0</v>
      </c>
      <c r="BQ56" s="296">
        <v>0</v>
      </c>
      <c r="BR56" s="296">
        <v>0</v>
      </c>
      <c r="BS56" s="296">
        <v>0</v>
      </c>
      <c r="BT56" s="296">
        <v>0</v>
      </c>
      <c r="BU56" s="296">
        <v>0</v>
      </c>
      <c r="BV56" s="296">
        <v>0</v>
      </c>
      <c r="BW56" s="296">
        <v>0</v>
      </c>
      <c r="BX56" s="296">
        <v>0</v>
      </c>
      <c r="BY56" s="296">
        <v>0</v>
      </c>
      <c r="BZ56" s="296">
        <v>0</v>
      </c>
      <c r="CA56" s="296">
        <v>6.5920000000000006E-5</v>
      </c>
      <c r="CB56" s="296">
        <v>0</v>
      </c>
      <c r="CC56" s="296">
        <v>0</v>
      </c>
      <c r="CD56" s="296">
        <v>0</v>
      </c>
      <c r="CE56" s="296">
        <v>0</v>
      </c>
      <c r="CF56" s="296">
        <v>0</v>
      </c>
      <c r="CG56" s="296">
        <v>3.9020000000000002E-5</v>
      </c>
      <c r="CH56" s="296">
        <v>0</v>
      </c>
      <c r="CI56" s="296">
        <v>0</v>
      </c>
      <c r="CJ56" s="296">
        <v>0</v>
      </c>
      <c r="CK56" s="296">
        <v>0</v>
      </c>
      <c r="CL56" s="296">
        <v>0</v>
      </c>
      <c r="CM56" s="296">
        <v>6.0243999999999999E-4</v>
      </c>
      <c r="CN56" s="296">
        <v>5.2932999999999995E-4</v>
      </c>
      <c r="CO56" s="296">
        <v>0</v>
      </c>
      <c r="CP56" s="296">
        <v>0</v>
      </c>
      <c r="CQ56" s="296">
        <v>0</v>
      </c>
      <c r="CR56" s="296">
        <v>0</v>
      </c>
      <c r="CS56" s="296">
        <v>0</v>
      </c>
      <c r="CT56" s="296">
        <v>0</v>
      </c>
      <c r="CU56" s="296">
        <v>0</v>
      </c>
      <c r="CV56" s="296">
        <v>9.7979999999999994E-5</v>
      </c>
      <c r="CW56" s="296">
        <v>0</v>
      </c>
      <c r="CX56" s="296">
        <v>7.3263299999999998E-3</v>
      </c>
      <c r="CY56" s="296">
        <v>1.9599999999999999E-5</v>
      </c>
      <c r="CZ56" s="296">
        <v>0</v>
      </c>
      <c r="DA56" s="296">
        <v>0</v>
      </c>
      <c r="DB56" s="296">
        <v>0</v>
      </c>
      <c r="DC56" s="296">
        <v>1.8071999999999999E-4</v>
      </c>
      <c r="DD56" s="296">
        <v>1.485E-5</v>
      </c>
      <c r="DE56" s="296">
        <v>0</v>
      </c>
      <c r="DF56" s="296">
        <v>0</v>
      </c>
      <c r="DG56" s="296">
        <v>4.2378000000000001E-4</v>
      </c>
    </row>
    <row r="57" spans="1:111" ht="18" customHeight="1" x14ac:dyDescent="0.55000000000000004">
      <c r="A57" s="284">
        <v>51</v>
      </c>
      <c r="B57" s="130" t="s">
        <v>96</v>
      </c>
      <c r="C57" s="132" t="s">
        <v>97</v>
      </c>
      <c r="D57" s="296">
        <v>0</v>
      </c>
      <c r="E57" s="296">
        <v>0</v>
      </c>
      <c r="F57" s="296">
        <v>0</v>
      </c>
      <c r="G57" s="296">
        <v>0</v>
      </c>
      <c r="H57" s="296">
        <v>0</v>
      </c>
      <c r="I57" s="296">
        <v>0</v>
      </c>
      <c r="J57" s="296">
        <v>0</v>
      </c>
      <c r="K57" s="296">
        <v>0</v>
      </c>
      <c r="L57" s="296">
        <v>0</v>
      </c>
      <c r="M57" s="296">
        <v>0</v>
      </c>
      <c r="N57" s="296">
        <v>0</v>
      </c>
      <c r="O57" s="296">
        <v>0</v>
      </c>
      <c r="P57" s="296">
        <v>0</v>
      </c>
      <c r="Q57" s="296">
        <v>0</v>
      </c>
      <c r="R57" s="296">
        <v>0</v>
      </c>
      <c r="S57" s="296">
        <v>0</v>
      </c>
      <c r="T57" s="296">
        <v>0</v>
      </c>
      <c r="U57" s="296">
        <v>0</v>
      </c>
      <c r="V57" s="296">
        <v>0</v>
      </c>
      <c r="W57" s="296">
        <v>0</v>
      </c>
      <c r="X57" s="296">
        <v>0</v>
      </c>
      <c r="Y57" s="296">
        <v>0</v>
      </c>
      <c r="Z57" s="296">
        <v>0</v>
      </c>
      <c r="AA57" s="296">
        <v>0</v>
      </c>
      <c r="AB57" s="296">
        <v>0</v>
      </c>
      <c r="AC57" s="296">
        <v>0</v>
      </c>
      <c r="AD57" s="296">
        <v>0</v>
      </c>
      <c r="AE57" s="296">
        <v>0</v>
      </c>
      <c r="AF57" s="296">
        <v>0</v>
      </c>
      <c r="AG57" s="296">
        <v>0</v>
      </c>
      <c r="AH57" s="296">
        <v>0</v>
      </c>
      <c r="AI57" s="296">
        <v>0</v>
      </c>
      <c r="AJ57" s="296">
        <v>0</v>
      </c>
      <c r="AK57" s="296">
        <v>0</v>
      </c>
      <c r="AL57" s="296">
        <v>0</v>
      </c>
      <c r="AM57" s="296">
        <v>0</v>
      </c>
      <c r="AN57" s="296">
        <v>0</v>
      </c>
      <c r="AO57" s="296">
        <v>0</v>
      </c>
      <c r="AP57" s="296">
        <v>0</v>
      </c>
      <c r="AQ57" s="296">
        <v>0</v>
      </c>
      <c r="AR57" s="296">
        <v>0</v>
      </c>
      <c r="AS57" s="296">
        <v>0</v>
      </c>
      <c r="AT57" s="296">
        <v>0</v>
      </c>
      <c r="AU57" s="296">
        <v>9.9726999999999997E-4</v>
      </c>
      <c r="AV57" s="296">
        <v>4.3779300000000004E-3</v>
      </c>
      <c r="AW57" s="296">
        <v>3.2335300000000001E-3</v>
      </c>
      <c r="AX57" s="296">
        <v>2.9758999999999997E-4</v>
      </c>
      <c r="AY57" s="296">
        <v>0</v>
      </c>
      <c r="AZ57" s="296">
        <v>4.1323799999999997E-3</v>
      </c>
      <c r="BA57" s="296">
        <v>0</v>
      </c>
      <c r="BB57" s="296">
        <v>3.5242580000000003E-2</v>
      </c>
      <c r="BC57" s="296">
        <v>0</v>
      </c>
      <c r="BD57" s="296">
        <v>7.2732999999999999E-4</v>
      </c>
      <c r="BE57" s="296">
        <v>2.1939999999999999E-4</v>
      </c>
      <c r="BF57" s="296">
        <v>1.8450000000000001E-5</v>
      </c>
      <c r="BG57" s="296">
        <v>0</v>
      </c>
      <c r="BH57" s="296">
        <v>2.12E-6</v>
      </c>
      <c r="BI57" s="296">
        <v>4.1106099999999998E-3</v>
      </c>
      <c r="BJ57" s="296">
        <v>1.2904E-4</v>
      </c>
      <c r="BK57" s="296">
        <v>0</v>
      </c>
      <c r="BL57" s="296">
        <v>0</v>
      </c>
      <c r="BM57" s="296">
        <v>1.4032000000000001E-4</v>
      </c>
      <c r="BN57" s="296">
        <v>4.1940000000000002E-5</v>
      </c>
      <c r="BO57" s="296">
        <v>3.7971000000000001E-4</v>
      </c>
      <c r="BP57" s="296">
        <v>6.5114000000000003E-4</v>
      </c>
      <c r="BQ57" s="296">
        <v>0</v>
      </c>
      <c r="BR57" s="296">
        <v>0</v>
      </c>
      <c r="BS57" s="296">
        <v>0</v>
      </c>
      <c r="BT57" s="296">
        <v>0</v>
      </c>
      <c r="BU57" s="296">
        <v>0</v>
      </c>
      <c r="BV57" s="296">
        <v>0</v>
      </c>
      <c r="BW57" s="296">
        <v>0</v>
      </c>
      <c r="BX57" s="296">
        <v>0</v>
      </c>
      <c r="BY57" s="296">
        <v>0</v>
      </c>
      <c r="BZ57" s="296">
        <v>1.789E-5</v>
      </c>
      <c r="CA57" s="296">
        <v>0</v>
      </c>
      <c r="CB57" s="296">
        <v>0</v>
      </c>
      <c r="CC57" s="296">
        <v>0</v>
      </c>
      <c r="CD57" s="296">
        <v>0</v>
      </c>
      <c r="CE57" s="296">
        <v>0</v>
      </c>
      <c r="CF57" s="296">
        <v>0</v>
      </c>
      <c r="CG57" s="296">
        <v>0</v>
      </c>
      <c r="CH57" s="296">
        <v>0</v>
      </c>
      <c r="CI57" s="296">
        <v>0</v>
      </c>
      <c r="CJ57" s="296">
        <v>0</v>
      </c>
      <c r="CK57" s="296">
        <v>8.1100000000000003E-6</v>
      </c>
      <c r="CL57" s="296">
        <v>0</v>
      </c>
      <c r="CM57" s="296">
        <v>0</v>
      </c>
      <c r="CN57" s="296">
        <v>9.1828999999999999E-4</v>
      </c>
      <c r="CO57" s="296">
        <v>0</v>
      </c>
      <c r="CP57" s="296">
        <v>0</v>
      </c>
      <c r="CQ57" s="296">
        <v>6.2910000000000006E-5</v>
      </c>
      <c r="CR57" s="296">
        <v>0</v>
      </c>
      <c r="CS57" s="296">
        <v>0</v>
      </c>
      <c r="CT57" s="296">
        <v>0</v>
      </c>
      <c r="CU57" s="296">
        <v>0</v>
      </c>
      <c r="CV57" s="296">
        <v>0</v>
      </c>
      <c r="CW57" s="296">
        <v>0</v>
      </c>
      <c r="CX57" s="296">
        <v>2.78846E-3</v>
      </c>
      <c r="CY57" s="296">
        <v>6.1929999999999998E-5</v>
      </c>
      <c r="CZ57" s="296">
        <v>0</v>
      </c>
      <c r="DA57" s="296">
        <v>0</v>
      </c>
      <c r="DB57" s="296">
        <v>0</v>
      </c>
      <c r="DC57" s="296">
        <v>0</v>
      </c>
      <c r="DD57" s="296">
        <v>0</v>
      </c>
      <c r="DE57" s="296">
        <v>0</v>
      </c>
      <c r="DF57" s="296">
        <v>0</v>
      </c>
      <c r="DG57" s="296">
        <v>3.1597999999999999E-4</v>
      </c>
    </row>
    <row r="58" spans="1:111" ht="18" customHeight="1" x14ac:dyDescent="0.55000000000000004">
      <c r="A58" s="284">
        <v>52</v>
      </c>
      <c r="B58" s="130" t="s">
        <v>98</v>
      </c>
      <c r="C58" s="132" t="s">
        <v>99</v>
      </c>
      <c r="D58" s="296">
        <v>1.201E-5</v>
      </c>
      <c r="E58" s="296">
        <v>6.8239999999999997E-5</v>
      </c>
      <c r="F58" s="296">
        <v>3.27E-6</v>
      </c>
      <c r="G58" s="296">
        <v>0</v>
      </c>
      <c r="H58" s="296">
        <v>8.3688999999999996E-4</v>
      </c>
      <c r="I58" s="296">
        <v>1.059E-5</v>
      </c>
      <c r="J58" s="296">
        <v>2.7315E-4</v>
      </c>
      <c r="K58" s="296">
        <v>0</v>
      </c>
      <c r="L58" s="296">
        <v>0</v>
      </c>
      <c r="M58" s="296">
        <v>0</v>
      </c>
      <c r="N58" s="296">
        <v>6.9399999999999996E-6</v>
      </c>
      <c r="O58" s="296">
        <v>0</v>
      </c>
      <c r="P58" s="296">
        <v>0</v>
      </c>
      <c r="Q58" s="296">
        <v>4.2E-7</v>
      </c>
      <c r="R58" s="296">
        <v>7.1725000000000001E-4</v>
      </c>
      <c r="S58" s="296">
        <v>0</v>
      </c>
      <c r="T58" s="296">
        <v>0</v>
      </c>
      <c r="U58" s="296">
        <v>1.9110000000000002E-5</v>
      </c>
      <c r="V58" s="296">
        <v>0</v>
      </c>
      <c r="W58" s="296">
        <v>1.099E-5</v>
      </c>
      <c r="X58" s="296">
        <v>0</v>
      </c>
      <c r="Y58" s="296">
        <v>0</v>
      </c>
      <c r="Z58" s="296">
        <v>0</v>
      </c>
      <c r="AA58" s="296">
        <v>0</v>
      </c>
      <c r="AB58" s="296">
        <v>5.1000000000000003E-6</v>
      </c>
      <c r="AC58" s="296">
        <v>3.3400000000000002E-6</v>
      </c>
      <c r="AD58" s="296">
        <v>0</v>
      </c>
      <c r="AE58" s="296">
        <v>0</v>
      </c>
      <c r="AF58" s="296">
        <v>2.124E-5</v>
      </c>
      <c r="AG58" s="296">
        <v>0</v>
      </c>
      <c r="AH58" s="296">
        <v>0</v>
      </c>
      <c r="AI58" s="296">
        <v>0</v>
      </c>
      <c r="AJ58" s="296">
        <v>0</v>
      </c>
      <c r="AK58" s="296">
        <v>0</v>
      </c>
      <c r="AL58" s="296">
        <v>1.3761000000000001E-4</v>
      </c>
      <c r="AM58" s="296">
        <v>0</v>
      </c>
      <c r="AN58" s="296">
        <v>0</v>
      </c>
      <c r="AO58" s="296">
        <v>0</v>
      </c>
      <c r="AP58" s="296">
        <v>0</v>
      </c>
      <c r="AQ58" s="296">
        <v>0</v>
      </c>
      <c r="AR58" s="296">
        <v>1.615E-5</v>
      </c>
      <c r="AS58" s="296">
        <v>2.6000000000000001E-6</v>
      </c>
      <c r="AT58" s="296">
        <v>3.2183E-4</v>
      </c>
      <c r="AU58" s="296">
        <v>1.10771E-3</v>
      </c>
      <c r="AV58" s="296">
        <v>1.2627999999999999E-3</v>
      </c>
      <c r="AW58" s="296">
        <v>4.4010799999999999E-3</v>
      </c>
      <c r="AX58" s="296">
        <v>2.770688E-2</v>
      </c>
      <c r="AY58" s="296">
        <v>1.1720349999999999E-2</v>
      </c>
      <c r="AZ58" s="296">
        <v>1.0059810000000001E-2</v>
      </c>
      <c r="BA58" s="296">
        <v>8.5206299999999995E-3</v>
      </c>
      <c r="BB58" s="296">
        <v>3.4763699999999999E-3</v>
      </c>
      <c r="BC58" s="296">
        <v>8.3302080000000001E-2</v>
      </c>
      <c r="BD58" s="296">
        <v>1.3453990000000001E-2</v>
      </c>
      <c r="BE58" s="296">
        <v>2.21748E-3</v>
      </c>
      <c r="BF58" s="296">
        <v>1.6388260000000002E-2</v>
      </c>
      <c r="BG58" s="296">
        <v>8.0462199999999998E-3</v>
      </c>
      <c r="BH58" s="296">
        <v>2.9867800000000001E-3</v>
      </c>
      <c r="BI58" s="296">
        <v>1.6107000000000001E-3</v>
      </c>
      <c r="BJ58" s="296">
        <v>5.4228499999999999E-3</v>
      </c>
      <c r="BK58" s="296">
        <v>3.1420799999999998E-3</v>
      </c>
      <c r="BL58" s="296">
        <v>0</v>
      </c>
      <c r="BM58" s="296">
        <v>4.6327599999999997E-3</v>
      </c>
      <c r="BN58" s="296">
        <v>3.71076E-3</v>
      </c>
      <c r="BO58" s="296">
        <v>1.2012699999999999E-3</v>
      </c>
      <c r="BP58" s="296">
        <v>1.8097600000000001E-3</v>
      </c>
      <c r="BQ58" s="296">
        <v>3.7900000000000001E-6</v>
      </c>
      <c r="BR58" s="296">
        <v>0</v>
      </c>
      <c r="BS58" s="296">
        <v>1.8390999999999999E-4</v>
      </c>
      <c r="BT58" s="296">
        <v>0</v>
      </c>
      <c r="BU58" s="296">
        <v>2.1718E-4</v>
      </c>
      <c r="BV58" s="296">
        <v>2.5100000000000001E-6</v>
      </c>
      <c r="BW58" s="296">
        <v>4.9020000000000002E-5</v>
      </c>
      <c r="BX58" s="296">
        <v>1.7039999999999999E-5</v>
      </c>
      <c r="BY58" s="296">
        <v>0</v>
      </c>
      <c r="BZ58" s="296">
        <v>3.3781000000000002E-4</v>
      </c>
      <c r="CA58" s="296">
        <v>3.3739999999999999E-5</v>
      </c>
      <c r="CB58" s="296">
        <v>1.4096000000000001E-4</v>
      </c>
      <c r="CC58" s="296">
        <v>1.1333E-4</v>
      </c>
      <c r="CD58" s="296">
        <v>3.6879999999999999E-5</v>
      </c>
      <c r="CE58" s="296">
        <v>9.4560000000000003E-5</v>
      </c>
      <c r="CF58" s="296">
        <v>2.438E-5</v>
      </c>
      <c r="CG58" s="296">
        <v>4.6707999999999998E-4</v>
      </c>
      <c r="CH58" s="296">
        <v>0</v>
      </c>
      <c r="CI58" s="296">
        <v>0</v>
      </c>
      <c r="CJ58" s="296">
        <v>5.9732000000000003E-4</v>
      </c>
      <c r="CK58" s="296">
        <v>2.8379999999999999E-5</v>
      </c>
      <c r="CL58" s="296">
        <v>0</v>
      </c>
      <c r="CM58" s="296">
        <v>6.3077999999999995E-4</v>
      </c>
      <c r="CN58" s="296">
        <v>3.9339000000000003E-4</v>
      </c>
      <c r="CO58" s="296">
        <v>5.6127E-4</v>
      </c>
      <c r="CP58" s="296">
        <v>3.3316999999999998E-4</v>
      </c>
      <c r="CQ58" s="296">
        <v>3.4119999999999999E-5</v>
      </c>
      <c r="CR58" s="296">
        <v>1.7742999999999999E-4</v>
      </c>
      <c r="CS58" s="296">
        <v>3.23E-6</v>
      </c>
      <c r="CT58" s="296">
        <v>6.8499999999999996E-6</v>
      </c>
      <c r="CU58" s="296">
        <v>0</v>
      </c>
      <c r="CV58" s="296">
        <v>2.2019999999999999E-5</v>
      </c>
      <c r="CW58" s="296">
        <v>0</v>
      </c>
      <c r="CX58" s="296">
        <v>6.38778E-3</v>
      </c>
      <c r="CY58" s="296">
        <v>9.1829999999999993E-5</v>
      </c>
      <c r="CZ58" s="296">
        <v>9.6929999999999995E-5</v>
      </c>
      <c r="DA58" s="296">
        <v>4.2500000000000003E-5</v>
      </c>
      <c r="DB58" s="296">
        <v>2.4879999999999999E-5</v>
      </c>
      <c r="DC58" s="296">
        <v>5.4756E-4</v>
      </c>
      <c r="DD58" s="296">
        <v>8.3059999999999994E-5</v>
      </c>
      <c r="DE58" s="296">
        <v>0</v>
      </c>
      <c r="DF58" s="296">
        <v>1.0852399999999999E-3</v>
      </c>
      <c r="DG58" s="296">
        <v>1.5202799999999999E-3</v>
      </c>
    </row>
    <row r="59" spans="1:111" ht="18" customHeight="1" x14ac:dyDescent="0.55000000000000004">
      <c r="A59" s="284">
        <v>53</v>
      </c>
      <c r="B59" s="130" t="s">
        <v>100</v>
      </c>
      <c r="C59" s="132" t="s">
        <v>389</v>
      </c>
      <c r="D59" s="296">
        <v>1.17E-6</v>
      </c>
      <c r="E59" s="296">
        <v>0</v>
      </c>
      <c r="F59" s="296">
        <v>4.4690000000000001E-5</v>
      </c>
      <c r="G59" s="296">
        <v>8.7479999999999996E-5</v>
      </c>
      <c r="H59" s="296">
        <v>4.757E-5</v>
      </c>
      <c r="I59" s="296">
        <v>0</v>
      </c>
      <c r="J59" s="296">
        <v>1.6690000000000001E-5</v>
      </c>
      <c r="K59" s="296">
        <v>1.6160000000000001E-5</v>
      </c>
      <c r="L59" s="296">
        <v>3.8699999999999999E-5</v>
      </c>
      <c r="M59" s="296">
        <v>0</v>
      </c>
      <c r="N59" s="296">
        <v>0</v>
      </c>
      <c r="O59" s="296">
        <v>1.347E-5</v>
      </c>
      <c r="P59" s="296">
        <v>3.6799999999999999E-6</v>
      </c>
      <c r="Q59" s="296">
        <v>1.4960000000000001E-5</v>
      </c>
      <c r="R59" s="296">
        <v>1.1389999999999999E-5</v>
      </c>
      <c r="S59" s="296">
        <v>1.88E-6</v>
      </c>
      <c r="T59" s="296">
        <v>3.76E-6</v>
      </c>
      <c r="U59" s="296">
        <v>1.9999999999999999E-7</v>
      </c>
      <c r="V59" s="296">
        <v>2.57E-6</v>
      </c>
      <c r="W59" s="296">
        <v>4.9899999999999997E-6</v>
      </c>
      <c r="X59" s="296">
        <v>6.6000000000000003E-7</v>
      </c>
      <c r="Y59" s="296">
        <v>3.1999999999999999E-6</v>
      </c>
      <c r="Z59" s="296">
        <v>2.39E-6</v>
      </c>
      <c r="AA59" s="296">
        <v>2.03E-6</v>
      </c>
      <c r="AB59" s="296">
        <v>1.1721E-4</v>
      </c>
      <c r="AC59" s="296">
        <v>7.8399999999999995E-6</v>
      </c>
      <c r="AD59" s="296">
        <v>2.6000000000000001E-6</v>
      </c>
      <c r="AE59" s="296">
        <v>6.8900000000000001E-6</v>
      </c>
      <c r="AF59" s="296">
        <v>1.48E-6</v>
      </c>
      <c r="AG59" s="296">
        <v>3.4999999999999997E-5</v>
      </c>
      <c r="AH59" s="296">
        <v>4.6600000000000001E-5</v>
      </c>
      <c r="AI59" s="296">
        <v>8.8899999999999996E-6</v>
      </c>
      <c r="AJ59" s="296">
        <v>8.6200000000000005E-6</v>
      </c>
      <c r="AK59" s="296">
        <v>4.4800000000000003E-6</v>
      </c>
      <c r="AL59" s="296">
        <v>2.5910000000000001E-5</v>
      </c>
      <c r="AM59" s="296">
        <v>6.4000000000000001E-7</v>
      </c>
      <c r="AN59" s="296">
        <v>7.1999999999999999E-7</v>
      </c>
      <c r="AO59" s="296">
        <v>1.6500000000000001E-6</v>
      </c>
      <c r="AP59" s="296">
        <v>1.77E-6</v>
      </c>
      <c r="AQ59" s="296">
        <v>1.15E-6</v>
      </c>
      <c r="AR59" s="296">
        <v>4.3200000000000001E-6</v>
      </c>
      <c r="AS59" s="296">
        <v>1.164E-4</v>
      </c>
      <c r="AT59" s="296">
        <v>1.7180000000000002E-5</v>
      </c>
      <c r="AU59" s="296">
        <v>7.5460000000000002E-4</v>
      </c>
      <c r="AV59" s="296">
        <v>1.3667E-4</v>
      </c>
      <c r="AW59" s="296">
        <v>3.3319999999999999E-5</v>
      </c>
      <c r="AX59" s="296">
        <v>7.9270000000000005E-5</v>
      </c>
      <c r="AY59" s="296">
        <v>4.0219999999999998E-5</v>
      </c>
      <c r="AZ59" s="296">
        <v>5.075E-5</v>
      </c>
      <c r="BA59" s="296">
        <v>1.3329999999999999E-5</v>
      </c>
      <c r="BB59" s="296">
        <v>6.7420000000000002E-5</v>
      </c>
      <c r="BC59" s="296">
        <v>4.9230000000000001E-5</v>
      </c>
      <c r="BD59" s="296">
        <v>1.26085E-2</v>
      </c>
      <c r="BE59" s="296">
        <v>1.6312E-4</v>
      </c>
      <c r="BF59" s="296">
        <v>1.7828989999999999E-2</v>
      </c>
      <c r="BG59" s="296">
        <v>8.5582100000000001E-3</v>
      </c>
      <c r="BH59" s="296">
        <v>1.6350000000000001E-5</v>
      </c>
      <c r="BI59" s="296">
        <v>6.6934500000000001E-3</v>
      </c>
      <c r="BJ59" s="296">
        <v>8.0283000000000004E-4</v>
      </c>
      <c r="BK59" s="296">
        <v>8.0699999999999996E-5</v>
      </c>
      <c r="BL59" s="296">
        <v>8.1390000000000005E-5</v>
      </c>
      <c r="BM59" s="296">
        <v>1.4192499999999999E-3</v>
      </c>
      <c r="BN59" s="296">
        <v>5.1073000000000004E-4</v>
      </c>
      <c r="BO59" s="296">
        <v>2.6184400000000001E-3</v>
      </c>
      <c r="BP59" s="296">
        <v>2.8828999999999999E-3</v>
      </c>
      <c r="BQ59" s="296">
        <v>1.5829999999999999E-5</v>
      </c>
      <c r="BR59" s="296">
        <v>1.025E-5</v>
      </c>
      <c r="BS59" s="296">
        <v>1.1440000000000001E-5</v>
      </c>
      <c r="BT59" s="296">
        <v>2.0809999999999999E-5</v>
      </c>
      <c r="BU59" s="296">
        <v>3.1075999999999999E-4</v>
      </c>
      <c r="BV59" s="296">
        <v>1.4751E-4</v>
      </c>
      <c r="BW59" s="296">
        <v>2.5811999999999997E-4</v>
      </c>
      <c r="BX59" s="296">
        <v>1.0257E-4</v>
      </c>
      <c r="BY59" s="296">
        <v>0</v>
      </c>
      <c r="BZ59" s="296">
        <v>1.0258E-4</v>
      </c>
      <c r="CA59" s="296">
        <v>2.2761E-4</v>
      </c>
      <c r="CB59" s="296">
        <v>0</v>
      </c>
      <c r="CC59" s="296">
        <v>6.3730000000000001E-5</v>
      </c>
      <c r="CD59" s="296">
        <v>3.9889999999999999E-5</v>
      </c>
      <c r="CE59" s="296">
        <v>2.1248999999999999E-4</v>
      </c>
      <c r="CF59" s="296">
        <v>2.8770000000000001E-5</v>
      </c>
      <c r="CG59" s="296">
        <v>6.2780000000000005E-5</v>
      </c>
      <c r="CH59" s="296">
        <v>0</v>
      </c>
      <c r="CI59" s="296">
        <v>5.6899999999999997E-6</v>
      </c>
      <c r="CJ59" s="296">
        <v>1.4457000000000001E-4</v>
      </c>
      <c r="CK59" s="296">
        <v>3.9620999999999998E-4</v>
      </c>
      <c r="CL59" s="296">
        <v>1.9709999999999999E-5</v>
      </c>
      <c r="CM59" s="296">
        <v>3.4548000000000001E-4</v>
      </c>
      <c r="CN59" s="296">
        <v>1.6835299999999999E-3</v>
      </c>
      <c r="CO59" s="296">
        <v>3.074E-5</v>
      </c>
      <c r="CP59" s="296">
        <v>2.4287000000000001E-4</v>
      </c>
      <c r="CQ59" s="296">
        <v>2.6630000000000001E-5</v>
      </c>
      <c r="CR59" s="296">
        <v>4.07E-6</v>
      </c>
      <c r="CS59" s="296">
        <v>5.359E-5</v>
      </c>
      <c r="CT59" s="296">
        <v>3.1200000000000002E-6</v>
      </c>
      <c r="CU59" s="296">
        <v>7.5820000000000003E-5</v>
      </c>
      <c r="CV59" s="296">
        <v>1.1286E-4</v>
      </c>
      <c r="CW59" s="296">
        <v>3.1705999999999998E-4</v>
      </c>
      <c r="CX59" s="296">
        <v>1.3399600000000001E-3</v>
      </c>
      <c r="CY59" s="296">
        <v>5.9217999999999999E-4</v>
      </c>
      <c r="CZ59" s="296">
        <v>1.261E-5</v>
      </c>
      <c r="DA59" s="296">
        <v>1.7024999999999999E-4</v>
      </c>
      <c r="DB59" s="296">
        <v>1.558E-5</v>
      </c>
      <c r="DC59" s="296">
        <v>2.9837E-4</v>
      </c>
      <c r="DD59" s="296">
        <v>3.4650000000000002E-5</v>
      </c>
      <c r="DE59" s="296">
        <v>0</v>
      </c>
      <c r="DF59" s="296">
        <v>0</v>
      </c>
      <c r="DG59" s="296">
        <v>6.8238999999999995E-4</v>
      </c>
    </row>
    <row r="60" spans="1:111" ht="18" customHeight="1" x14ac:dyDescent="0.55000000000000004">
      <c r="A60" s="284">
        <v>54</v>
      </c>
      <c r="B60" s="130" t="s">
        <v>101</v>
      </c>
      <c r="C60" s="132" t="s">
        <v>102</v>
      </c>
      <c r="D60" s="296">
        <v>0</v>
      </c>
      <c r="E60" s="296">
        <v>0</v>
      </c>
      <c r="F60" s="296">
        <v>0</v>
      </c>
      <c r="G60" s="296">
        <v>0</v>
      </c>
      <c r="H60" s="296">
        <v>0</v>
      </c>
      <c r="I60" s="296">
        <v>0</v>
      </c>
      <c r="J60" s="296">
        <v>0</v>
      </c>
      <c r="K60" s="296">
        <v>0</v>
      </c>
      <c r="L60" s="296">
        <v>0</v>
      </c>
      <c r="M60" s="296">
        <v>0</v>
      </c>
      <c r="N60" s="296">
        <v>0</v>
      </c>
      <c r="O60" s="296">
        <v>0</v>
      </c>
      <c r="P60" s="296">
        <v>0</v>
      </c>
      <c r="Q60" s="296">
        <v>0</v>
      </c>
      <c r="R60" s="296">
        <v>0</v>
      </c>
      <c r="S60" s="296">
        <v>0</v>
      </c>
      <c r="T60" s="296">
        <v>0</v>
      </c>
      <c r="U60" s="296">
        <v>0</v>
      </c>
      <c r="V60" s="296">
        <v>0</v>
      </c>
      <c r="W60" s="296">
        <v>0</v>
      </c>
      <c r="X60" s="296">
        <v>0</v>
      </c>
      <c r="Y60" s="296">
        <v>0</v>
      </c>
      <c r="Z60" s="296">
        <v>0</v>
      </c>
      <c r="AA60" s="296">
        <v>0</v>
      </c>
      <c r="AB60" s="296">
        <v>0</v>
      </c>
      <c r="AC60" s="296">
        <v>0</v>
      </c>
      <c r="AD60" s="296">
        <v>0</v>
      </c>
      <c r="AE60" s="296">
        <v>0</v>
      </c>
      <c r="AF60" s="296">
        <v>0</v>
      </c>
      <c r="AG60" s="296">
        <v>0</v>
      </c>
      <c r="AH60" s="296">
        <v>0</v>
      </c>
      <c r="AI60" s="296">
        <v>0</v>
      </c>
      <c r="AJ60" s="296">
        <v>0</v>
      </c>
      <c r="AK60" s="296">
        <v>0</v>
      </c>
      <c r="AL60" s="296">
        <v>0</v>
      </c>
      <c r="AM60" s="296">
        <v>0</v>
      </c>
      <c r="AN60" s="296">
        <v>0</v>
      </c>
      <c r="AO60" s="296">
        <v>0</v>
      </c>
      <c r="AP60" s="296">
        <v>0</v>
      </c>
      <c r="AQ60" s="296">
        <v>0</v>
      </c>
      <c r="AR60" s="296">
        <v>0</v>
      </c>
      <c r="AS60" s="296">
        <v>0</v>
      </c>
      <c r="AT60" s="296">
        <v>0</v>
      </c>
      <c r="AU60" s="296">
        <v>0</v>
      </c>
      <c r="AV60" s="296">
        <v>1.044E-4</v>
      </c>
      <c r="AW60" s="296">
        <v>0</v>
      </c>
      <c r="AX60" s="296">
        <v>0</v>
      </c>
      <c r="AY60" s="296">
        <v>0</v>
      </c>
      <c r="AZ60" s="296">
        <v>0</v>
      </c>
      <c r="BA60" s="296">
        <v>0</v>
      </c>
      <c r="BB60" s="296">
        <v>0</v>
      </c>
      <c r="BC60" s="296">
        <v>0</v>
      </c>
      <c r="BD60" s="296">
        <v>8.085E-5</v>
      </c>
      <c r="BE60" s="296">
        <v>5.0327620000000003E-2</v>
      </c>
      <c r="BF60" s="296">
        <v>0</v>
      </c>
      <c r="BG60" s="296">
        <v>0</v>
      </c>
      <c r="BH60" s="296">
        <v>0</v>
      </c>
      <c r="BI60" s="296">
        <v>0</v>
      </c>
      <c r="BJ60" s="296">
        <v>0</v>
      </c>
      <c r="BK60" s="296">
        <v>0</v>
      </c>
      <c r="BL60" s="296">
        <v>0</v>
      </c>
      <c r="BM60" s="296">
        <v>0</v>
      </c>
      <c r="BN60" s="296">
        <v>0</v>
      </c>
      <c r="BO60" s="296">
        <v>0</v>
      </c>
      <c r="BP60" s="296">
        <v>0</v>
      </c>
      <c r="BQ60" s="296">
        <v>0</v>
      </c>
      <c r="BR60" s="296">
        <v>0</v>
      </c>
      <c r="BS60" s="296">
        <v>0</v>
      </c>
      <c r="BT60" s="296">
        <v>0</v>
      </c>
      <c r="BU60" s="296">
        <v>0</v>
      </c>
      <c r="BV60" s="296">
        <v>0</v>
      </c>
      <c r="BW60" s="296">
        <v>0</v>
      </c>
      <c r="BX60" s="296">
        <v>0</v>
      </c>
      <c r="BY60" s="296">
        <v>0</v>
      </c>
      <c r="BZ60" s="296">
        <v>0</v>
      </c>
      <c r="CA60" s="296">
        <v>0</v>
      </c>
      <c r="CB60" s="296">
        <v>0</v>
      </c>
      <c r="CC60" s="296">
        <v>0</v>
      </c>
      <c r="CD60" s="296">
        <v>0</v>
      </c>
      <c r="CE60" s="296">
        <v>0</v>
      </c>
      <c r="CF60" s="296">
        <v>0</v>
      </c>
      <c r="CG60" s="296">
        <v>0</v>
      </c>
      <c r="CH60" s="296">
        <v>6.2899999999999999E-6</v>
      </c>
      <c r="CI60" s="296">
        <v>6.0420000000000001E-5</v>
      </c>
      <c r="CJ60" s="296">
        <v>1.1747E-4</v>
      </c>
      <c r="CK60" s="296">
        <v>0</v>
      </c>
      <c r="CL60" s="296">
        <v>3.3799999999999998E-6</v>
      </c>
      <c r="CM60" s="296">
        <v>0</v>
      </c>
      <c r="CN60" s="296">
        <v>0</v>
      </c>
      <c r="CO60" s="296">
        <v>0</v>
      </c>
      <c r="CP60" s="296">
        <v>0</v>
      </c>
      <c r="CQ60" s="296">
        <v>0</v>
      </c>
      <c r="CR60" s="296">
        <v>0</v>
      </c>
      <c r="CS60" s="296">
        <v>0</v>
      </c>
      <c r="CT60" s="296">
        <v>0</v>
      </c>
      <c r="CU60" s="296">
        <v>0</v>
      </c>
      <c r="CV60" s="296">
        <v>3.5006999999999998E-3</v>
      </c>
      <c r="CW60" s="296">
        <v>0</v>
      </c>
      <c r="CX60" s="296">
        <v>1.8319499999999999E-3</v>
      </c>
      <c r="CY60" s="296">
        <v>0</v>
      </c>
      <c r="CZ60" s="296">
        <v>0</v>
      </c>
      <c r="DA60" s="296">
        <v>0</v>
      </c>
      <c r="DB60" s="296">
        <v>0</v>
      </c>
      <c r="DC60" s="296">
        <v>0</v>
      </c>
      <c r="DD60" s="296">
        <v>0</v>
      </c>
      <c r="DE60" s="296">
        <v>0</v>
      </c>
      <c r="DF60" s="296">
        <v>0</v>
      </c>
      <c r="DG60" s="296">
        <v>1.5394000000000001E-4</v>
      </c>
    </row>
    <row r="61" spans="1:111" ht="18" customHeight="1" x14ac:dyDescent="0.55000000000000004">
      <c r="A61" s="284">
        <v>55</v>
      </c>
      <c r="B61" s="130" t="s">
        <v>103</v>
      </c>
      <c r="C61" s="132" t="s">
        <v>104</v>
      </c>
      <c r="D61" s="296">
        <v>0</v>
      </c>
      <c r="E61" s="296">
        <v>0</v>
      </c>
      <c r="F61" s="296">
        <v>0</v>
      </c>
      <c r="G61" s="296">
        <v>0</v>
      </c>
      <c r="H61" s="296">
        <v>0</v>
      </c>
      <c r="I61" s="296">
        <v>0</v>
      </c>
      <c r="J61" s="296">
        <v>0</v>
      </c>
      <c r="K61" s="296">
        <v>0</v>
      </c>
      <c r="L61" s="296">
        <v>0</v>
      </c>
      <c r="M61" s="296">
        <v>0</v>
      </c>
      <c r="N61" s="296">
        <v>0</v>
      </c>
      <c r="O61" s="296">
        <v>0</v>
      </c>
      <c r="P61" s="296">
        <v>0</v>
      </c>
      <c r="Q61" s="296">
        <v>0</v>
      </c>
      <c r="R61" s="296">
        <v>0</v>
      </c>
      <c r="S61" s="296">
        <v>0</v>
      </c>
      <c r="T61" s="296">
        <v>0</v>
      </c>
      <c r="U61" s="296">
        <v>0</v>
      </c>
      <c r="V61" s="296">
        <v>0</v>
      </c>
      <c r="W61" s="296">
        <v>0</v>
      </c>
      <c r="X61" s="296">
        <v>0</v>
      </c>
      <c r="Y61" s="296">
        <v>0</v>
      </c>
      <c r="Z61" s="296">
        <v>0</v>
      </c>
      <c r="AA61" s="296">
        <v>0</v>
      </c>
      <c r="AB61" s="296">
        <v>0</v>
      </c>
      <c r="AC61" s="296">
        <v>0</v>
      </c>
      <c r="AD61" s="296">
        <v>0</v>
      </c>
      <c r="AE61" s="296">
        <v>0</v>
      </c>
      <c r="AF61" s="296">
        <v>0</v>
      </c>
      <c r="AG61" s="296">
        <v>0</v>
      </c>
      <c r="AH61" s="296">
        <v>0</v>
      </c>
      <c r="AI61" s="296">
        <v>0</v>
      </c>
      <c r="AJ61" s="296">
        <v>0</v>
      </c>
      <c r="AK61" s="296">
        <v>0</v>
      </c>
      <c r="AL61" s="296">
        <v>0</v>
      </c>
      <c r="AM61" s="296">
        <v>0</v>
      </c>
      <c r="AN61" s="296">
        <v>0</v>
      </c>
      <c r="AO61" s="296">
        <v>0</v>
      </c>
      <c r="AP61" s="296">
        <v>0</v>
      </c>
      <c r="AQ61" s="296">
        <v>0</v>
      </c>
      <c r="AR61" s="296">
        <v>0</v>
      </c>
      <c r="AS61" s="296">
        <v>0</v>
      </c>
      <c r="AT61" s="296">
        <v>0</v>
      </c>
      <c r="AU61" s="296">
        <v>0</v>
      </c>
      <c r="AV61" s="296">
        <v>0</v>
      </c>
      <c r="AW61" s="296">
        <v>0</v>
      </c>
      <c r="AX61" s="296">
        <v>0</v>
      </c>
      <c r="AY61" s="296">
        <v>0</v>
      </c>
      <c r="AZ61" s="296">
        <v>0</v>
      </c>
      <c r="BA61" s="296">
        <v>0</v>
      </c>
      <c r="BB61" s="296">
        <v>0</v>
      </c>
      <c r="BC61" s="296">
        <v>0</v>
      </c>
      <c r="BD61" s="296">
        <v>0</v>
      </c>
      <c r="BE61" s="296">
        <v>0</v>
      </c>
      <c r="BF61" s="296">
        <v>0</v>
      </c>
      <c r="BG61" s="296">
        <v>0</v>
      </c>
      <c r="BH61" s="296">
        <v>0</v>
      </c>
      <c r="BI61" s="296">
        <v>0</v>
      </c>
      <c r="BJ61" s="296">
        <v>0</v>
      </c>
      <c r="BK61" s="296">
        <v>0</v>
      </c>
      <c r="BL61" s="296">
        <v>0</v>
      </c>
      <c r="BM61" s="296">
        <v>0</v>
      </c>
      <c r="BN61" s="296">
        <v>0</v>
      </c>
      <c r="BO61" s="296">
        <v>0</v>
      </c>
      <c r="BP61" s="296">
        <v>0</v>
      </c>
      <c r="BQ61" s="296">
        <v>0</v>
      </c>
      <c r="BR61" s="296">
        <v>0</v>
      </c>
      <c r="BS61" s="296">
        <v>0</v>
      </c>
      <c r="BT61" s="296">
        <v>0</v>
      </c>
      <c r="BU61" s="296">
        <v>0</v>
      </c>
      <c r="BV61" s="296">
        <v>0</v>
      </c>
      <c r="BW61" s="296">
        <v>0</v>
      </c>
      <c r="BX61" s="296">
        <v>0</v>
      </c>
      <c r="BY61" s="296">
        <v>0</v>
      </c>
      <c r="BZ61" s="296">
        <v>0</v>
      </c>
      <c r="CA61" s="296">
        <v>0</v>
      </c>
      <c r="CB61" s="296">
        <v>0</v>
      </c>
      <c r="CC61" s="296">
        <v>0</v>
      </c>
      <c r="CD61" s="296">
        <v>0</v>
      </c>
      <c r="CE61" s="296">
        <v>0</v>
      </c>
      <c r="CF61" s="296">
        <v>0</v>
      </c>
      <c r="CG61" s="296">
        <v>0</v>
      </c>
      <c r="CH61" s="296">
        <v>0</v>
      </c>
      <c r="CI61" s="296">
        <v>0</v>
      </c>
      <c r="CJ61" s="296">
        <v>0</v>
      </c>
      <c r="CK61" s="296">
        <v>0</v>
      </c>
      <c r="CL61" s="296">
        <v>0</v>
      </c>
      <c r="CM61" s="296">
        <v>0</v>
      </c>
      <c r="CN61" s="296">
        <v>0</v>
      </c>
      <c r="CO61" s="296">
        <v>0</v>
      </c>
      <c r="CP61" s="296">
        <v>0</v>
      </c>
      <c r="CQ61" s="296">
        <v>0</v>
      </c>
      <c r="CR61" s="296">
        <v>0</v>
      </c>
      <c r="CS61" s="296">
        <v>0</v>
      </c>
      <c r="CT61" s="296">
        <v>0</v>
      </c>
      <c r="CU61" s="296">
        <v>0</v>
      </c>
      <c r="CV61" s="296">
        <v>0</v>
      </c>
      <c r="CW61" s="296">
        <v>0</v>
      </c>
      <c r="CX61" s="296">
        <v>0</v>
      </c>
      <c r="CY61" s="296">
        <v>0</v>
      </c>
      <c r="CZ61" s="296">
        <v>0</v>
      </c>
      <c r="DA61" s="296">
        <v>0</v>
      </c>
      <c r="DB61" s="296">
        <v>0</v>
      </c>
      <c r="DC61" s="296">
        <v>0</v>
      </c>
      <c r="DD61" s="296">
        <v>0</v>
      </c>
      <c r="DE61" s="296">
        <v>0</v>
      </c>
      <c r="DF61" s="296">
        <v>0</v>
      </c>
      <c r="DG61" s="296">
        <v>0</v>
      </c>
    </row>
    <row r="62" spans="1:111" ht="18" customHeight="1" x14ac:dyDescent="0.55000000000000004">
      <c r="A62" s="284">
        <v>56</v>
      </c>
      <c r="B62" s="130" t="s">
        <v>105</v>
      </c>
      <c r="C62" s="132" t="s">
        <v>106</v>
      </c>
      <c r="D62" s="296">
        <v>0</v>
      </c>
      <c r="E62" s="296">
        <v>0</v>
      </c>
      <c r="F62" s="296">
        <v>0</v>
      </c>
      <c r="G62" s="296">
        <v>0</v>
      </c>
      <c r="H62" s="296">
        <v>0</v>
      </c>
      <c r="I62" s="296">
        <v>0</v>
      </c>
      <c r="J62" s="296">
        <v>0</v>
      </c>
      <c r="K62" s="296">
        <v>0</v>
      </c>
      <c r="L62" s="296">
        <v>0</v>
      </c>
      <c r="M62" s="296">
        <v>0</v>
      </c>
      <c r="N62" s="296">
        <v>0</v>
      </c>
      <c r="O62" s="296">
        <v>0</v>
      </c>
      <c r="P62" s="296">
        <v>0</v>
      </c>
      <c r="Q62" s="296">
        <v>0</v>
      </c>
      <c r="R62" s="296">
        <v>0</v>
      </c>
      <c r="S62" s="296">
        <v>0</v>
      </c>
      <c r="T62" s="296">
        <v>0</v>
      </c>
      <c r="U62" s="296">
        <v>0</v>
      </c>
      <c r="V62" s="296">
        <v>0</v>
      </c>
      <c r="W62" s="296">
        <v>0</v>
      </c>
      <c r="X62" s="296">
        <v>0</v>
      </c>
      <c r="Y62" s="296">
        <v>0</v>
      </c>
      <c r="Z62" s="296">
        <v>0</v>
      </c>
      <c r="AA62" s="296">
        <v>0</v>
      </c>
      <c r="AB62" s="296">
        <v>0</v>
      </c>
      <c r="AC62" s="296">
        <v>0</v>
      </c>
      <c r="AD62" s="296">
        <v>0</v>
      </c>
      <c r="AE62" s="296">
        <v>0</v>
      </c>
      <c r="AF62" s="296">
        <v>0</v>
      </c>
      <c r="AG62" s="296">
        <v>0</v>
      </c>
      <c r="AH62" s="296">
        <v>0</v>
      </c>
      <c r="AI62" s="296">
        <v>0</v>
      </c>
      <c r="AJ62" s="296">
        <v>0</v>
      </c>
      <c r="AK62" s="296">
        <v>0</v>
      </c>
      <c r="AL62" s="296">
        <v>0</v>
      </c>
      <c r="AM62" s="296">
        <v>0</v>
      </c>
      <c r="AN62" s="296">
        <v>0</v>
      </c>
      <c r="AO62" s="296">
        <v>0</v>
      </c>
      <c r="AP62" s="296">
        <v>0</v>
      </c>
      <c r="AQ62" s="296">
        <v>0</v>
      </c>
      <c r="AR62" s="296">
        <v>0</v>
      </c>
      <c r="AS62" s="296">
        <v>0</v>
      </c>
      <c r="AT62" s="296">
        <v>0</v>
      </c>
      <c r="AU62" s="296">
        <v>0</v>
      </c>
      <c r="AV62" s="296">
        <v>0</v>
      </c>
      <c r="AW62" s="296">
        <v>0</v>
      </c>
      <c r="AX62" s="296">
        <v>0</v>
      </c>
      <c r="AY62" s="296">
        <v>0</v>
      </c>
      <c r="AZ62" s="296">
        <v>0</v>
      </c>
      <c r="BA62" s="296">
        <v>0</v>
      </c>
      <c r="BB62" s="296">
        <v>0</v>
      </c>
      <c r="BC62" s="296">
        <v>0</v>
      </c>
      <c r="BD62" s="296">
        <v>0</v>
      </c>
      <c r="BE62" s="296">
        <v>0</v>
      </c>
      <c r="BF62" s="296">
        <v>0</v>
      </c>
      <c r="BG62" s="296">
        <v>4.2201889999999999E-2</v>
      </c>
      <c r="BH62" s="296">
        <v>0</v>
      </c>
      <c r="BI62" s="296">
        <v>0</v>
      </c>
      <c r="BJ62" s="296">
        <v>0</v>
      </c>
      <c r="BK62" s="296">
        <v>0</v>
      </c>
      <c r="BL62" s="296">
        <v>0</v>
      </c>
      <c r="BM62" s="296">
        <v>0</v>
      </c>
      <c r="BN62" s="296">
        <v>0</v>
      </c>
      <c r="BO62" s="296">
        <v>0</v>
      </c>
      <c r="BP62" s="296">
        <v>0</v>
      </c>
      <c r="BQ62" s="296">
        <v>0</v>
      </c>
      <c r="BR62" s="296">
        <v>0</v>
      </c>
      <c r="BS62" s="296">
        <v>0</v>
      </c>
      <c r="BT62" s="296">
        <v>0</v>
      </c>
      <c r="BU62" s="296">
        <v>0</v>
      </c>
      <c r="BV62" s="296">
        <v>0</v>
      </c>
      <c r="BW62" s="296">
        <v>0</v>
      </c>
      <c r="BX62" s="296">
        <v>0</v>
      </c>
      <c r="BY62" s="296">
        <v>0</v>
      </c>
      <c r="BZ62" s="296">
        <v>0</v>
      </c>
      <c r="CA62" s="296">
        <v>0</v>
      </c>
      <c r="CB62" s="296">
        <v>0</v>
      </c>
      <c r="CC62" s="296">
        <v>0</v>
      </c>
      <c r="CD62" s="296">
        <v>0</v>
      </c>
      <c r="CE62" s="296">
        <v>0</v>
      </c>
      <c r="CF62" s="296">
        <v>0</v>
      </c>
      <c r="CG62" s="296">
        <v>0</v>
      </c>
      <c r="CH62" s="296">
        <v>0</v>
      </c>
      <c r="CI62" s="296">
        <v>0</v>
      </c>
      <c r="CJ62" s="296">
        <v>0</v>
      </c>
      <c r="CK62" s="296">
        <v>0</v>
      </c>
      <c r="CL62" s="296">
        <v>0</v>
      </c>
      <c r="CM62" s="296">
        <v>0</v>
      </c>
      <c r="CN62" s="296">
        <v>3.5012999999999998E-4</v>
      </c>
      <c r="CO62" s="296">
        <v>0</v>
      </c>
      <c r="CP62" s="296">
        <v>0</v>
      </c>
      <c r="CQ62" s="296">
        <v>0</v>
      </c>
      <c r="CR62" s="296">
        <v>0</v>
      </c>
      <c r="CS62" s="296">
        <v>0</v>
      </c>
      <c r="CT62" s="296">
        <v>0</v>
      </c>
      <c r="CU62" s="296">
        <v>0</v>
      </c>
      <c r="CV62" s="296">
        <v>0</v>
      </c>
      <c r="CW62" s="296">
        <v>0</v>
      </c>
      <c r="CX62" s="296">
        <v>3.5528600000000001E-3</v>
      </c>
      <c r="CY62" s="296">
        <v>0</v>
      </c>
      <c r="CZ62" s="296">
        <v>0</v>
      </c>
      <c r="DA62" s="296">
        <v>0</v>
      </c>
      <c r="DB62" s="296">
        <v>0</v>
      </c>
      <c r="DC62" s="296">
        <v>0</v>
      </c>
      <c r="DD62" s="296">
        <v>0</v>
      </c>
      <c r="DE62" s="296">
        <v>0</v>
      </c>
      <c r="DF62" s="296">
        <v>0</v>
      </c>
      <c r="DG62" s="296">
        <v>2.432E-4</v>
      </c>
    </row>
    <row r="63" spans="1:111" ht="18" customHeight="1" x14ac:dyDescent="0.55000000000000004">
      <c r="A63" s="284">
        <v>57</v>
      </c>
      <c r="B63" s="130" t="s">
        <v>107</v>
      </c>
      <c r="C63" s="132" t="s">
        <v>108</v>
      </c>
      <c r="D63" s="296">
        <v>0</v>
      </c>
      <c r="E63" s="296">
        <v>0</v>
      </c>
      <c r="F63" s="296">
        <v>0</v>
      </c>
      <c r="G63" s="296">
        <v>0</v>
      </c>
      <c r="H63" s="296">
        <v>0</v>
      </c>
      <c r="I63" s="296">
        <v>0</v>
      </c>
      <c r="J63" s="296">
        <v>0</v>
      </c>
      <c r="K63" s="296">
        <v>0</v>
      </c>
      <c r="L63" s="296">
        <v>0</v>
      </c>
      <c r="M63" s="296">
        <v>0</v>
      </c>
      <c r="N63" s="296">
        <v>0</v>
      </c>
      <c r="O63" s="296">
        <v>0</v>
      </c>
      <c r="P63" s="296">
        <v>0</v>
      </c>
      <c r="Q63" s="296">
        <v>0</v>
      </c>
      <c r="R63" s="296">
        <v>0</v>
      </c>
      <c r="S63" s="296">
        <v>0</v>
      </c>
      <c r="T63" s="296">
        <v>0</v>
      </c>
      <c r="U63" s="296">
        <v>0</v>
      </c>
      <c r="V63" s="296">
        <v>0</v>
      </c>
      <c r="W63" s="296">
        <v>0</v>
      </c>
      <c r="X63" s="296">
        <v>0</v>
      </c>
      <c r="Y63" s="296">
        <v>0</v>
      </c>
      <c r="Z63" s="296">
        <v>0</v>
      </c>
      <c r="AA63" s="296">
        <v>0</v>
      </c>
      <c r="AB63" s="296">
        <v>0</v>
      </c>
      <c r="AC63" s="296">
        <v>0</v>
      </c>
      <c r="AD63" s="296">
        <v>0</v>
      </c>
      <c r="AE63" s="296">
        <v>0</v>
      </c>
      <c r="AF63" s="296">
        <v>0</v>
      </c>
      <c r="AG63" s="296">
        <v>0</v>
      </c>
      <c r="AH63" s="296">
        <v>0</v>
      </c>
      <c r="AI63" s="296">
        <v>0</v>
      </c>
      <c r="AJ63" s="296">
        <v>0</v>
      </c>
      <c r="AK63" s="296">
        <v>0</v>
      </c>
      <c r="AL63" s="296">
        <v>0</v>
      </c>
      <c r="AM63" s="296">
        <v>0</v>
      </c>
      <c r="AN63" s="296">
        <v>0</v>
      </c>
      <c r="AO63" s="296">
        <v>0</v>
      </c>
      <c r="AP63" s="296">
        <v>0</v>
      </c>
      <c r="AQ63" s="296">
        <v>0</v>
      </c>
      <c r="AR63" s="296">
        <v>0</v>
      </c>
      <c r="AS63" s="296">
        <v>0</v>
      </c>
      <c r="AT63" s="296">
        <v>0</v>
      </c>
      <c r="AU63" s="296">
        <v>0</v>
      </c>
      <c r="AV63" s="296">
        <v>5.0865000000000003E-4</v>
      </c>
      <c r="AW63" s="296">
        <v>0</v>
      </c>
      <c r="AX63" s="296">
        <v>0</v>
      </c>
      <c r="AY63" s="296">
        <v>0</v>
      </c>
      <c r="AZ63" s="296">
        <v>0</v>
      </c>
      <c r="BA63" s="296">
        <v>0</v>
      </c>
      <c r="BB63" s="296">
        <v>0</v>
      </c>
      <c r="BC63" s="296">
        <v>0</v>
      </c>
      <c r="BD63" s="296">
        <v>0</v>
      </c>
      <c r="BE63" s="296">
        <v>0</v>
      </c>
      <c r="BF63" s="296">
        <v>0.58718948000000004</v>
      </c>
      <c r="BG63" s="296">
        <v>0.52858771000000004</v>
      </c>
      <c r="BH63" s="296">
        <v>0.39595414000000001</v>
      </c>
      <c r="BI63" s="296">
        <v>0</v>
      </c>
      <c r="BJ63" s="296">
        <v>3.7135590000000003E-2</v>
      </c>
      <c r="BK63" s="296">
        <v>0</v>
      </c>
      <c r="BL63" s="296">
        <v>0</v>
      </c>
      <c r="BM63" s="296">
        <v>0</v>
      </c>
      <c r="BN63" s="296">
        <v>0</v>
      </c>
      <c r="BO63" s="296">
        <v>0</v>
      </c>
      <c r="BP63" s="296">
        <v>0</v>
      </c>
      <c r="BQ63" s="296">
        <v>0</v>
      </c>
      <c r="BR63" s="296">
        <v>0</v>
      </c>
      <c r="BS63" s="296">
        <v>0</v>
      </c>
      <c r="BT63" s="296">
        <v>0</v>
      </c>
      <c r="BU63" s="296">
        <v>0</v>
      </c>
      <c r="BV63" s="296">
        <v>0</v>
      </c>
      <c r="BW63" s="296">
        <v>0</v>
      </c>
      <c r="BX63" s="296">
        <v>0</v>
      </c>
      <c r="BY63" s="296">
        <v>0</v>
      </c>
      <c r="BZ63" s="296">
        <v>0</v>
      </c>
      <c r="CA63" s="296">
        <v>0</v>
      </c>
      <c r="CB63" s="296">
        <v>1.2966E-4</v>
      </c>
      <c r="CC63" s="296">
        <v>0</v>
      </c>
      <c r="CD63" s="296">
        <v>0</v>
      </c>
      <c r="CE63" s="296">
        <v>0</v>
      </c>
      <c r="CF63" s="296">
        <v>0</v>
      </c>
      <c r="CG63" s="296">
        <v>0</v>
      </c>
      <c r="CH63" s="296">
        <v>0</v>
      </c>
      <c r="CI63" s="296">
        <v>0</v>
      </c>
      <c r="CJ63" s="296">
        <v>0</v>
      </c>
      <c r="CK63" s="296">
        <v>0</v>
      </c>
      <c r="CL63" s="296">
        <v>0</v>
      </c>
      <c r="CM63" s="296">
        <v>0</v>
      </c>
      <c r="CN63" s="296">
        <v>0</v>
      </c>
      <c r="CO63" s="296">
        <v>0</v>
      </c>
      <c r="CP63" s="296">
        <v>0</v>
      </c>
      <c r="CQ63" s="296">
        <v>0</v>
      </c>
      <c r="CR63" s="296">
        <v>0</v>
      </c>
      <c r="CS63" s="296">
        <v>0</v>
      </c>
      <c r="CT63" s="296">
        <v>0</v>
      </c>
      <c r="CU63" s="296">
        <v>0</v>
      </c>
      <c r="CV63" s="296">
        <v>0</v>
      </c>
      <c r="CW63" s="296">
        <v>0</v>
      </c>
      <c r="CX63" s="296">
        <v>0.14218126</v>
      </c>
      <c r="CY63" s="296">
        <v>0</v>
      </c>
      <c r="CZ63" s="296">
        <v>0</v>
      </c>
      <c r="DA63" s="296">
        <v>0</v>
      </c>
      <c r="DB63" s="296">
        <v>0</v>
      </c>
      <c r="DC63" s="296">
        <v>0</v>
      </c>
      <c r="DD63" s="296">
        <v>0</v>
      </c>
      <c r="DE63" s="296">
        <v>0</v>
      </c>
      <c r="DF63" s="296">
        <v>0</v>
      </c>
      <c r="DG63" s="296">
        <v>2.4182019999999999E-2</v>
      </c>
    </row>
    <row r="64" spans="1:111" ht="18" customHeight="1" x14ac:dyDescent="0.55000000000000004">
      <c r="A64" s="284">
        <v>58</v>
      </c>
      <c r="B64" s="130" t="s">
        <v>109</v>
      </c>
      <c r="C64" s="132" t="s">
        <v>110</v>
      </c>
      <c r="D64" s="296">
        <v>0</v>
      </c>
      <c r="E64" s="296">
        <v>0</v>
      </c>
      <c r="F64" s="296">
        <v>0</v>
      </c>
      <c r="G64" s="296">
        <v>0</v>
      </c>
      <c r="H64" s="296">
        <v>4.5165240000000002E-2</v>
      </c>
      <c r="I64" s="296">
        <v>0</v>
      </c>
      <c r="J64" s="296">
        <v>4.7039999999999997E-5</v>
      </c>
      <c r="K64" s="296">
        <v>0</v>
      </c>
      <c r="L64" s="296">
        <v>0</v>
      </c>
      <c r="M64" s="296">
        <v>0</v>
      </c>
      <c r="N64" s="296">
        <v>0</v>
      </c>
      <c r="O64" s="296">
        <v>0</v>
      </c>
      <c r="P64" s="296">
        <v>0</v>
      </c>
      <c r="Q64" s="296">
        <v>0</v>
      </c>
      <c r="R64" s="296">
        <v>0</v>
      </c>
      <c r="S64" s="296">
        <v>0</v>
      </c>
      <c r="T64" s="296">
        <v>0</v>
      </c>
      <c r="U64" s="296">
        <v>0</v>
      </c>
      <c r="V64" s="296">
        <v>0</v>
      </c>
      <c r="W64" s="296">
        <v>0</v>
      </c>
      <c r="X64" s="296">
        <v>0</v>
      </c>
      <c r="Y64" s="296">
        <v>0</v>
      </c>
      <c r="Z64" s="296">
        <v>0</v>
      </c>
      <c r="AA64" s="296">
        <v>0</v>
      </c>
      <c r="AB64" s="296">
        <v>0</v>
      </c>
      <c r="AC64" s="296">
        <v>0</v>
      </c>
      <c r="AD64" s="296">
        <v>0</v>
      </c>
      <c r="AE64" s="296">
        <v>0</v>
      </c>
      <c r="AF64" s="296">
        <v>0</v>
      </c>
      <c r="AG64" s="296">
        <v>0</v>
      </c>
      <c r="AH64" s="296">
        <v>0</v>
      </c>
      <c r="AI64" s="296">
        <v>0</v>
      </c>
      <c r="AJ64" s="296">
        <v>0</v>
      </c>
      <c r="AK64" s="296">
        <v>0</v>
      </c>
      <c r="AL64" s="296">
        <v>0</v>
      </c>
      <c r="AM64" s="296">
        <v>0</v>
      </c>
      <c r="AN64" s="296">
        <v>0</v>
      </c>
      <c r="AO64" s="296">
        <v>0</v>
      </c>
      <c r="AP64" s="296">
        <v>0</v>
      </c>
      <c r="AQ64" s="296">
        <v>0</v>
      </c>
      <c r="AR64" s="296">
        <v>0</v>
      </c>
      <c r="AS64" s="296">
        <v>0</v>
      </c>
      <c r="AT64" s="296">
        <v>0</v>
      </c>
      <c r="AU64" s="296">
        <v>0</v>
      </c>
      <c r="AV64" s="296">
        <v>0</v>
      </c>
      <c r="AW64" s="296">
        <v>0</v>
      </c>
      <c r="AX64" s="296">
        <v>0</v>
      </c>
      <c r="AY64" s="296">
        <v>0</v>
      </c>
      <c r="AZ64" s="296">
        <v>0</v>
      </c>
      <c r="BA64" s="296">
        <v>0</v>
      </c>
      <c r="BB64" s="296">
        <v>0</v>
      </c>
      <c r="BC64" s="296">
        <v>0</v>
      </c>
      <c r="BD64" s="296">
        <v>0</v>
      </c>
      <c r="BE64" s="296">
        <v>0</v>
      </c>
      <c r="BF64" s="296">
        <v>0</v>
      </c>
      <c r="BG64" s="296">
        <v>0</v>
      </c>
      <c r="BH64" s="296">
        <v>0</v>
      </c>
      <c r="BI64" s="296">
        <v>0.13118683</v>
      </c>
      <c r="BJ64" s="296">
        <v>0</v>
      </c>
      <c r="BK64" s="296">
        <v>0</v>
      </c>
      <c r="BL64" s="296">
        <v>0</v>
      </c>
      <c r="BM64" s="296">
        <v>0</v>
      </c>
      <c r="BN64" s="296">
        <v>0</v>
      </c>
      <c r="BO64" s="296">
        <v>0</v>
      </c>
      <c r="BP64" s="296">
        <v>0</v>
      </c>
      <c r="BQ64" s="296">
        <v>0</v>
      </c>
      <c r="BR64" s="296">
        <v>0</v>
      </c>
      <c r="BS64" s="296">
        <v>0</v>
      </c>
      <c r="BT64" s="296">
        <v>0</v>
      </c>
      <c r="BU64" s="296">
        <v>0</v>
      </c>
      <c r="BV64" s="296">
        <v>0</v>
      </c>
      <c r="BW64" s="296">
        <v>0</v>
      </c>
      <c r="BX64" s="296">
        <v>0</v>
      </c>
      <c r="BY64" s="296">
        <v>0</v>
      </c>
      <c r="BZ64" s="296">
        <v>0</v>
      </c>
      <c r="CA64" s="296">
        <v>0</v>
      </c>
      <c r="CB64" s="296">
        <v>0</v>
      </c>
      <c r="CC64" s="296">
        <v>1.358962E-2</v>
      </c>
      <c r="CD64" s="296">
        <v>0</v>
      </c>
      <c r="CE64" s="296">
        <v>0</v>
      </c>
      <c r="CF64" s="296">
        <v>0</v>
      </c>
      <c r="CG64" s="296">
        <v>5.6225000000000003E-4</v>
      </c>
      <c r="CH64" s="296">
        <v>0</v>
      </c>
      <c r="CI64" s="296">
        <v>0</v>
      </c>
      <c r="CJ64" s="296">
        <v>0</v>
      </c>
      <c r="CK64" s="296">
        <v>0</v>
      </c>
      <c r="CL64" s="296">
        <v>0</v>
      </c>
      <c r="CM64" s="296">
        <v>0</v>
      </c>
      <c r="CN64" s="296">
        <v>1.2089100000000001E-3</v>
      </c>
      <c r="CO64" s="296">
        <v>7.682E-5</v>
      </c>
      <c r="CP64" s="296">
        <v>5.4389999999999999E-5</v>
      </c>
      <c r="CQ64" s="296">
        <v>0</v>
      </c>
      <c r="CR64" s="296">
        <v>0</v>
      </c>
      <c r="CS64" s="296">
        <v>0</v>
      </c>
      <c r="CT64" s="296">
        <v>0</v>
      </c>
      <c r="CU64" s="296">
        <v>0</v>
      </c>
      <c r="CV64" s="296">
        <v>5.9499999999999998E-6</v>
      </c>
      <c r="CW64" s="296">
        <v>0</v>
      </c>
      <c r="CX64" s="296">
        <v>0</v>
      </c>
      <c r="CY64" s="296">
        <v>9.0999999999999997E-7</v>
      </c>
      <c r="CZ64" s="296">
        <v>0</v>
      </c>
      <c r="DA64" s="296">
        <v>0</v>
      </c>
      <c r="DB64" s="296">
        <v>0</v>
      </c>
      <c r="DC64" s="296">
        <v>1.3380000000000001E-5</v>
      </c>
      <c r="DD64" s="296">
        <v>0</v>
      </c>
      <c r="DE64" s="296">
        <v>0</v>
      </c>
      <c r="DF64" s="296">
        <v>0</v>
      </c>
      <c r="DG64" s="296">
        <v>5.5163E-4</v>
      </c>
    </row>
    <row r="65" spans="1:111" ht="18" customHeight="1" x14ac:dyDescent="0.55000000000000004">
      <c r="A65" s="284">
        <v>59</v>
      </c>
      <c r="B65" s="130" t="s">
        <v>111</v>
      </c>
      <c r="C65" s="132" t="s">
        <v>112</v>
      </c>
      <c r="D65" s="296">
        <v>0</v>
      </c>
      <c r="E65" s="296">
        <v>0</v>
      </c>
      <c r="F65" s="296">
        <v>0</v>
      </c>
      <c r="G65" s="296">
        <v>0</v>
      </c>
      <c r="H65" s="296">
        <v>0</v>
      </c>
      <c r="I65" s="296">
        <v>0</v>
      </c>
      <c r="J65" s="296">
        <v>0</v>
      </c>
      <c r="K65" s="296">
        <v>0</v>
      </c>
      <c r="L65" s="296">
        <v>0</v>
      </c>
      <c r="M65" s="296">
        <v>0</v>
      </c>
      <c r="N65" s="296">
        <v>0</v>
      </c>
      <c r="O65" s="296">
        <v>0</v>
      </c>
      <c r="P65" s="296">
        <v>0</v>
      </c>
      <c r="Q65" s="296">
        <v>0</v>
      </c>
      <c r="R65" s="296">
        <v>0</v>
      </c>
      <c r="S65" s="296">
        <v>0</v>
      </c>
      <c r="T65" s="296">
        <v>0</v>
      </c>
      <c r="U65" s="296">
        <v>0</v>
      </c>
      <c r="V65" s="296">
        <v>0</v>
      </c>
      <c r="W65" s="296">
        <v>0</v>
      </c>
      <c r="X65" s="296">
        <v>0</v>
      </c>
      <c r="Y65" s="296">
        <v>0</v>
      </c>
      <c r="Z65" s="296">
        <v>0</v>
      </c>
      <c r="AA65" s="296">
        <v>0</v>
      </c>
      <c r="AB65" s="296">
        <v>0</v>
      </c>
      <c r="AC65" s="296">
        <v>0</v>
      </c>
      <c r="AD65" s="296">
        <v>0</v>
      </c>
      <c r="AE65" s="296">
        <v>0</v>
      </c>
      <c r="AF65" s="296">
        <v>0</v>
      </c>
      <c r="AG65" s="296">
        <v>0</v>
      </c>
      <c r="AH65" s="296">
        <v>0</v>
      </c>
      <c r="AI65" s="296">
        <v>0</v>
      </c>
      <c r="AJ65" s="296">
        <v>0</v>
      </c>
      <c r="AK65" s="296">
        <v>0</v>
      </c>
      <c r="AL65" s="296">
        <v>0</v>
      </c>
      <c r="AM65" s="296">
        <v>0</v>
      </c>
      <c r="AN65" s="296">
        <v>0</v>
      </c>
      <c r="AO65" s="296">
        <v>0</v>
      </c>
      <c r="AP65" s="296">
        <v>0</v>
      </c>
      <c r="AQ65" s="296">
        <v>0</v>
      </c>
      <c r="AR65" s="296">
        <v>0</v>
      </c>
      <c r="AS65" s="296">
        <v>0</v>
      </c>
      <c r="AT65" s="296">
        <v>0</v>
      </c>
      <c r="AU65" s="296">
        <v>0</v>
      </c>
      <c r="AV65" s="296">
        <v>0</v>
      </c>
      <c r="AW65" s="296">
        <v>0</v>
      </c>
      <c r="AX65" s="296">
        <v>0</v>
      </c>
      <c r="AY65" s="296">
        <v>0</v>
      </c>
      <c r="AZ65" s="296">
        <v>0</v>
      </c>
      <c r="BA65" s="296">
        <v>0</v>
      </c>
      <c r="BB65" s="296">
        <v>0</v>
      </c>
      <c r="BC65" s="296">
        <v>0</v>
      </c>
      <c r="BD65" s="296">
        <v>0</v>
      </c>
      <c r="BE65" s="296">
        <v>0</v>
      </c>
      <c r="BF65" s="296">
        <v>0</v>
      </c>
      <c r="BG65" s="296">
        <v>0</v>
      </c>
      <c r="BH65" s="296">
        <v>0</v>
      </c>
      <c r="BI65" s="296">
        <v>0</v>
      </c>
      <c r="BJ65" s="296">
        <v>0.30804753000000001</v>
      </c>
      <c r="BK65" s="296">
        <v>0</v>
      </c>
      <c r="BL65" s="296">
        <v>0</v>
      </c>
      <c r="BM65" s="296">
        <v>0</v>
      </c>
      <c r="BN65" s="296">
        <v>0</v>
      </c>
      <c r="BO65" s="296">
        <v>0</v>
      </c>
      <c r="BP65" s="296">
        <v>0</v>
      </c>
      <c r="BQ65" s="296">
        <v>0</v>
      </c>
      <c r="BR65" s="296">
        <v>0</v>
      </c>
      <c r="BS65" s="296">
        <v>0</v>
      </c>
      <c r="BT65" s="296">
        <v>0</v>
      </c>
      <c r="BU65" s="296">
        <v>0</v>
      </c>
      <c r="BV65" s="296">
        <v>0</v>
      </c>
      <c r="BW65" s="296">
        <v>0</v>
      </c>
      <c r="BX65" s="296">
        <v>0</v>
      </c>
      <c r="BY65" s="296">
        <v>0</v>
      </c>
      <c r="BZ65" s="296">
        <v>5.0713149999999999E-2</v>
      </c>
      <c r="CA65" s="296">
        <v>0</v>
      </c>
      <c r="CB65" s="296">
        <v>0</v>
      </c>
      <c r="CC65" s="296">
        <v>0</v>
      </c>
      <c r="CD65" s="296">
        <v>0.11595364</v>
      </c>
      <c r="CE65" s="296">
        <v>0</v>
      </c>
      <c r="CF65" s="296">
        <v>0</v>
      </c>
      <c r="CG65" s="296">
        <v>1.1800300000000001E-3</v>
      </c>
      <c r="CH65" s="296">
        <v>0</v>
      </c>
      <c r="CI65" s="296">
        <v>0</v>
      </c>
      <c r="CJ65" s="296">
        <v>0</v>
      </c>
      <c r="CK65" s="296">
        <v>0</v>
      </c>
      <c r="CL65" s="296">
        <v>0</v>
      </c>
      <c r="CM65" s="296">
        <v>0</v>
      </c>
      <c r="CN65" s="296">
        <v>3.88303E-3</v>
      </c>
      <c r="CO65" s="296">
        <v>0</v>
      </c>
      <c r="CP65" s="296">
        <v>0</v>
      </c>
      <c r="CQ65" s="296">
        <v>0</v>
      </c>
      <c r="CR65" s="296">
        <v>0</v>
      </c>
      <c r="CS65" s="296">
        <v>0</v>
      </c>
      <c r="CT65" s="296">
        <v>0</v>
      </c>
      <c r="CU65" s="296">
        <v>0</v>
      </c>
      <c r="CV65" s="296">
        <v>1.79E-6</v>
      </c>
      <c r="CW65" s="296">
        <v>0</v>
      </c>
      <c r="CX65" s="296">
        <v>8.4199600000000006E-3</v>
      </c>
      <c r="CY65" s="296">
        <v>1.1199999999999999E-5</v>
      </c>
      <c r="CZ65" s="296">
        <v>0</v>
      </c>
      <c r="DA65" s="296">
        <v>0</v>
      </c>
      <c r="DB65" s="296">
        <v>0</v>
      </c>
      <c r="DC65" s="296">
        <v>2.4899999999999999E-6</v>
      </c>
      <c r="DD65" s="296">
        <v>1.8825E-4</v>
      </c>
      <c r="DE65" s="296">
        <v>0</v>
      </c>
      <c r="DF65" s="296">
        <v>0</v>
      </c>
      <c r="DG65" s="296">
        <v>2.28896E-3</v>
      </c>
    </row>
    <row r="66" spans="1:111" ht="18" customHeight="1" x14ac:dyDescent="0.55000000000000004">
      <c r="A66" s="284">
        <v>60</v>
      </c>
      <c r="B66" s="130" t="s">
        <v>113</v>
      </c>
      <c r="C66" s="132" t="s">
        <v>114</v>
      </c>
      <c r="D66" s="296">
        <v>7.9040000000000002E-5</v>
      </c>
      <c r="E66" s="296">
        <v>5.1740000000000003E-5</v>
      </c>
      <c r="F66" s="296">
        <v>8.721E-5</v>
      </c>
      <c r="G66" s="296">
        <v>2.6245000000000001E-4</v>
      </c>
      <c r="H66" s="296">
        <v>6.06355E-3</v>
      </c>
      <c r="I66" s="296">
        <v>1.2755799999999999E-3</v>
      </c>
      <c r="J66" s="296">
        <v>1.94998E-3</v>
      </c>
      <c r="K66" s="296">
        <v>3.2371E-4</v>
      </c>
      <c r="L66" s="296">
        <v>1.56426E-3</v>
      </c>
      <c r="M66" s="296">
        <v>1.33E-6</v>
      </c>
      <c r="N66" s="296">
        <v>4.5999999999999999E-7</v>
      </c>
      <c r="O66" s="296">
        <v>4.1341000000000001E-4</v>
      </c>
      <c r="P66" s="296">
        <v>1.9659599999999999E-2</v>
      </c>
      <c r="Q66" s="296">
        <v>1.72796E-3</v>
      </c>
      <c r="R66" s="296">
        <v>9.4783000000000003E-3</v>
      </c>
      <c r="S66" s="296">
        <v>4.3393000000000001E-4</v>
      </c>
      <c r="T66" s="296">
        <v>1.2208999999999999E-4</v>
      </c>
      <c r="U66" s="296">
        <v>5.8520000000000002E-5</v>
      </c>
      <c r="V66" s="296">
        <v>1.5420000000000001E-5</v>
      </c>
      <c r="W66" s="296">
        <v>2.048E-5</v>
      </c>
      <c r="X66" s="296">
        <v>1.414E-5</v>
      </c>
      <c r="Y66" s="296">
        <v>5.1455999999999995E-4</v>
      </c>
      <c r="Z66" s="296">
        <v>4.4190000000000002E-5</v>
      </c>
      <c r="AA66" s="296">
        <v>4.2530000000000001E-5</v>
      </c>
      <c r="AB66" s="296">
        <v>8.7029999999999999E-5</v>
      </c>
      <c r="AC66" s="296">
        <v>3.3459000000000001E-4</v>
      </c>
      <c r="AD66" s="296">
        <v>3.3000000000000002E-7</v>
      </c>
      <c r="AE66" s="296">
        <v>1.0331E-4</v>
      </c>
      <c r="AF66" s="296">
        <v>2.4015000000000001E-4</v>
      </c>
      <c r="AG66" s="296">
        <v>4.0583999999999998E-4</v>
      </c>
      <c r="AH66" s="296">
        <v>9.3612000000000001E-3</v>
      </c>
      <c r="AI66" s="296">
        <v>3.05726E-3</v>
      </c>
      <c r="AJ66" s="296">
        <v>1.6312E-4</v>
      </c>
      <c r="AK66" s="296">
        <v>4.65563E-3</v>
      </c>
      <c r="AL66" s="296">
        <v>1.87996E-3</v>
      </c>
      <c r="AM66" s="296">
        <v>6.6599999999999998E-6</v>
      </c>
      <c r="AN66" s="296">
        <v>1.46547E-3</v>
      </c>
      <c r="AO66" s="296">
        <v>2.82483E-3</v>
      </c>
      <c r="AP66" s="296">
        <v>4.3819999999999997E-5</v>
      </c>
      <c r="AQ66" s="296">
        <v>2.8700000000000001E-6</v>
      </c>
      <c r="AR66" s="296">
        <v>1.03141E-3</v>
      </c>
      <c r="AS66" s="296">
        <v>4.2580000000000002E-5</v>
      </c>
      <c r="AT66" s="296">
        <v>1.4207999999999999E-4</v>
      </c>
      <c r="AU66" s="296">
        <v>6.3969999999999999E-5</v>
      </c>
      <c r="AV66" s="296">
        <v>1.5778599999999999E-3</v>
      </c>
      <c r="AW66" s="296">
        <v>1.5436099999999999E-3</v>
      </c>
      <c r="AX66" s="296">
        <v>5.2895000000000004E-4</v>
      </c>
      <c r="AY66" s="296">
        <v>1.2499799999999999E-3</v>
      </c>
      <c r="AZ66" s="296">
        <v>8.2664999999999995E-4</v>
      </c>
      <c r="BA66" s="296">
        <v>1.7893E-4</v>
      </c>
      <c r="BB66" s="296">
        <v>2.9993400000000001E-3</v>
      </c>
      <c r="BC66" s="296">
        <v>6.2907999999999996E-4</v>
      </c>
      <c r="BD66" s="296">
        <v>1.9657300000000002E-3</v>
      </c>
      <c r="BE66" s="296">
        <v>8.1716000000000004E-4</v>
      </c>
      <c r="BF66" s="296">
        <v>5.6059999999999997E-4</v>
      </c>
      <c r="BG66" s="296">
        <v>5.7315999999999997E-4</v>
      </c>
      <c r="BH66" s="296">
        <v>5.1272999999999998E-4</v>
      </c>
      <c r="BI66" s="296">
        <v>5.2698000000000003E-4</v>
      </c>
      <c r="BJ66" s="296">
        <v>2.0431E-4</v>
      </c>
      <c r="BK66" s="296">
        <v>4.697668E-2</v>
      </c>
      <c r="BL66" s="296">
        <v>2.813E-5</v>
      </c>
      <c r="BM66" s="296">
        <v>1.3905600000000001E-3</v>
      </c>
      <c r="BN66" s="296">
        <v>5.3633099999999996E-3</v>
      </c>
      <c r="BO66" s="296">
        <v>3.1596699999999998E-3</v>
      </c>
      <c r="BP66" s="296">
        <v>3.5980000000000001E-3</v>
      </c>
      <c r="BQ66" s="296">
        <v>1.2680000000000001E-5</v>
      </c>
      <c r="BR66" s="296">
        <v>1.3999999999999999E-6</v>
      </c>
      <c r="BS66" s="296">
        <v>6.3071999999999998E-4</v>
      </c>
      <c r="BT66" s="296">
        <v>4.9980000000000001E-4</v>
      </c>
      <c r="BU66" s="296">
        <v>3.3411999999999998E-4</v>
      </c>
      <c r="BV66" s="296">
        <v>2.2076999999999999E-4</v>
      </c>
      <c r="BW66" s="296">
        <v>3.1109999999999999E-5</v>
      </c>
      <c r="BX66" s="296">
        <v>1.4409999999999999E-5</v>
      </c>
      <c r="BY66" s="296">
        <v>0</v>
      </c>
      <c r="BZ66" s="296">
        <v>2.9810000000000001E-5</v>
      </c>
      <c r="CA66" s="296">
        <v>2.3855999999999999E-4</v>
      </c>
      <c r="CB66" s="296">
        <v>1.6209999999999999E-5</v>
      </c>
      <c r="CC66" s="296">
        <v>2.1673999999999999E-4</v>
      </c>
      <c r="CD66" s="296">
        <v>2.6480000000000001E-5</v>
      </c>
      <c r="CE66" s="296">
        <v>1.169E-5</v>
      </c>
      <c r="CF66" s="296">
        <v>4.8279999999999999E-5</v>
      </c>
      <c r="CG66" s="296">
        <v>1.3056E-4</v>
      </c>
      <c r="CH66" s="296">
        <v>7.4099999999999999E-5</v>
      </c>
      <c r="CI66" s="296">
        <v>1.19797E-3</v>
      </c>
      <c r="CJ66" s="296">
        <v>1.92446E-3</v>
      </c>
      <c r="CK66" s="296">
        <v>7.07436E-3</v>
      </c>
      <c r="CL66" s="296">
        <v>7.3083999999999996E-4</v>
      </c>
      <c r="CM66" s="296">
        <v>8.67361E-3</v>
      </c>
      <c r="CN66" s="296">
        <v>1.3407200000000001E-3</v>
      </c>
      <c r="CO66" s="296">
        <v>2.9376300000000001E-3</v>
      </c>
      <c r="CP66" s="296">
        <v>9.4973200000000001E-3</v>
      </c>
      <c r="CQ66" s="296">
        <v>2.1128E-4</v>
      </c>
      <c r="CR66" s="296">
        <v>5.7804000000000004E-4</v>
      </c>
      <c r="CS66" s="296">
        <v>3.5369899999999998E-3</v>
      </c>
      <c r="CT66" s="296">
        <v>2.04638E-3</v>
      </c>
      <c r="CU66" s="296">
        <v>4.9704500000000004E-3</v>
      </c>
      <c r="CV66" s="296">
        <v>7.6325200000000003E-3</v>
      </c>
      <c r="CW66" s="296">
        <v>2.43414E-3</v>
      </c>
      <c r="CX66" s="296">
        <v>1.1039000000000001E-3</v>
      </c>
      <c r="CY66" s="296">
        <v>3.6673700000000001E-3</v>
      </c>
      <c r="CZ66" s="296">
        <v>2.2035499999999999E-3</v>
      </c>
      <c r="DA66" s="296">
        <v>2.0931399999999998E-3</v>
      </c>
      <c r="DB66" s="296">
        <v>4.3568799999999996E-3</v>
      </c>
      <c r="DC66" s="296">
        <v>6.13964E-3</v>
      </c>
      <c r="DD66" s="296">
        <v>8.7097300000000006E-3</v>
      </c>
      <c r="DE66" s="296">
        <v>0.14684539999999999</v>
      </c>
      <c r="DF66" s="296">
        <v>5.1886E-4</v>
      </c>
      <c r="DG66" s="296">
        <v>1.93618E-3</v>
      </c>
    </row>
    <row r="67" spans="1:111" ht="18" customHeight="1" x14ac:dyDescent="0.55000000000000004">
      <c r="A67" s="284">
        <v>61</v>
      </c>
      <c r="B67" s="130" t="s">
        <v>115</v>
      </c>
      <c r="C67" s="132" t="s">
        <v>116</v>
      </c>
      <c r="D67" s="296">
        <v>4.2338E-4</v>
      </c>
      <c r="E67" s="296">
        <v>2.73026E-3</v>
      </c>
      <c r="F67" s="296">
        <v>3.27E-6</v>
      </c>
      <c r="G67" s="296">
        <v>5.9538500000000001E-3</v>
      </c>
      <c r="H67" s="296">
        <v>2.5000000000000002E-6</v>
      </c>
      <c r="I67" s="296">
        <v>0</v>
      </c>
      <c r="J67" s="296">
        <v>0</v>
      </c>
      <c r="K67" s="296">
        <v>0</v>
      </c>
      <c r="L67" s="296">
        <v>3.3102800000000001E-3</v>
      </c>
      <c r="M67" s="296">
        <v>1.9455500000000001E-3</v>
      </c>
      <c r="N67" s="296">
        <v>0</v>
      </c>
      <c r="O67" s="296">
        <v>2.3188000000000001E-4</v>
      </c>
      <c r="P67" s="296">
        <v>0</v>
      </c>
      <c r="Q67" s="296">
        <v>5.3321999999999996E-3</v>
      </c>
      <c r="R67" s="296">
        <v>0</v>
      </c>
      <c r="S67" s="296">
        <v>1.8375180000000001E-2</v>
      </c>
      <c r="T67" s="296">
        <v>0</v>
      </c>
      <c r="U67" s="296">
        <v>0</v>
      </c>
      <c r="V67" s="296">
        <v>2.7162160000000001E-2</v>
      </c>
      <c r="W67" s="296">
        <v>9.6785999999999997E-4</v>
      </c>
      <c r="X67" s="296">
        <v>2.3954599999999999E-3</v>
      </c>
      <c r="Y67" s="296">
        <v>8.7443000000000004E-4</v>
      </c>
      <c r="Z67" s="296">
        <v>0</v>
      </c>
      <c r="AA67" s="296">
        <v>4.2938999999999998E-4</v>
      </c>
      <c r="AB67" s="296">
        <v>4.3000000000000001E-7</v>
      </c>
      <c r="AC67" s="296">
        <v>4.2100000000000003E-6</v>
      </c>
      <c r="AD67" s="296">
        <v>3.9140000000000001E-5</v>
      </c>
      <c r="AE67" s="296">
        <v>1.391185E-2</v>
      </c>
      <c r="AF67" s="296">
        <v>1.5257599999999999E-3</v>
      </c>
      <c r="AG67" s="296">
        <v>1.198E-5</v>
      </c>
      <c r="AH67" s="296">
        <v>0</v>
      </c>
      <c r="AI67" s="296">
        <v>1.3373589999999999E-2</v>
      </c>
      <c r="AJ67" s="296">
        <v>3.7554900000000002E-3</v>
      </c>
      <c r="AK67" s="296">
        <v>1.370535E-2</v>
      </c>
      <c r="AL67" s="296">
        <v>2.7874100000000001E-3</v>
      </c>
      <c r="AM67" s="296">
        <v>1.306947E-2</v>
      </c>
      <c r="AN67" s="296">
        <v>3.8742300000000002E-3</v>
      </c>
      <c r="AO67" s="296">
        <v>5.5595599999999998E-3</v>
      </c>
      <c r="AP67" s="296">
        <v>1.4077E-4</v>
      </c>
      <c r="AQ67" s="296">
        <v>4.3983679999999997E-2</v>
      </c>
      <c r="AR67" s="296">
        <v>2.289327E-2</v>
      </c>
      <c r="AS67" s="296">
        <v>0</v>
      </c>
      <c r="AT67" s="296">
        <v>4.8322000000000003E-4</v>
      </c>
      <c r="AU67" s="296">
        <v>0</v>
      </c>
      <c r="AV67" s="296">
        <v>0</v>
      </c>
      <c r="AW67" s="296">
        <v>0</v>
      </c>
      <c r="AX67" s="296">
        <v>1.4520000000000001E-4</v>
      </c>
      <c r="AY67" s="296">
        <v>0</v>
      </c>
      <c r="AZ67" s="296">
        <v>0</v>
      </c>
      <c r="BA67" s="296">
        <v>0</v>
      </c>
      <c r="BB67" s="296">
        <v>0</v>
      </c>
      <c r="BC67" s="296">
        <v>6.9709999999999995E-5</v>
      </c>
      <c r="BD67" s="296">
        <v>0</v>
      </c>
      <c r="BE67" s="296">
        <v>0</v>
      </c>
      <c r="BF67" s="296">
        <v>0</v>
      </c>
      <c r="BG67" s="296">
        <v>0</v>
      </c>
      <c r="BH67" s="296">
        <v>3.2767000000000001E-4</v>
      </c>
      <c r="BI67" s="296">
        <v>0</v>
      </c>
      <c r="BJ67" s="296">
        <v>0</v>
      </c>
      <c r="BK67" s="296">
        <v>1.5480000000000001E-5</v>
      </c>
      <c r="BL67" s="296">
        <v>0</v>
      </c>
      <c r="BM67" s="296">
        <v>0</v>
      </c>
      <c r="BN67" s="296">
        <v>0</v>
      </c>
      <c r="BO67" s="296">
        <v>2.8098000000000001E-4</v>
      </c>
      <c r="BP67" s="296">
        <v>1.7220000000000001E-5</v>
      </c>
      <c r="BQ67" s="296">
        <v>7.0130899999999996E-3</v>
      </c>
      <c r="BR67" s="296">
        <v>5.2257700000000002E-3</v>
      </c>
      <c r="BS67" s="296">
        <v>0</v>
      </c>
      <c r="BT67" s="296">
        <v>0</v>
      </c>
      <c r="BU67" s="296">
        <v>0</v>
      </c>
      <c r="BV67" s="296">
        <v>0</v>
      </c>
      <c r="BW67" s="296">
        <v>0</v>
      </c>
      <c r="BX67" s="296">
        <v>0</v>
      </c>
      <c r="BY67" s="296">
        <v>0</v>
      </c>
      <c r="BZ67" s="296">
        <v>0</v>
      </c>
      <c r="CA67" s="296">
        <v>4.9056999999999996E-4</v>
      </c>
      <c r="CB67" s="296">
        <v>0</v>
      </c>
      <c r="CC67" s="296">
        <v>0</v>
      </c>
      <c r="CD67" s="296">
        <v>0</v>
      </c>
      <c r="CE67" s="296">
        <v>0</v>
      </c>
      <c r="CF67" s="296">
        <v>0</v>
      </c>
      <c r="CG67" s="296">
        <v>0</v>
      </c>
      <c r="CH67" s="296">
        <v>0</v>
      </c>
      <c r="CI67" s="296">
        <v>0</v>
      </c>
      <c r="CJ67" s="296">
        <v>0</v>
      </c>
      <c r="CK67" s="296">
        <v>0</v>
      </c>
      <c r="CL67" s="296">
        <v>0</v>
      </c>
      <c r="CM67" s="296">
        <v>0</v>
      </c>
      <c r="CN67" s="296">
        <v>0</v>
      </c>
      <c r="CO67" s="296">
        <v>0</v>
      </c>
      <c r="CP67" s="296">
        <v>0</v>
      </c>
      <c r="CQ67" s="296">
        <v>0</v>
      </c>
      <c r="CR67" s="296">
        <v>0</v>
      </c>
      <c r="CS67" s="296">
        <v>0</v>
      </c>
      <c r="CT67" s="296">
        <v>0</v>
      </c>
      <c r="CU67" s="296">
        <v>0</v>
      </c>
      <c r="CV67" s="296">
        <v>0</v>
      </c>
      <c r="CW67" s="296">
        <v>0</v>
      </c>
      <c r="CX67" s="296">
        <v>0</v>
      </c>
      <c r="CY67" s="296">
        <v>0</v>
      </c>
      <c r="CZ67" s="296">
        <v>0</v>
      </c>
      <c r="DA67" s="296">
        <v>6.6740000000000001E-5</v>
      </c>
      <c r="DB67" s="296">
        <v>0</v>
      </c>
      <c r="DC67" s="296">
        <v>0</v>
      </c>
      <c r="DD67" s="296">
        <v>0</v>
      </c>
      <c r="DE67" s="296">
        <v>0</v>
      </c>
      <c r="DF67" s="296">
        <v>0</v>
      </c>
      <c r="DG67" s="296">
        <v>8.7551999999999997E-4</v>
      </c>
    </row>
    <row r="68" spans="1:111" ht="18" customHeight="1" x14ac:dyDescent="0.55000000000000004">
      <c r="A68" s="284">
        <v>62</v>
      </c>
      <c r="B68" s="130" t="s">
        <v>474</v>
      </c>
      <c r="C68" s="132" t="s">
        <v>475</v>
      </c>
      <c r="D68" s="296">
        <v>0</v>
      </c>
      <c r="E68" s="296">
        <v>0</v>
      </c>
      <c r="F68" s="296">
        <v>0</v>
      </c>
      <c r="G68" s="296">
        <v>0</v>
      </c>
      <c r="H68" s="296">
        <v>0</v>
      </c>
      <c r="I68" s="296">
        <v>0</v>
      </c>
      <c r="J68" s="296">
        <v>0</v>
      </c>
      <c r="K68" s="296">
        <v>0</v>
      </c>
      <c r="L68" s="296">
        <v>0</v>
      </c>
      <c r="M68" s="296">
        <v>0</v>
      </c>
      <c r="N68" s="296">
        <v>0</v>
      </c>
      <c r="O68" s="296">
        <v>0</v>
      </c>
      <c r="P68" s="296">
        <v>0</v>
      </c>
      <c r="Q68" s="296">
        <v>0</v>
      </c>
      <c r="R68" s="296">
        <v>0</v>
      </c>
      <c r="S68" s="296">
        <v>0</v>
      </c>
      <c r="T68" s="296">
        <v>0</v>
      </c>
      <c r="U68" s="296">
        <v>0</v>
      </c>
      <c r="V68" s="296">
        <v>0</v>
      </c>
      <c r="W68" s="296">
        <v>0</v>
      </c>
      <c r="X68" s="296">
        <v>0</v>
      </c>
      <c r="Y68" s="296">
        <v>0</v>
      </c>
      <c r="Z68" s="296">
        <v>0</v>
      </c>
      <c r="AA68" s="296">
        <v>0</v>
      </c>
      <c r="AB68" s="296">
        <v>0</v>
      </c>
      <c r="AC68" s="296">
        <v>0</v>
      </c>
      <c r="AD68" s="296">
        <v>0</v>
      </c>
      <c r="AE68" s="296">
        <v>0</v>
      </c>
      <c r="AF68" s="296">
        <v>0</v>
      </c>
      <c r="AG68" s="296">
        <v>0</v>
      </c>
      <c r="AH68" s="296">
        <v>0</v>
      </c>
      <c r="AI68" s="296">
        <v>0</v>
      </c>
      <c r="AJ68" s="296">
        <v>0</v>
      </c>
      <c r="AK68" s="296">
        <v>0</v>
      </c>
      <c r="AL68" s="296">
        <v>0</v>
      </c>
      <c r="AM68" s="296">
        <v>0</v>
      </c>
      <c r="AN68" s="296">
        <v>0</v>
      </c>
      <c r="AO68" s="296">
        <v>0</v>
      </c>
      <c r="AP68" s="296">
        <v>0</v>
      </c>
      <c r="AQ68" s="296">
        <v>0</v>
      </c>
      <c r="AR68" s="296">
        <v>0</v>
      </c>
      <c r="AS68" s="296">
        <v>0</v>
      </c>
      <c r="AT68" s="296">
        <v>0</v>
      </c>
      <c r="AU68" s="296">
        <v>0</v>
      </c>
      <c r="AV68" s="296">
        <v>0</v>
      </c>
      <c r="AW68" s="296">
        <v>0</v>
      </c>
      <c r="AX68" s="296">
        <v>0</v>
      </c>
      <c r="AY68" s="296">
        <v>0</v>
      </c>
      <c r="AZ68" s="296">
        <v>0</v>
      </c>
      <c r="BA68" s="296">
        <v>0</v>
      </c>
      <c r="BB68" s="296">
        <v>0</v>
      </c>
      <c r="BC68" s="296">
        <v>0</v>
      </c>
      <c r="BD68" s="296">
        <v>0</v>
      </c>
      <c r="BE68" s="296">
        <v>0</v>
      </c>
      <c r="BF68" s="296">
        <v>0</v>
      </c>
      <c r="BG68" s="296">
        <v>0</v>
      </c>
      <c r="BH68" s="296">
        <v>0</v>
      </c>
      <c r="BI68" s="296">
        <v>0</v>
      </c>
      <c r="BJ68" s="296">
        <v>0</v>
      </c>
      <c r="BK68" s="296">
        <v>0</v>
      </c>
      <c r="BL68" s="296">
        <v>0</v>
      </c>
      <c r="BM68" s="296">
        <v>0</v>
      </c>
      <c r="BN68" s="296">
        <v>0</v>
      </c>
      <c r="BO68" s="296">
        <v>0</v>
      </c>
      <c r="BP68" s="296">
        <v>0</v>
      </c>
      <c r="BQ68" s="296">
        <v>0</v>
      </c>
      <c r="BR68" s="296">
        <v>0</v>
      </c>
      <c r="BS68" s="296">
        <v>0</v>
      </c>
      <c r="BT68" s="296">
        <v>0</v>
      </c>
      <c r="BU68" s="296">
        <v>0</v>
      </c>
      <c r="BV68" s="296">
        <v>0</v>
      </c>
      <c r="BW68" s="296">
        <v>0</v>
      </c>
      <c r="BX68" s="296">
        <v>0</v>
      </c>
      <c r="BY68" s="296">
        <v>0</v>
      </c>
      <c r="BZ68" s="296">
        <v>0</v>
      </c>
      <c r="CA68" s="296">
        <v>0</v>
      </c>
      <c r="CB68" s="296">
        <v>0</v>
      </c>
      <c r="CC68" s="296">
        <v>0</v>
      </c>
      <c r="CD68" s="296">
        <v>0</v>
      </c>
      <c r="CE68" s="296">
        <v>0</v>
      </c>
      <c r="CF68" s="296">
        <v>0</v>
      </c>
      <c r="CG68" s="296">
        <v>0</v>
      </c>
      <c r="CH68" s="296">
        <v>0</v>
      </c>
      <c r="CI68" s="296">
        <v>0</v>
      </c>
      <c r="CJ68" s="296">
        <v>0</v>
      </c>
      <c r="CK68" s="296">
        <v>0</v>
      </c>
      <c r="CL68" s="296">
        <v>0</v>
      </c>
      <c r="CM68" s="296">
        <v>0</v>
      </c>
      <c r="CN68" s="296">
        <v>0</v>
      </c>
      <c r="CO68" s="296">
        <v>0</v>
      </c>
      <c r="CP68" s="296">
        <v>0</v>
      </c>
      <c r="CQ68" s="296">
        <v>0</v>
      </c>
      <c r="CR68" s="296">
        <v>0</v>
      </c>
      <c r="CS68" s="296">
        <v>0</v>
      </c>
      <c r="CT68" s="296">
        <v>0</v>
      </c>
      <c r="CU68" s="296">
        <v>0</v>
      </c>
      <c r="CV68" s="296">
        <v>0</v>
      </c>
      <c r="CW68" s="296">
        <v>0</v>
      </c>
      <c r="CX68" s="296">
        <v>0</v>
      </c>
      <c r="CY68" s="296">
        <v>0</v>
      </c>
      <c r="CZ68" s="296">
        <v>0</v>
      </c>
      <c r="DA68" s="296">
        <v>0</v>
      </c>
      <c r="DB68" s="296">
        <v>0</v>
      </c>
      <c r="DC68" s="296">
        <v>0</v>
      </c>
      <c r="DD68" s="296">
        <v>0</v>
      </c>
      <c r="DE68" s="296">
        <v>0</v>
      </c>
      <c r="DF68" s="296">
        <v>0</v>
      </c>
      <c r="DG68" s="296">
        <v>0</v>
      </c>
    </row>
    <row r="69" spans="1:111" ht="18" customHeight="1" x14ac:dyDescent="0.55000000000000004">
      <c r="A69" s="284">
        <v>63</v>
      </c>
      <c r="B69" s="130" t="s">
        <v>117</v>
      </c>
      <c r="C69" s="132" t="s">
        <v>118</v>
      </c>
      <c r="D69" s="296">
        <v>3.5048900000000001E-3</v>
      </c>
      <c r="E69" s="296">
        <v>1.5332200000000001E-3</v>
      </c>
      <c r="F69" s="296">
        <v>1.5544599999999999E-3</v>
      </c>
      <c r="G69" s="296">
        <v>1.2947499999999999E-3</v>
      </c>
      <c r="H69" s="296">
        <v>7.5551999999999998E-4</v>
      </c>
      <c r="I69" s="296">
        <v>2.9957600000000001E-3</v>
      </c>
      <c r="J69" s="296">
        <v>3.0926500000000002E-3</v>
      </c>
      <c r="K69" s="296">
        <v>5.2373000000000003E-4</v>
      </c>
      <c r="L69" s="296">
        <v>4.6120999999999998E-4</v>
      </c>
      <c r="M69" s="296">
        <v>1.0739E-4</v>
      </c>
      <c r="N69" s="296">
        <v>2.5910000000000001E-5</v>
      </c>
      <c r="O69" s="296">
        <v>2.8406999999999998E-3</v>
      </c>
      <c r="P69" s="296">
        <v>1.8669100000000001E-3</v>
      </c>
      <c r="Q69" s="296">
        <v>9.2402000000000001E-4</v>
      </c>
      <c r="R69" s="296">
        <v>1.8565999999999999E-3</v>
      </c>
      <c r="S69" s="296">
        <v>5.9494999999999999E-3</v>
      </c>
      <c r="T69" s="296">
        <v>3.1186199999999999E-3</v>
      </c>
      <c r="U69" s="296">
        <v>1.56865E-3</v>
      </c>
      <c r="V69" s="296">
        <v>2.4807399999999999E-3</v>
      </c>
      <c r="W69" s="296">
        <v>4.8283299999999996E-3</v>
      </c>
      <c r="X69" s="296">
        <v>2.0509E-3</v>
      </c>
      <c r="Y69" s="296">
        <v>4.0412599999999996E-3</v>
      </c>
      <c r="Z69" s="296">
        <v>5.1105300000000003E-3</v>
      </c>
      <c r="AA69" s="296">
        <v>8.8269000000000004E-3</v>
      </c>
      <c r="AB69" s="296">
        <v>1.3233800000000001E-3</v>
      </c>
      <c r="AC69" s="296">
        <v>2.9171399999999999E-3</v>
      </c>
      <c r="AD69" s="296">
        <v>1.8071999999999999E-4</v>
      </c>
      <c r="AE69" s="296">
        <v>2.0860900000000001E-3</v>
      </c>
      <c r="AF69" s="296">
        <v>3.37441E-3</v>
      </c>
      <c r="AG69" s="296">
        <v>1.5076200000000001E-3</v>
      </c>
      <c r="AH69" s="296">
        <v>7.3107000000000001E-4</v>
      </c>
      <c r="AI69" s="296">
        <v>3.5330100000000001E-3</v>
      </c>
      <c r="AJ69" s="296">
        <v>6.0856599999999997E-3</v>
      </c>
      <c r="AK69" s="296">
        <v>3.9367400000000002E-3</v>
      </c>
      <c r="AL69" s="296">
        <v>6.11088E-3</v>
      </c>
      <c r="AM69" s="296">
        <v>5.3626500000000001E-3</v>
      </c>
      <c r="AN69" s="296">
        <v>2.9820100000000002E-3</v>
      </c>
      <c r="AO69" s="296">
        <v>5.4535299999999998E-3</v>
      </c>
      <c r="AP69" s="296">
        <v>2.1433699999999999E-3</v>
      </c>
      <c r="AQ69" s="296">
        <v>3.31401E-3</v>
      </c>
      <c r="AR69" s="296">
        <v>2.7800400000000001E-3</v>
      </c>
      <c r="AS69" s="296">
        <v>4.8825500000000003E-3</v>
      </c>
      <c r="AT69" s="296">
        <v>2.9923900000000002E-3</v>
      </c>
      <c r="AU69" s="296">
        <v>1.65902E-3</v>
      </c>
      <c r="AV69" s="296">
        <v>1.60827E-3</v>
      </c>
      <c r="AW69" s="296">
        <v>1.2137700000000001E-3</v>
      </c>
      <c r="AX69" s="296">
        <v>1.61023E-3</v>
      </c>
      <c r="AY69" s="296">
        <v>4.6870599999999998E-3</v>
      </c>
      <c r="AZ69" s="296">
        <v>1.90379E-3</v>
      </c>
      <c r="BA69" s="296">
        <v>1.43005E-3</v>
      </c>
      <c r="BB69" s="296">
        <v>1.1530900000000001E-3</v>
      </c>
      <c r="BC69" s="296">
        <v>1.7593699999999999E-3</v>
      </c>
      <c r="BD69" s="296">
        <v>1.77238E-3</v>
      </c>
      <c r="BE69" s="296">
        <v>1.18665E-3</v>
      </c>
      <c r="BF69" s="296">
        <v>2.206E-4</v>
      </c>
      <c r="BG69" s="296">
        <v>7.5558999999999999E-4</v>
      </c>
      <c r="BH69" s="296">
        <v>5.4045999999999999E-4</v>
      </c>
      <c r="BI69" s="296">
        <v>1.1075200000000001E-3</v>
      </c>
      <c r="BJ69" s="296">
        <v>2.0117799999999999E-3</v>
      </c>
      <c r="BK69" s="296">
        <v>1.51231E-3</v>
      </c>
      <c r="BL69" s="296">
        <v>2.5823000000000003E-4</v>
      </c>
      <c r="BM69" s="296">
        <v>6.3679999999999997E-4</v>
      </c>
      <c r="BN69" s="296">
        <v>1.09997E-3</v>
      </c>
      <c r="BO69" s="296">
        <v>4.0779999999999999E-4</v>
      </c>
      <c r="BP69" s="296">
        <v>2.4709999999999999E-4</v>
      </c>
      <c r="BQ69" s="296">
        <v>1.2481010000000001E-2</v>
      </c>
      <c r="BR69" s="296">
        <v>2.407946E-2</v>
      </c>
      <c r="BS69" s="296">
        <v>2.9262429999999999E-2</v>
      </c>
      <c r="BT69" s="296">
        <v>2.8431400000000001E-3</v>
      </c>
      <c r="BU69" s="296">
        <v>2.8977199999999999E-3</v>
      </c>
      <c r="BV69" s="296">
        <v>2.4475399999999998E-3</v>
      </c>
      <c r="BW69" s="296">
        <v>3.9692499999999997E-3</v>
      </c>
      <c r="BX69" s="296">
        <v>1.059821E-2</v>
      </c>
      <c r="BY69" s="296">
        <v>9.9868100000000005E-3</v>
      </c>
      <c r="BZ69" s="296">
        <v>1.438626E-2</v>
      </c>
      <c r="CA69" s="296">
        <v>9.4081999999999998E-4</v>
      </c>
      <c r="CB69" s="296">
        <v>1.13496E-2</v>
      </c>
      <c r="CC69" s="296">
        <v>1.4914399999999999E-3</v>
      </c>
      <c r="CD69" s="296">
        <v>6.0680000000000002E-5</v>
      </c>
      <c r="CE69" s="296">
        <v>4.12767E-3</v>
      </c>
      <c r="CF69" s="296">
        <v>1.1934490000000001E-2</v>
      </c>
      <c r="CG69" s="296">
        <v>1.106383E-2</v>
      </c>
      <c r="CH69" s="296">
        <v>1.4987900000000001E-3</v>
      </c>
      <c r="CI69" s="296">
        <v>4.0783199999999999E-3</v>
      </c>
      <c r="CJ69" s="296">
        <v>1.136389E-2</v>
      </c>
      <c r="CK69" s="296">
        <v>5.2599000000000005E-4</v>
      </c>
      <c r="CL69" s="296">
        <v>6.2894099999999996E-3</v>
      </c>
      <c r="CM69" s="296">
        <v>2.69886E-3</v>
      </c>
      <c r="CN69" s="296">
        <v>8.1607399999999997E-3</v>
      </c>
      <c r="CO69" s="296">
        <v>6.3417999999999999E-3</v>
      </c>
      <c r="CP69" s="296">
        <v>3.8161200000000001E-3</v>
      </c>
      <c r="CQ69" s="296">
        <v>1.9364300000000001E-3</v>
      </c>
      <c r="CR69" s="296">
        <v>1.4977199999999999E-3</v>
      </c>
      <c r="CS69" s="296">
        <v>3.6755400000000001E-3</v>
      </c>
      <c r="CT69" s="296">
        <v>2.3916499999999999E-3</v>
      </c>
      <c r="CU69" s="296">
        <v>1.65599E-3</v>
      </c>
      <c r="CV69" s="296">
        <v>1.6683399999999999E-3</v>
      </c>
      <c r="CW69" s="296">
        <v>2.0919999999999999E-4</v>
      </c>
      <c r="CX69" s="296">
        <v>6.9213E-4</v>
      </c>
      <c r="CY69" s="296">
        <v>1.36608E-3</v>
      </c>
      <c r="CZ69" s="296">
        <v>1.7504300000000001E-3</v>
      </c>
      <c r="DA69" s="296">
        <v>1.25146E-3</v>
      </c>
      <c r="DB69" s="296">
        <v>2.3407499999999999E-3</v>
      </c>
      <c r="DC69" s="296">
        <v>4.2312799999999996E-3</v>
      </c>
      <c r="DD69" s="296">
        <v>2.85594E-3</v>
      </c>
      <c r="DE69" s="296">
        <v>0</v>
      </c>
      <c r="DF69" s="296">
        <v>0</v>
      </c>
      <c r="DG69" s="296">
        <v>3.6346199999999999E-3</v>
      </c>
    </row>
    <row r="70" spans="1:111" ht="18" customHeight="1" x14ac:dyDescent="0.55000000000000004">
      <c r="A70" s="284">
        <v>64</v>
      </c>
      <c r="B70" s="130" t="s">
        <v>119</v>
      </c>
      <c r="C70" s="132" t="s">
        <v>120</v>
      </c>
      <c r="D70" s="296">
        <v>0</v>
      </c>
      <c r="E70" s="296">
        <v>0</v>
      </c>
      <c r="F70" s="296">
        <v>0</v>
      </c>
      <c r="G70" s="296">
        <v>0</v>
      </c>
      <c r="H70" s="296">
        <v>0</v>
      </c>
      <c r="I70" s="296">
        <v>0</v>
      </c>
      <c r="J70" s="296">
        <v>0</v>
      </c>
      <c r="K70" s="296">
        <v>0</v>
      </c>
      <c r="L70" s="296">
        <v>0</v>
      </c>
      <c r="M70" s="296">
        <v>0</v>
      </c>
      <c r="N70" s="296">
        <v>0</v>
      </c>
      <c r="O70" s="296">
        <v>0</v>
      </c>
      <c r="P70" s="296">
        <v>0</v>
      </c>
      <c r="Q70" s="296">
        <v>0</v>
      </c>
      <c r="R70" s="296">
        <v>0</v>
      </c>
      <c r="S70" s="296">
        <v>0</v>
      </c>
      <c r="T70" s="296">
        <v>0</v>
      </c>
      <c r="U70" s="296">
        <v>0</v>
      </c>
      <c r="V70" s="296">
        <v>0</v>
      </c>
      <c r="W70" s="296">
        <v>0</v>
      </c>
      <c r="X70" s="296">
        <v>0</v>
      </c>
      <c r="Y70" s="296">
        <v>0</v>
      </c>
      <c r="Z70" s="296">
        <v>0</v>
      </c>
      <c r="AA70" s="296">
        <v>0</v>
      </c>
      <c r="AB70" s="296">
        <v>0</v>
      </c>
      <c r="AC70" s="296">
        <v>0</v>
      </c>
      <c r="AD70" s="296">
        <v>0</v>
      </c>
      <c r="AE70" s="296">
        <v>0</v>
      </c>
      <c r="AF70" s="296">
        <v>0</v>
      </c>
      <c r="AG70" s="296">
        <v>0</v>
      </c>
      <c r="AH70" s="296">
        <v>0</v>
      </c>
      <c r="AI70" s="296">
        <v>0</v>
      </c>
      <c r="AJ70" s="296">
        <v>0</v>
      </c>
      <c r="AK70" s="296">
        <v>0</v>
      </c>
      <c r="AL70" s="296">
        <v>0</v>
      </c>
      <c r="AM70" s="296">
        <v>0</v>
      </c>
      <c r="AN70" s="296">
        <v>0</v>
      </c>
      <c r="AO70" s="296">
        <v>0</v>
      </c>
      <c r="AP70" s="296">
        <v>0</v>
      </c>
      <c r="AQ70" s="296">
        <v>0</v>
      </c>
      <c r="AR70" s="296">
        <v>0</v>
      </c>
      <c r="AS70" s="296">
        <v>0</v>
      </c>
      <c r="AT70" s="296">
        <v>0</v>
      </c>
      <c r="AU70" s="296">
        <v>0</v>
      </c>
      <c r="AV70" s="296">
        <v>0</v>
      </c>
      <c r="AW70" s="296">
        <v>0</v>
      </c>
      <c r="AX70" s="296">
        <v>0</v>
      </c>
      <c r="AY70" s="296">
        <v>0</v>
      </c>
      <c r="AZ70" s="296">
        <v>0</v>
      </c>
      <c r="BA70" s="296">
        <v>0</v>
      </c>
      <c r="BB70" s="296">
        <v>0</v>
      </c>
      <c r="BC70" s="296">
        <v>0</v>
      </c>
      <c r="BD70" s="296">
        <v>0</v>
      </c>
      <c r="BE70" s="296">
        <v>0</v>
      </c>
      <c r="BF70" s="296">
        <v>0</v>
      </c>
      <c r="BG70" s="296">
        <v>0</v>
      </c>
      <c r="BH70" s="296">
        <v>0</v>
      </c>
      <c r="BI70" s="296">
        <v>0</v>
      </c>
      <c r="BJ70" s="296">
        <v>0</v>
      </c>
      <c r="BK70" s="296">
        <v>0</v>
      </c>
      <c r="BL70" s="296">
        <v>0</v>
      </c>
      <c r="BM70" s="296">
        <v>0</v>
      </c>
      <c r="BN70" s="296">
        <v>0</v>
      </c>
      <c r="BO70" s="296">
        <v>0</v>
      </c>
      <c r="BP70" s="296">
        <v>0</v>
      </c>
      <c r="BQ70" s="296">
        <v>0</v>
      </c>
      <c r="BR70" s="296">
        <v>0</v>
      </c>
      <c r="BS70" s="296">
        <v>0</v>
      </c>
      <c r="BT70" s="296">
        <v>0</v>
      </c>
      <c r="BU70" s="296">
        <v>0</v>
      </c>
      <c r="BV70" s="296">
        <v>0</v>
      </c>
      <c r="BW70" s="296">
        <v>0</v>
      </c>
      <c r="BX70" s="296">
        <v>0</v>
      </c>
      <c r="BY70" s="296">
        <v>0</v>
      </c>
      <c r="BZ70" s="296">
        <v>0</v>
      </c>
      <c r="CA70" s="296">
        <v>0</v>
      </c>
      <c r="CB70" s="296">
        <v>0</v>
      </c>
      <c r="CC70" s="296">
        <v>0</v>
      </c>
      <c r="CD70" s="296">
        <v>0</v>
      </c>
      <c r="CE70" s="296">
        <v>0</v>
      </c>
      <c r="CF70" s="296">
        <v>0</v>
      </c>
      <c r="CG70" s="296">
        <v>0</v>
      </c>
      <c r="CH70" s="296">
        <v>0</v>
      </c>
      <c r="CI70" s="296">
        <v>0</v>
      </c>
      <c r="CJ70" s="296">
        <v>0</v>
      </c>
      <c r="CK70" s="296">
        <v>0</v>
      </c>
      <c r="CL70" s="296">
        <v>0</v>
      </c>
      <c r="CM70" s="296">
        <v>0</v>
      </c>
      <c r="CN70" s="296">
        <v>0</v>
      </c>
      <c r="CO70" s="296">
        <v>0</v>
      </c>
      <c r="CP70" s="296">
        <v>0</v>
      </c>
      <c r="CQ70" s="296">
        <v>0</v>
      </c>
      <c r="CR70" s="296">
        <v>0</v>
      </c>
      <c r="CS70" s="296">
        <v>0</v>
      </c>
      <c r="CT70" s="296">
        <v>0</v>
      </c>
      <c r="CU70" s="296">
        <v>0</v>
      </c>
      <c r="CV70" s="296">
        <v>0</v>
      </c>
      <c r="CW70" s="296">
        <v>0</v>
      </c>
      <c r="CX70" s="296">
        <v>0</v>
      </c>
      <c r="CY70" s="296">
        <v>0</v>
      </c>
      <c r="CZ70" s="296">
        <v>0</v>
      </c>
      <c r="DA70" s="296">
        <v>0</v>
      </c>
      <c r="DB70" s="296">
        <v>0</v>
      </c>
      <c r="DC70" s="296">
        <v>0</v>
      </c>
      <c r="DD70" s="296">
        <v>0</v>
      </c>
      <c r="DE70" s="296">
        <v>0</v>
      </c>
      <c r="DF70" s="296">
        <v>0</v>
      </c>
      <c r="DG70" s="296">
        <v>0</v>
      </c>
    </row>
    <row r="71" spans="1:111" ht="18" customHeight="1" x14ac:dyDescent="0.55000000000000004">
      <c r="A71" s="284">
        <v>65</v>
      </c>
      <c r="B71" s="130" t="s">
        <v>121</v>
      </c>
      <c r="C71" s="132" t="s">
        <v>122</v>
      </c>
      <c r="D71" s="296">
        <v>0</v>
      </c>
      <c r="E71" s="296">
        <v>0</v>
      </c>
      <c r="F71" s="296">
        <v>0</v>
      </c>
      <c r="G71" s="296">
        <v>0</v>
      </c>
      <c r="H71" s="296">
        <v>0</v>
      </c>
      <c r="I71" s="296">
        <v>0</v>
      </c>
      <c r="J71" s="296">
        <v>0</v>
      </c>
      <c r="K71" s="296">
        <v>0</v>
      </c>
      <c r="L71" s="296">
        <v>0</v>
      </c>
      <c r="M71" s="296">
        <v>0</v>
      </c>
      <c r="N71" s="296">
        <v>0</v>
      </c>
      <c r="O71" s="296">
        <v>0</v>
      </c>
      <c r="P71" s="296">
        <v>0</v>
      </c>
      <c r="Q71" s="296">
        <v>0</v>
      </c>
      <c r="R71" s="296">
        <v>0</v>
      </c>
      <c r="S71" s="296">
        <v>0</v>
      </c>
      <c r="T71" s="296">
        <v>0</v>
      </c>
      <c r="U71" s="296">
        <v>0</v>
      </c>
      <c r="V71" s="296">
        <v>0</v>
      </c>
      <c r="W71" s="296">
        <v>0</v>
      </c>
      <c r="X71" s="296">
        <v>0</v>
      </c>
      <c r="Y71" s="296">
        <v>0</v>
      </c>
      <c r="Z71" s="296">
        <v>0</v>
      </c>
      <c r="AA71" s="296">
        <v>0</v>
      </c>
      <c r="AB71" s="296">
        <v>0</v>
      </c>
      <c r="AC71" s="296">
        <v>0</v>
      </c>
      <c r="AD71" s="296">
        <v>0</v>
      </c>
      <c r="AE71" s="296">
        <v>0</v>
      </c>
      <c r="AF71" s="296">
        <v>0</v>
      </c>
      <c r="AG71" s="296">
        <v>0</v>
      </c>
      <c r="AH71" s="296">
        <v>0</v>
      </c>
      <c r="AI71" s="296">
        <v>0</v>
      </c>
      <c r="AJ71" s="296">
        <v>0</v>
      </c>
      <c r="AK71" s="296">
        <v>0</v>
      </c>
      <c r="AL71" s="296">
        <v>0</v>
      </c>
      <c r="AM71" s="296">
        <v>0</v>
      </c>
      <c r="AN71" s="296">
        <v>0</v>
      </c>
      <c r="AO71" s="296">
        <v>0</v>
      </c>
      <c r="AP71" s="296">
        <v>0</v>
      </c>
      <c r="AQ71" s="296">
        <v>0</v>
      </c>
      <c r="AR71" s="296">
        <v>0</v>
      </c>
      <c r="AS71" s="296">
        <v>0</v>
      </c>
      <c r="AT71" s="296">
        <v>0</v>
      </c>
      <c r="AU71" s="296">
        <v>0</v>
      </c>
      <c r="AV71" s="296">
        <v>0</v>
      </c>
      <c r="AW71" s="296">
        <v>0</v>
      </c>
      <c r="AX71" s="296">
        <v>0</v>
      </c>
      <c r="AY71" s="296">
        <v>0</v>
      </c>
      <c r="AZ71" s="296">
        <v>0</v>
      </c>
      <c r="BA71" s="296">
        <v>0</v>
      </c>
      <c r="BB71" s="296">
        <v>0</v>
      </c>
      <c r="BC71" s="296">
        <v>0</v>
      </c>
      <c r="BD71" s="296">
        <v>0</v>
      </c>
      <c r="BE71" s="296">
        <v>0</v>
      </c>
      <c r="BF71" s="296">
        <v>0</v>
      </c>
      <c r="BG71" s="296">
        <v>0</v>
      </c>
      <c r="BH71" s="296">
        <v>0</v>
      </c>
      <c r="BI71" s="296">
        <v>0</v>
      </c>
      <c r="BJ71" s="296">
        <v>0</v>
      </c>
      <c r="BK71" s="296">
        <v>0</v>
      </c>
      <c r="BL71" s="296">
        <v>0</v>
      </c>
      <c r="BM71" s="296">
        <v>0</v>
      </c>
      <c r="BN71" s="296">
        <v>0</v>
      </c>
      <c r="BO71" s="296">
        <v>0</v>
      </c>
      <c r="BP71" s="296">
        <v>0</v>
      </c>
      <c r="BQ71" s="296">
        <v>0</v>
      </c>
      <c r="BR71" s="296">
        <v>0</v>
      </c>
      <c r="BS71" s="296">
        <v>0</v>
      </c>
      <c r="BT71" s="296">
        <v>0</v>
      </c>
      <c r="BU71" s="296">
        <v>0</v>
      </c>
      <c r="BV71" s="296">
        <v>0</v>
      </c>
      <c r="BW71" s="296">
        <v>0</v>
      </c>
      <c r="BX71" s="296">
        <v>0</v>
      </c>
      <c r="BY71" s="296">
        <v>0</v>
      </c>
      <c r="BZ71" s="296">
        <v>0</v>
      </c>
      <c r="CA71" s="296">
        <v>0</v>
      </c>
      <c r="CB71" s="296">
        <v>0</v>
      </c>
      <c r="CC71" s="296">
        <v>0</v>
      </c>
      <c r="CD71" s="296">
        <v>0</v>
      </c>
      <c r="CE71" s="296">
        <v>0</v>
      </c>
      <c r="CF71" s="296">
        <v>0</v>
      </c>
      <c r="CG71" s="296">
        <v>0</v>
      </c>
      <c r="CH71" s="296">
        <v>0</v>
      </c>
      <c r="CI71" s="296">
        <v>0</v>
      </c>
      <c r="CJ71" s="296">
        <v>0</v>
      </c>
      <c r="CK71" s="296">
        <v>0</v>
      </c>
      <c r="CL71" s="296">
        <v>0</v>
      </c>
      <c r="CM71" s="296">
        <v>0</v>
      </c>
      <c r="CN71" s="296">
        <v>0</v>
      </c>
      <c r="CO71" s="296">
        <v>0</v>
      </c>
      <c r="CP71" s="296">
        <v>0</v>
      </c>
      <c r="CQ71" s="296">
        <v>0</v>
      </c>
      <c r="CR71" s="296">
        <v>0</v>
      </c>
      <c r="CS71" s="296">
        <v>0</v>
      </c>
      <c r="CT71" s="296">
        <v>0</v>
      </c>
      <c r="CU71" s="296">
        <v>0</v>
      </c>
      <c r="CV71" s="296">
        <v>0</v>
      </c>
      <c r="CW71" s="296">
        <v>0</v>
      </c>
      <c r="CX71" s="296">
        <v>0</v>
      </c>
      <c r="CY71" s="296">
        <v>0</v>
      </c>
      <c r="CZ71" s="296">
        <v>0</v>
      </c>
      <c r="DA71" s="296">
        <v>0</v>
      </c>
      <c r="DB71" s="296">
        <v>0</v>
      </c>
      <c r="DC71" s="296">
        <v>0</v>
      </c>
      <c r="DD71" s="296">
        <v>0</v>
      </c>
      <c r="DE71" s="296">
        <v>0</v>
      </c>
      <c r="DF71" s="296">
        <v>0</v>
      </c>
      <c r="DG71" s="296">
        <v>0</v>
      </c>
    </row>
    <row r="72" spans="1:111" ht="18" customHeight="1" x14ac:dyDescent="0.55000000000000004">
      <c r="A72" s="284">
        <v>66</v>
      </c>
      <c r="B72" s="130" t="s">
        <v>123</v>
      </c>
      <c r="C72" s="132" t="s">
        <v>124</v>
      </c>
      <c r="D72" s="296">
        <v>6.7830099999999999E-3</v>
      </c>
      <c r="E72" s="296">
        <v>9.0893899999999993E-3</v>
      </c>
      <c r="F72" s="296">
        <v>3.0641149999999999E-2</v>
      </c>
      <c r="G72" s="296">
        <v>7.1023800000000002E-3</v>
      </c>
      <c r="H72" s="296">
        <v>6.91547E-3</v>
      </c>
      <c r="I72" s="296">
        <v>6.1629990000000003E-2</v>
      </c>
      <c r="J72" s="296">
        <v>3.0809690000000001E-2</v>
      </c>
      <c r="K72" s="296">
        <v>1.121803E-2</v>
      </c>
      <c r="L72" s="296">
        <v>9.5463200000000005E-3</v>
      </c>
      <c r="M72" s="296">
        <v>7.2114500000000003E-3</v>
      </c>
      <c r="N72" s="296">
        <v>2.6013299999999998E-3</v>
      </c>
      <c r="O72" s="296">
        <v>3.4347170000000003E-2</v>
      </c>
      <c r="P72" s="296">
        <v>1.9210100000000001E-2</v>
      </c>
      <c r="Q72" s="296">
        <v>1.891033E-2</v>
      </c>
      <c r="R72" s="296">
        <v>1.159369E-2</v>
      </c>
      <c r="S72" s="296">
        <v>8.9151099999999997E-2</v>
      </c>
      <c r="T72" s="296">
        <v>1.455183E-2</v>
      </c>
      <c r="U72" s="296">
        <v>2.2778139999999999E-2</v>
      </c>
      <c r="V72" s="296">
        <v>4.256588E-2</v>
      </c>
      <c r="W72" s="296">
        <v>0.13832104000000001</v>
      </c>
      <c r="X72" s="296">
        <v>8.9900499999999994E-3</v>
      </c>
      <c r="Y72" s="296">
        <v>3.5165490000000001E-2</v>
      </c>
      <c r="Z72" s="296">
        <v>1.7563169999999999E-2</v>
      </c>
      <c r="AA72" s="296">
        <v>7.3317160000000006E-2</v>
      </c>
      <c r="AB72" s="296">
        <v>8.1919799999999997E-3</v>
      </c>
      <c r="AC72" s="296">
        <v>1.2738970000000001E-2</v>
      </c>
      <c r="AD72" s="296">
        <v>7.1165400000000002E-3</v>
      </c>
      <c r="AE72" s="296">
        <v>1.2657710000000001E-2</v>
      </c>
      <c r="AF72" s="296">
        <v>2.7622649999999999E-2</v>
      </c>
      <c r="AG72" s="296">
        <v>2.4523989999999999E-2</v>
      </c>
      <c r="AH72" s="296">
        <v>8.6679900000000004E-3</v>
      </c>
      <c r="AI72" s="296">
        <v>4.3624709999999997E-2</v>
      </c>
      <c r="AJ72" s="296">
        <v>5.6144140000000002E-2</v>
      </c>
      <c r="AK72" s="296">
        <v>3.3036309999999999E-2</v>
      </c>
      <c r="AL72" s="296">
        <v>4.5058029999999999E-2</v>
      </c>
      <c r="AM72" s="296">
        <v>4.0715189999999998E-2</v>
      </c>
      <c r="AN72" s="296">
        <v>3.097716E-2</v>
      </c>
      <c r="AO72" s="296">
        <v>0.11404178</v>
      </c>
      <c r="AP72" s="296">
        <v>1.346844E-2</v>
      </c>
      <c r="AQ72" s="296">
        <v>4.4264850000000001E-2</v>
      </c>
      <c r="AR72" s="296">
        <v>2.6161589999999998E-2</v>
      </c>
      <c r="AS72" s="296">
        <v>1.247064E-2</v>
      </c>
      <c r="AT72" s="296">
        <v>2.365867E-2</v>
      </c>
      <c r="AU72" s="296">
        <v>1.2057109999999999E-2</v>
      </c>
      <c r="AV72" s="296">
        <v>9.69217E-3</v>
      </c>
      <c r="AW72" s="296">
        <v>8.1634900000000007E-3</v>
      </c>
      <c r="AX72" s="296">
        <v>2.9801560000000001E-2</v>
      </c>
      <c r="AY72" s="296">
        <v>2.2737029999999998E-2</v>
      </c>
      <c r="AZ72" s="296">
        <v>8.0252299999999995E-3</v>
      </c>
      <c r="BA72" s="296">
        <v>6.29943E-3</v>
      </c>
      <c r="BB72" s="296">
        <v>4.7961699999999998E-3</v>
      </c>
      <c r="BC72" s="296">
        <v>1.2766929999999999E-2</v>
      </c>
      <c r="BD72" s="296">
        <v>4.7905200000000004E-3</v>
      </c>
      <c r="BE72" s="296">
        <v>4.8549999999999999E-3</v>
      </c>
      <c r="BF72" s="296">
        <v>5.4766800000000003E-3</v>
      </c>
      <c r="BG72" s="296">
        <v>4.5552700000000002E-3</v>
      </c>
      <c r="BH72" s="296">
        <v>1.082226E-2</v>
      </c>
      <c r="BI72" s="296">
        <v>1.638887E-2</v>
      </c>
      <c r="BJ72" s="296">
        <v>1.276504E-2</v>
      </c>
      <c r="BK72" s="296">
        <v>6.3889000000000003E-3</v>
      </c>
      <c r="BL72" s="296">
        <v>2.7197679999999998E-2</v>
      </c>
      <c r="BM72" s="296">
        <v>2.7875999999999999E-3</v>
      </c>
      <c r="BN72" s="296">
        <v>1.5993400000000001E-3</v>
      </c>
      <c r="BO72" s="296">
        <v>1.71849E-3</v>
      </c>
      <c r="BP72" s="296">
        <v>3.53441E-3</v>
      </c>
      <c r="BQ72" s="296">
        <v>9.6865329999999999E-2</v>
      </c>
      <c r="BR72" s="296">
        <v>1.7386220000000001E-2</v>
      </c>
      <c r="BS72" s="296">
        <v>4.0533350000000003E-2</v>
      </c>
      <c r="BT72" s="296">
        <v>7.0054140000000001E-2</v>
      </c>
      <c r="BU72" s="296">
        <v>1.8305269999999998E-2</v>
      </c>
      <c r="BV72" s="296">
        <v>4.1427199999999999E-3</v>
      </c>
      <c r="BW72" s="296">
        <v>1.428812E-2</v>
      </c>
      <c r="BX72" s="296">
        <v>5.14986E-3</v>
      </c>
      <c r="BY72" s="296">
        <v>0</v>
      </c>
      <c r="BZ72" s="296">
        <v>5.3878479999999999E-2</v>
      </c>
      <c r="CA72" s="296">
        <v>4.2908299999999998E-3</v>
      </c>
      <c r="CB72" s="296">
        <v>1.56244E-3</v>
      </c>
      <c r="CC72" s="296">
        <v>5.8934999999999999E-4</v>
      </c>
      <c r="CD72" s="296">
        <v>2.7461899999999999E-3</v>
      </c>
      <c r="CE72" s="296">
        <v>3.0545799999999999E-3</v>
      </c>
      <c r="CF72" s="296">
        <v>4.7306380000000002E-2</v>
      </c>
      <c r="CG72" s="296">
        <v>7.8521400000000005E-3</v>
      </c>
      <c r="CH72" s="296">
        <v>5.65053E-3</v>
      </c>
      <c r="CI72" s="296">
        <v>9.4517100000000003E-3</v>
      </c>
      <c r="CJ72" s="296">
        <v>4.9100000000000003E-3</v>
      </c>
      <c r="CK72" s="296">
        <v>2.1291000000000001E-3</v>
      </c>
      <c r="CL72" s="296">
        <v>3.7569700000000001E-3</v>
      </c>
      <c r="CM72" s="296">
        <v>3.98102E-3</v>
      </c>
      <c r="CN72" s="296">
        <v>9.3230199999999996E-3</v>
      </c>
      <c r="CO72" s="296">
        <v>2.1057429999999999E-2</v>
      </c>
      <c r="CP72" s="296">
        <v>8.4049999999999993E-3</v>
      </c>
      <c r="CQ72" s="296">
        <v>7.1217499999999996E-3</v>
      </c>
      <c r="CR72" s="296">
        <v>1.093246E-2</v>
      </c>
      <c r="CS72" s="296">
        <v>1.7169449999999999E-2</v>
      </c>
      <c r="CT72" s="296">
        <v>1.183187E-2</v>
      </c>
      <c r="CU72" s="296">
        <v>3.0138999999999999E-3</v>
      </c>
      <c r="CV72" s="296">
        <v>2.68096E-3</v>
      </c>
      <c r="CW72" s="296">
        <v>4.9428600000000003E-3</v>
      </c>
      <c r="CX72" s="296">
        <v>3.3954599999999999E-3</v>
      </c>
      <c r="CY72" s="296">
        <v>3.9383500000000002E-3</v>
      </c>
      <c r="CZ72" s="296">
        <v>3.843862E-2</v>
      </c>
      <c r="DA72" s="296">
        <v>1.9101730000000001E-2</v>
      </c>
      <c r="DB72" s="296">
        <v>2.744945E-2</v>
      </c>
      <c r="DC72" s="296">
        <v>3.0905999999999999E-2</v>
      </c>
      <c r="DD72" s="296">
        <v>1.8704490000000001E-2</v>
      </c>
      <c r="DE72" s="296">
        <v>0</v>
      </c>
      <c r="DF72" s="296">
        <v>4.3624700000000002E-3</v>
      </c>
      <c r="DG72" s="296">
        <v>1.4664999999999999E-2</v>
      </c>
    </row>
    <row r="73" spans="1:111" ht="18" customHeight="1" x14ac:dyDescent="0.55000000000000004">
      <c r="A73" s="284">
        <v>67</v>
      </c>
      <c r="B73" s="130" t="s">
        <v>125</v>
      </c>
      <c r="C73" s="132" t="s">
        <v>126</v>
      </c>
      <c r="D73" s="296">
        <v>2.6699999999999998E-6</v>
      </c>
      <c r="E73" s="296">
        <v>0</v>
      </c>
      <c r="F73" s="296">
        <v>1.3440699999999999E-3</v>
      </c>
      <c r="G73" s="296">
        <v>3.8991999999999998E-4</v>
      </c>
      <c r="H73" s="296">
        <v>1.5650000000000001E-5</v>
      </c>
      <c r="I73" s="296">
        <v>5.2399E-4</v>
      </c>
      <c r="J73" s="296">
        <v>3.4900000000000001E-5</v>
      </c>
      <c r="K73" s="296">
        <v>3.14394E-3</v>
      </c>
      <c r="L73" s="296">
        <v>3.8418900000000001E-3</v>
      </c>
      <c r="M73" s="296">
        <v>1.09706E-3</v>
      </c>
      <c r="N73" s="296">
        <v>2.868E-5</v>
      </c>
      <c r="O73" s="296">
        <v>1.1409580000000001E-2</v>
      </c>
      <c r="P73" s="296">
        <v>1.7313300000000001E-3</v>
      </c>
      <c r="Q73" s="296">
        <v>1.2256999999999999E-4</v>
      </c>
      <c r="R73" s="296">
        <v>5.3277999999999995E-4</v>
      </c>
      <c r="S73" s="296">
        <v>1.8134099999999999E-3</v>
      </c>
      <c r="T73" s="296">
        <v>1.28228E-3</v>
      </c>
      <c r="U73" s="296">
        <v>8.1388999999999995E-4</v>
      </c>
      <c r="V73" s="296">
        <v>1.42726E-2</v>
      </c>
      <c r="W73" s="296">
        <v>2.49607E-3</v>
      </c>
      <c r="X73" s="296">
        <v>9.6000000000000002E-5</v>
      </c>
      <c r="Y73" s="296">
        <v>1.61622E-3</v>
      </c>
      <c r="Z73" s="296">
        <v>1.32621E-3</v>
      </c>
      <c r="AA73" s="296">
        <v>1.5960499999999999E-3</v>
      </c>
      <c r="AB73" s="296">
        <v>3.3805100000000002E-3</v>
      </c>
      <c r="AC73" s="296">
        <v>2.6510599999999998E-3</v>
      </c>
      <c r="AD73" s="296">
        <v>6.4999999999999996E-6</v>
      </c>
      <c r="AE73" s="296">
        <v>6.6598000000000004E-4</v>
      </c>
      <c r="AF73" s="296">
        <v>5.4395700000000003E-3</v>
      </c>
      <c r="AG73" s="296">
        <v>5.8901600000000002E-3</v>
      </c>
      <c r="AH73" s="296">
        <v>3.7864000000000002E-4</v>
      </c>
      <c r="AI73" s="296">
        <v>1.4312979999999999E-2</v>
      </c>
      <c r="AJ73" s="296">
        <v>4.9647999999999999E-4</v>
      </c>
      <c r="AK73" s="296">
        <v>1.8902019999999999E-2</v>
      </c>
      <c r="AL73" s="296">
        <v>4.6967399999999996E-3</v>
      </c>
      <c r="AM73" s="296">
        <v>1.3602499999999999E-3</v>
      </c>
      <c r="AN73" s="296">
        <v>5.7566600000000002E-3</v>
      </c>
      <c r="AO73" s="296">
        <v>1.7726309999999999E-2</v>
      </c>
      <c r="AP73" s="296">
        <v>4.2539999999999999E-4</v>
      </c>
      <c r="AQ73" s="296">
        <v>5.5028E-4</v>
      </c>
      <c r="AR73" s="296">
        <v>3.3954599999999999E-3</v>
      </c>
      <c r="AS73" s="296">
        <v>2.2697500000000001E-3</v>
      </c>
      <c r="AT73" s="296">
        <v>4.4147500000000003E-3</v>
      </c>
      <c r="AU73" s="296">
        <v>1.47879E-3</v>
      </c>
      <c r="AV73" s="296">
        <v>1.0505899999999999E-3</v>
      </c>
      <c r="AW73" s="296">
        <v>1.5824299999999999E-3</v>
      </c>
      <c r="AX73" s="296">
        <v>2.4382700000000002E-3</v>
      </c>
      <c r="AY73" s="296">
        <v>1.62827E-3</v>
      </c>
      <c r="AZ73" s="296">
        <v>9.1991000000000002E-4</v>
      </c>
      <c r="BA73" s="296">
        <v>3.5646000000000001E-4</v>
      </c>
      <c r="BB73" s="296">
        <v>2.586E-4</v>
      </c>
      <c r="BC73" s="296">
        <v>2.3312900000000002E-3</v>
      </c>
      <c r="BD73" s="296">
        <v>8.5170000000000005E-4</v>
      </c>
      <c r="BE73" s="296">
        <v>5.4303000000000001E-4</v>
      </c>
      <c r="BF73" s="296">
        <v>1.52955E-3</v>
      </c>
      <c r="BG73" s="296">
        <v>5.0549799999999997E-3</v>
      </c>
      <c r="BH73" s="296">
        <v>3.59976E-3</v>
      </c>
      <c r="BI73" s="296">
        <v>2.13284E-3</v>
      </c>
      <c r="BJ73" s="296">
        <v>3.5332499999999999E-3</v>
      </c>
      <c r="BK73" s="296">
        <v>9.5735000000000004E-4</v>
      </c>
      <c r="BL73" s="296">
        <v>3.1570499999999998E-3</v>
      </c>
      <c r="BM73" s="296">
        <v>9.0151999999999995E-4</v>
      </c>
      <c r="BN73" s="296">
        <v>1.01413E-3</v>
      </c>
      <c r="BO73" s="296">
        <v>5.2424000000000004E-4</v>
      </c>
      <c r="BP73" s="296">
        <v>5.0379000000000005E-4</v>
      </c>
      <c r="BQ73" s="296">
        <v>1.4650500000000001E-3</v>
      </c>
      <c r="BR73" s="296">
        <v>1.1176770000000001E-2</v>
      </c>
      <c r="BS73" s="296">
        <v>1.70583E-3</v>
      </c>
      <c r="BT73" s="296">
        <v>3.70361E-3</v>
      </c>
      <c r="BU73" s="296">
        <v>4.2377099999999996E-3</v>
      </c>
      <c r="BV73" s="296">
        <v>8.5908000000000002E-4</v>
      </c>
      <c r="BW73" s="296">
        <v>2.0147899999999998E-3</v>
      </c>
      <c r="BX73" s="296">
        <v>1.8086999999999999E-4</v>
      </c>
      <c r="BY73" s="296">
        <v>0</v>
      </c>
      <c r="BZ73" s="296">
        <v>5.8591000000000003E-4</v>
      </c>
      <c r="CA73" s="296">
        <v>6.2576000000000005E-4</v>
      </c>
      <c r="CB73" s="296">
        <v>2.4635999999999999E-4</v>
      </c>
      <c r="CC73" s="296">
        <v>3.6117000000000001E-4</v>
      </c>
      <c r="CD73" s="296">
        <v>5.0653000000000004E-4</v>
      </c>
      <c r="CE73" s="296">
        <v>6.7573000000000004E-4</v>
      </c>
      <c r="CF73" s="296">
        <v>1.4923000000000001E-4</v>
      </c>
      <c r="CG73" s="296">
        <v>8.0172999999999996E-4</v>
      </c>
      <c r="CH73" s="296">
        <v>9.7309999999999996E-4</v>
      </c>
      <c r="CI73" s="296">
        <v>8.6494999999999996E-4</v>
      </c>
      <c r="CJ73" s="296">
        <v>9.1715000000000004E-4</v>
      </c>
      <c r="CK73" s="296">
        <v>1.5935E-4</v>
      </c>
      <c r="CL73" s="296">
        <v>9.2206000000000005E-4</v>
      </c>
      <c r="CM73" s="296">
        <v>5.3932999999999997E-4</v>
      </c>
      <c r="CN73" s="296">
        <v>2.6786000000000002E-3</v>
      </c>
      <c r="CO73" s="296">
        <v>4.9771399999999997E-3</v>
      </c>
      <c r="CP73" s="296">
        <v>1.9217800000000001E-3</v>
      </c>
      <c r="CQ73" s="296">
        <v>1.8408000000000001E-3</v>
      </c>
      <c r="CR73" s="296">
        <v>3.1133900000000002E-3</v>
      </c>
      <c r="CS73" s="296">
        <v>6.7521500000000002E-3</v>
      </c>
      <c r="CT73" s="296">
        <v>5.5867699999999996E-3</v>
      </c>
      <c r="CU73" s="296">
        <v>1.60071E-3</v>
      </c>
      <c r="CV73" s="296">
        <v>8.3999999999999995E-5</v>
      </c>
      <c r="CW73" s="296">
        <v>3.0887999999999998E-4</v>
      </c>
      <c r="CX73" s="296">
        <v>2.5657000000000002E-3</v>
      </c>
      <c r="CY73" s="296">
        <v>1.87813E-3</v>
      </c>
      <c r="CZ73" s="296">
        <v>1.817645E-2</v>
      </c>
      <c r="DA73" s="296">
        <v>1.7070689999999999E-2</v>
      </c>
      <c r="DB73" s="296">
        <v>9.0887199999999998E-3</v>
      </c>
      <c r="DC73" s="296">
        <v>1.7766100000000001E-3</v>
      </c>
      <c r="DD73" s="296">
        <v>5.3484400000000003E-3</v>
      </c>
      <c r="DE73" s="296">
        <v>0</v>
      </c>
      <c r="DF73" s="296">
        <v>1.7301999999999999E-4</v>
      </c>
      <c r="DG73" s="296">
        <v>2.6983599999999999E-3</v>
      </c>
    </row>
    <row r="74" spans="1:111" ht="18" customHeight="1" x14ac:dyDescent="0.55000000000000004">
      <c r="A74" s="284">
        <v>68</v>
      </c>
      <c r="B74" s="130" t="s">
        <v>127</v>
      </c>
      <c r="C74" s="132" t="s">
        <v>128</v>
      </c>
      <c r="D74" s="296">
        <v>1.0572E-4</v>
      </c>
      <c r="E74" s="296">
        <v>1.2708800000000001E-3</v>
      </c>
      <c r="F74" s="296">
        <v>1.7168800000000001E-3</v>
      </c>
      <c r="G74" s="296">
        <v>2.0746E-4</v>
      </c>
      <c r="H74" s="296">
        <v>1.8027000000000001E-4</v>
      </c>
      <c r="I74" s="296">
        <v>4.1813500000000003E-3</v>
      </c>
      <c r="J74" s="296">
        <v>2.0971800000000001E-3</v>
      </c>
      <c r="K74" s="296">
        <v>1.9150899999999999E-3</v>
      </c>
      <c r="L74" s="296">
        <v>2.0737300000000002E-3</v>
      </c>
      <c r="M74" s="296">
        <v>9.4790000000000006E-5</v>
      </c>
      <c r="N74" s="296">
        <v>1.23752E-3</v>
      </c>
      <c r="O74" s="296">
        <v>2.2578099999999999E-3</v>
      </c>
      <c r="P74" s="296">
        <v>1.1986500000000001E-3</v>
      </c>
      <c r="Q74" s="296">
        <v>5.0438999999999996E-4</v>
      </c>
      <c r="R74" s="296">
        <v>6.1145000000000004E-4</v>
      </c>
      <c r="S74" s="296">
        <v>3.8766299999999998E-3</v>
      </c>
      <c r="T74" s="296">
        <v>1.37024E-3</v>
      </c>
      <c r="U74" s="296">
        <v>5.2550000000000003E-4</v>
      </c>
      <c r="V74" s="296">
        <v>3.7121099999999998E-3</v>
      </c>
      <c r="W74" s="296">
        <v>3.86047E-3</v>
      </c>
      <c r="X74" s="296">
        <v>7.9268000000000003E-4</v>
      </c>
      <c r="Y74" s="296">
        <v>3.2648E-3</v>
      </c>
      <c r="Z74" s="296">
        <v>2.3490300000000002E-3</v>
      </c>
      <c r="AA74" s="296">
        <v>3.9779799999999999E-3</v>
      </c>
      <c r="AB74" s="296">
        <v>3.18535E-3</v>
      </c>
      <c r="AC74" s="296">
        <v>1.0737500000000001E-3</v>
      </c>
      <c r="AD74" s="296">
        <v>3.3005000000000003E-4</v>
      </c>
      <c r="AE74" s="296">
        <v>2.06405E-3</v>
      </c>
      <c r="AF74" s="296">
        <v>1.04149E-3</v>
      </c>
      <c r="AG74" s="296">
        <v>5.6097999999999999E-4</v>
      </c>
      <c r="AH74" s="296">
        <v>4.0193999999999999E-4</v>
      </c>
      <c r="AI74" s="296">
        <v>1.6986600000000001E-3</v>
      </c>
      <c r="AJ74" s="296">
        <v>1.2067099999999999E-3</v>
      </c>
      <c r="AK74" s="296">
        <v>8.564E-4</v>
      </c>
      <c r="AL74" s="296">
        <v>1.0922799999999999E-3</v>
      </c>
      <c r="AM74" s="296">
        <v>3.1142000000000002E-4</v>
      </c>
      <c r="AN74" s="296">
        <v>1.4837400000000001E-3</v>
      </c>
      <c r="AO74" s="296">
        <v>1.13444E-3</v>
      </c>
      <c r="AP74" s="296">
        <v>2.0097E-4</v>
      </c>
      <c r="AQ74" s="296">
        <v>9.6155000000000003E-4</v>
      </c>
      <c r="AR74" s="296">
        <v>6.6257000000000002E-4</v>
      </c>
      <c r="AS74" s="296">
        <v>5.5785999999999997E-4</v>
      </c>
      <c r="AT74" s="296">
        <v>7.2902000000000004E-4</v>
      </c>
      <c r="AU74" s="296">
        <v>6.1653000000000001E-4</v>
      </c>
      <c r="AV74" s="296">
        <v>5.6455999999999998E-4</v>
      </c>
      <c r="AW74" s="296">
        <v>6.4013000000000004E-4</v>
      </c>
      <c r="AX74" s="296">
        <v>2.1129600000000001E-3</v>
      </c>
      <c r="AY74" s="296">
        <v>1.3273600000000001E-3</v>
      </c>
      <c r="AZ74" s="296">
        <v>4.8999999999999998E-4</v>
      </c>
      <c r="BA74" s="296">
        <v>5.1539000000000001E-4</v>
      </c>
      <c r="BB74" s="296">
        <v>3.191E-4</v>
      </c>
      <c r="BC74" s="296">
        <v>1.06653E-3</v>
      </c>
      <c r="BD74" s="296">
        <v>2.3207999999999999E-4</v>
      </c>
      <c r="BE74" s="296">
        <v>2.9184000000000002E-4</v>
      </c>
      <c r="BF74" s="296">
        <v>3.3762000000000001E-4</v>
      </c>
      <c r="BG74" s="296">
        <v>3.4995000000000002E-4</v>
      </c>
      <c r="BH74" s="296">
        <v>2.9281000000000001E-4</v>
      </c>
      <c r="BI74" s="296">
        <v>6.7462999999999996E-4</v>
      </c>
      <c r="BJ74" s="296">
        <v>8.9846999999999995E-4</v>
      </c>
      <c r="BK74" s="296">
        <v>5.9999999999999995E-4</v>
      </c>
      <c r="BL74" s="296">
        <v>3.07566E-3</v>
      </c>
      <c r="BM74" s="296">
        <v>6.4937000000000003E-4</v>
      </c>
      <c r="BN74" s="296">
        <v>1.2861299999999999E-3</v>
      </c>
      <c r="BO74" s="296">
        <v>4.9207000000000005E-4</v>
      </c>
      <c r="BP74" s="296">
        <v>6.7155999999999997E-4</v>
      </c>
      <c r="BQ74" s="296">
        <v>3.8579E-4</v>
      </c>
      <c r="BR74" s="296">
        <v>2.56697E-3</v>
      </c>
      <c r="BS74" s="296">
        <v>8.9736869999999996E-2</v>
      </c>
      <c r="BT74" s="296">
        <v>9.0387999999999996E-3</v>
      </c>
      <c r="BU74" s="296">
        <v>2.2495200000000001E-3</v>
      </c>
      <c r="BV74" s="296">
        <v>1.24314E-3</v>
      </c>
      <c r="BW74" s="296">
        <v>1.87864E-3</v>
      </c>
      <c r="BX74" s="296">
        <v>2.4908999999999999E-4</v>
      </c>
      <c r="BY74" s="296">
        <v>0</v>
      </c>
      <c r="BZ74" s="296">
        <v>6.6108800000000004E-3</v>
      </c>
      <c r="CA74" s="296">
        <v>1.0421E-3</v>
      </c>
      <c r="CB74" s="296">
        <v>1.0151469999999999E-2</v>
      </c>
      <c r="CC74" s="296">
        <v>3.9531000000000001E-4</v>
      </c>
      <c r="CD74" s="296">
        <v>2.0382000000000001E-4</v>
      </c>
      <c r="CE74" s="296">
        <v>9.7853000000000002E-4</v>
      </c>
      <c r="CF74" s="296">
        <v>1.722E-3</v>
      </c>
      <c r="CG74" s="296">
        <v>3.28247E-3</v>
      </c>
      <c r="CH74" s="296">
        <v>6.9207000000000003E-4</v>
      </c>
      <c r="CI74" s="296">
        <v>4.42063E-3</v>
      </c>
      <c r="CJ74" s="296">
        <v>5.2873999999999998E-4</v>
      </c>
      <c r="CK74" s="296">
        <v>1.5405E-4</v>
      </c>
      <c r="CL74" s="296">
        <v>1.3994299999999999E-3</v>
      </c>
      <c r="CM74" s="296">
        <v>8.8847000000000004E-4</v>
      </c>
      <c r="CN74" s="296">
        <v>3.9917900000000003E-3</v>
      </c>
      <c r="CO74" s="296">
        <v>8.8301899999999999E-3</v>
      </c>
      <c r="CP74" s="296">
        <v>8.8883199999999999E-3</v>
      </c>
      <c r="CQ74" s="296">
        <v>4.01448E-3</v>
      </c>
      <c r="CR74" s="296">
        <v>3.4997700000000001E-3</v>
      </c>
      <c r="CS74" s="296">
        <v>5.9980099999999998E-3</v>
      </c>
      <c r="CT74" s="296">
        <v>7.2150499999999998E-3</v>
      </c>
      <c r="CU74" s="296">
        <v>2.2512299999999999E-3</v>
      </c>
      <c r="CV74" s="296">
        <v>2.7252E-4</v>
      </c>
      <c r="CW74" s="296">
        <v>1.6496999999999999E-4</v>
      </c>
      <c r="CX74" s="296">
        <v>8.4400999999999996E-4</v>
      </c>
      <c r="CY74" s="296">
        <v>8.8928E-4</v>
      </c>
      <c r="CZ74" s="296">
        <v>1.154433E-2</v>
      </c>
      <c r="DA74" s="296">
        <v>9.2225699999999994E-3</v>
      </c>
      <c r="DB74" s="296">
        <v>1.556657E-2</v>
      </c>
      <c r="DC74" s="296">
        <v>4.62146E-3</v>
      </c>
      <c r="DD74" s="296">
        <v>4.5215899999999998E-3</v>
      </c>
      <c r="DE74" s="296">
        <v>0</v>
      </c>
      <c r="DF74" s="296">
        <v>1.38441E-3</v>
      </c>
      <c r="DG74" s="296">
        <v>2.7839000000000002E-3</v>
      </c>
    </row>
    <row r="75" spans="1:111" ht="18" customHeight="1" x14ac:dyDescent="0.55000000000000004">
      <c r="A75" s="284">
        <v>69</v>
      </c>
      <c r="B75" s="130" t="s">
        <v>129</v>
      </c>
      <c r="C75" s="132" t="s">
        <v>130</v>
      </c>
      <c r="D75" s="296">
        <v>5.4999999999999999E-6</v>
      </c>
      <c r="E75" s="296">
        <v>8.4239999999999998E-4</v>
      </c>
      <c r="F75" s="296">
        <v>1.9349E-3</v>
      </c>
      <c r="G75" s="296">
        <v>1.6621999999999999E-4</v>
      </c>
      <c r="H75" s="296">
        <v>4.0689999999999998E-5</v>
      </c>
      <c r="I75" s="296">
        <v>3.4456500000000002E-3</v>
      </c>
      <c r="J75" s="296">
        <v>1.9681899999999999E-3</v>
      </c>
      <c r="K75" s="296">
        <v>9.8325999999999991E-4</v>
      </c>
      <c r="L75" s="296">
        <v>2.0419000000000001E-4</v>
      </c>
      <c r="M75" s="296">
        <v>5.1836999999999999E-4</v>
      </c>
      <c r="N75" s="296">
        <v>3.6731999999999997E-4</v>
      </c>
      <c r="O75" s="296">
        <v>1.5530000000000001E-4</v>
      </c>
      <c r="P75" s="296">
        <v>2.7806E-4</v>
      </c>
      <c r="Q75" s="296">
        <v>3.2531999999999998E-4</v>
      </c>
      <c r="R75" s="296">
        <v>2.2677999999999999E-4</v>
      </c>
      <c r="S75" s="296">
        <v>1.3382800000000001E-3</v>
      </c>
      <c r="T75" s="296">
        <v>6.1510000000000004E-4</v>
      </c>
      <c r="U75" s="296">
        <v>5.8823999999999997E-4</v>
      </c>
      <c r="V75" s="296">
        <v>5.2699599999999997E-3</v>
      </c>
      <c r="W75" s="296">
        <v>4.7309400000000003E-3</v>
      </c>
      <c r="X75" s="296">
        <v>1.1964199999999999E-3</v>
      </c>
      <c r="Y75" s="296">
        <v>1.3751200000000001E-3</v>
      </c>
      <c r="Z75" s="296">
        <v>5.8885000000000003E-4</v>
      </c>
      <c r="AA75" s="296">
        <v>3.7997399999999998E-3</v>
      </c>
      <c r="AB75" s="296">
        <v>3.8848099999999998E-3</v>
      </c>
      <c r="AC75" s="296">
        <v>1.4606E-3</v>
      </c>
      <c r="AD75" s="296">
        <v>0</v>
      </c>
      <c r="AE75" s="296">
        <v>1.3912000000000001E-4</v>
      </c>
      <c r="AF75" s="296">
        <v>4.3409999999999999E-5</v>
      </c>
      <c r="AG75" s="296">
        <v>1.7689999999999999E-4</v>
      </c>
      <c r="AH75" s="296">
        <v>2.6795999999999998E-4</v>
      </c>
      <c r="AI75" s="296">
        <v>1.0225900000000001E-3</v>
      </c>
      <c r="AJ75" s="296">
        <v>3.1255100000000002E-3</v>
      </c>
      <c r="AK75" s="296">
        <v>3.0639000000000003E-4</v>
      </c>
      <c r="AL75" s="296">
        <v>3.01024E-3</v>
      </c>
      <c r="AM75" s="296">
        <v>3.6151E-4</v>
      </c>
      <c r="AN75" s="296">
        <v>1.6759999999999999E-5</v>
      </c>
      <c r="AO75" s="296">
        <v>5.4939999999999999E-5</v>
      </c>
      <c r="AP75" s="296">
        <v>4.4000000000000002E-7</v>
      </c>
      <c r="AQ75" s="296">
        <v>0</v>
      </c>
      <c r="AR75" s="296">
        <v>2.8264000000000002E-4</v>
      </c>
      <c r="AS75" s="296">
        <v>1.0764000000000001E-4</v>
      </c>
      <c r="AT75" s="296">
        <v>7.0170000000000001E-5</v>
      </c>
      <c r="AU75" s="296">
        <v>2.7595000000000001E-4</v>
      </c>
      <c r="AV75" s="296">
        <v>2.4479999999999999E-5</v>
      </c>
      <c r="AW75" s="296">
        <v>4.9627999999999999E-4</v>
      </c>
      <c r="AX75" s="296">
        <v>7.6869999999999998E-4</v>
      </c>
      <c r="AY75" s="296">
        <v>7.2203999999999996E-4</v>
      </c>
      <c r="AZ75" s="296">
        <v>1.5909999999999999E-4</v>
      </c>
      <c r="BA75" s="296">
        <v>1.859E-5</v>
      </c>
      <c r="BB75" s="296">
        <v>8.0350000000000001E-5</v>
      </c>
      <c r="BC75" s="296">
        <v>7.4571000000000001E-4</v>
      </c>
      <c r="BD75" s="296">
        <v>1.6140999999999999E-4</v>
      </c>
      <c r="BE75" s="296">
        <v>2.2044E-4</v>
      </c>
      <c r="BF75" s="296">
        <v>2.815E-5</v>
      </c>
      <c r="BG75" s="296">
        <v>1.4888E-4</v>
      </c>
      <c r="BH75" s="296">
        <v>3.8279999999999999E-5</v>
      </c>
      <c r="BI75" s="296">
        <v>9.0185999999999999E-4</v>
      </c>
      <c r="BJ75" s="296">
        <v>3.5179199999999999E-3</v>
      </c>
      <c r="BK75" s="296">
        <v>9.1199999999999994E-5</v>
      </c>
      <c r="BL75" s="296">
        <v>0</v>
      </c>
      <c r="BM75" s="296">
        <v>4.2792999999999998E-4</v>
      </c>
      <c r="BN75" s="296">
        <v>8.0499999999999992E-6</v>
      </c>
      <c r="BO75" s="296">
        <v>4.6388200000000001E-3</v>
      </c>
      <c r="BP75" s="296">
        <v>5.6598999999999998E-3</v>
      </c>
      <c r="BQ75" s="296">
        <v>1.1987660000000001E-2</v>
      </c>
      <c r="BR75" s="296">
        <v>1.5772399999999999E-3</v>
      </c>
      <c r="BS75" s="296">
        <v>1.9715800000000001E-3</v>
      </c>
      <c r="BT75" s="296">
        <v>0</v>
      </c>
      <c r="BU75" s="296">
        <v>1.32419E-3</v>
      </c>
      <c r="BV75" s="296">
        <v>3.1384099999999999E-3</v>
      </c>
      <c r="BW75" s="296">
        <v>6.7000000000000002E-5</v>
      </c>
      <c r="BX75" s="296">
        <v>0</v>
      </c>
      <c r="BY75" s="296">
        <v>0</v>
      </c>
      <c r="BZ75" s="296">
        <v>2.2536440000000001E-2</v>
      </c>
      <c r="CA75" s="296">
        <v>2.23457E-3</v>
      </c>
      <c r="CB75" s="296">
        <v>0</v>
      </c>
      <c r="CC75" s="296">
        <v>1.39661E-3</v>
      </c>
      <c r="CD75" s="296">
        <v>7.9113999999999996E-4</v>
      </c>
      <c r="CE75" s="296">
        <v>3.8769199999999998E-3</v>
      </c>
      <c r="CF75" s="296">
        <v>1.5766700000000001E-3</v>
      </c>
      <c r="CG75" s="296">
        <v>6.11774E-3</v>
      </c>
      <c r="CH75" s="296">
        <v>1.4205000000000001E-3</v>
      </c>
      <c r="CI75" s="296">
        <v>7.7423600000000002E-3</v>
      </c>
      <c r="CJ75" s="296">
        <v>6.2858300000000001E-3</v>
      </c>
      <c r="CK75" s="296">
        <v>2.1675000000000001E-4</v>
      </c>
      <c r="CL75" s="296">
        <v>2.69973E-3</v>
      </c>
      <c r="CM75" s="296">
        <v>1.0878699999999999E-3</v>
      </c>
      <c r="CN75" s="296">
        <v>2.7276930000000001E-2</v>
      </c>
      <c r="CO75" s="296">
        <v>5.8389599999999998E-3</v>
      </c>
      <c r="CP75" s="296">
        <v>3.2487100000000001E-3</v>
      </c>
      <c r="CQ75" s="296">
        <v>3.3550300000000002E-3</v>
      </c>
      <c r="CR75" s="296">
        <v>6.3803200000000001E-3</v>
      </c>
      <c r="CS75" s="296">
        <v>3.8461900000000002E-3</v>
      </c>
      <c r="CT75" s="296">
        <v>4.1623600000000004E-3</v>
      </c>
      <c r="CU75" s="296">
        <v>3.5200000000000002E-5</v>
      </c>
      <c r="CV75" s="296">
        <v>4.1829999999999998E-4</v>
      </c>
      <c r="CW75" s="296">
        <v>1.3239999999999999E-4</v>
      </c>
      <c r="CX75" s="296">
        <v>7.5473000000000001E-4</v>
      </c>
      <c r="CY75" s="296">
        <v>1.7482000000000001E-4</v>
      </c>
      <c r="CZ75" s="296">
        <v>4.6930699999999999E-2</v>
      </c>
      <c r="DA75" s="296">
        <v>1.582072E-2</v>
      </c>
      <c r="DB75" s="296">
        <v>1.198659E-2</v>
      </c>
      <c r="DC75" s="296">
        <v>1.137059E-2</v>
      </c>
      <c r="DD75" s="296">
        <v>1.4209569999999999E-2</v>
      </c>
      <c r="DE75" s="296">
        <v>0</v>
      </c>
      <c r="DF75" s="296">
        <v>1.4353970000000001E-2</v>
      </c>
      <c r="DG75" s="296">
        <v>3.7504399999999999E-3</v>
      </c>
    </row>
    <row r="76" spans="1:111" ht="18" customHeight="1" x14ac:dyDescent="0.55000000000000004">
      <c r="A76" s="284">
        <v>70</v>
      </c>
      <c r="B76" s="130" t="s">
        <v>476</v>
      </c>
      <c r="C76" s="132" t="s">
        <v>477</v>
      </c>
      <c r="D76" s="296">
        <v>8.0804169999999995E-2</v>
      </c>
      <c r="E76" s="296">
        <v>5.4944399999999997E-2</v>
      </c>
      <c r="F76" s="296">
        <v>5.0143840000000002E-2</v>
      </c>
      <c r="G76" s="296">
        <v>2.4906459999999998E-2</v>
      </c>
      <c r="H76" s="296">
        <v>6.0340089999999999E-2</v>
      </c>
      <c r="I76" s="296">
        <v>1.255994E-2</v>
      </c>
      <c r="J76" s="296">
        <v>2.2908100000000001E-2</v>
      </c>
      <c r="K76" s="296">
        <v>7.9451129999999995E-2</v>
      </c>
      <c r="L76" s="296">
        <v>5.5805170000000001E-2</v>
      </c>
      <c r="M76" s="296">
        <v>9.4729190000000005E-2</v>
      </c>
      <c r="N76" s="296">
        <v>6.1931299999999998E-3</v>
      </c>
      <c r="O76" s="296">
        <v>5.550418E-2</v>
      </c>
      <c r="P76" s="296">
        <v>8.5058149999999999E-2</v>
      </c>
      <c r="Q76" s="296">
        <v>6.165064E-2</v>
      </c>
      <c r="R76" s="296">
        <v>7.4586120000000006E-2</v>
      </c>
      <c r="S76" s="296">
        <v>7.7761140000000006E-2</v>
      </c>
      <c r="T76" s="296">
        <v>9.1060299999999997E-2</v>
      </c>
      <c r="U76" s="296">
        <v>6.9329299999999996E-2</v>
      </c>
      <c r="V76" s="296">
        <v>3.1154479999999998E-2</v>
      </c>
      <c r="W76" s="296">
        <v>3.4149890000000002E-2</v>
      </c>
      <c r="X76" s="296">
        <v>8.1145200000000001E-3</v>
      </c>
      <c r="Y76" s="296">
        <v>3.1976789999999998E-2</v>
      </c>
      <c r="Z76" s="296">
        <v>2.929319E-2</v>
      </c>
      <c r="AA76" s="296">
        <v>5.2598850000000003E-2</v>
      </c>
      <c r="AB76" s="296">
        <v>4.028909E-2</v>
      </c>
      <c r="AC76" s="296">
        <v>5.8891230000000003E-2</v>
      </c>
      <c r="AD76" s="296">
        <v>8.6857800000000006E-3</v>
      </c>
      <c r="AE76" s="296">
        <v>3.0462119999999999E-2</v>
      </c>
      <c r="AF76" s="296">
        <v>5.7667080000000003E-2</v>
      </c>
      <c r="AG76" s="296">
        <v>5.2493980000000003E-2</v>
      </c>
      <c r="AH76" s="296">
        <v>9.5537259999999999E-2</v>
      </c>
      <c r="AI76" s="296">
        <v>3.8404340000000002E-2</v>
      </c>
      <c r="AJ76" s="296">
        <v>2.940796E-2</v>
      </c>
      <c r="AK76" s="296">
        <v>4.5172339999999998E-2</v>
      </c>
      <c r="AL76" s="296">
        <v>4.134993E-2</v>
      </c>
      <c r="AM76" s="296">
        <v>1.3693159999999999E-2</v>
      </c>
      <c r="AN76" s="296">
        <v>1.8788880000000001E-2</v>
      </c>
      <c r="AO76" s="296">
        <v>3.3463920000000001E-2</v>
      </c>
      <c r="AP76" s="296">
        <v>7.319552E-2</v>
      </c>
      <c r="AQ76" s="296">
        <v>1.9579070000000001E-2</v>
      </c>
      <c r="AR76" s="296">
        <v>5.0251530000000003E-2</v>
      </c>
      <c r="AS76" s="296">
        <v>4.8451950000000001E-2</v>
      </c>
      <c r="AT76" s="296">
        <v>4.1969039999999999E-2</v>
      </c>
      <c r="AU76" s="296">
        <v>4.3236169999999997E-2</v>
      </c>
      <c r="AV76" s="296">
        <v>3.9881060000000003E-2</v>
      </c>
      <c r="AW76" s="296">
        <v>4.7514519999999998E-2</v>
      </c>
      <c r="AX76" s="296">
        <v>4.5742339999999999E-2</v>
      </c>
      <c r="AY76" s="296">
        <v>3.6921929999999999E-2</v>
      </c>
      <c r="AZ76" s="296">
        <v>5.2070070000000003E-2</v>
      </c>
      <c r="BA76" s="296">
        <v>5.5321290000000002E-2</v>
      </c>
      <c r="BB76" s="296">
        <v>3.6585010000000001E-2</v>
      </c>
      <c r="BC76" s="296">
        <v>5.0820589999999999E-2</v>
      </c>
      <c r="BD76" s="296">
        <v>4.4427700000000001E-2</v>
      </c>
      <c r="BE76" s="296">
        <v>3.8672699999999997E-2</v>
      </c>
      <c r="BF76" s="296">
        <v>1.857754E-2</v>
      </c>
      <c r="BG76" s="296">
        <v>1.709625E-2</v>
      </c>
      <c r="BH76" s="296">
        <v>5.2580250000000002E-2</v>
      </c>
      <c r="BI76" s="296">
        <v>5.6082079999999999E-2</v>
      </c>
      <c r="BJ76" s="296">
        <v>3.4823640000000003E-2</v>
      </c>
      <c r="BK76" s="296">
        <v>8.6264679999999996E-2</v>
      </c>
      <c r="BL76" s="296">
        <v>5.7433800000000002E-3</v>
      </c>
      <c r="BM76" s="296">
        <v>5.9757289999999998E-2</v>
      </c>
      <c r="BN76" s="296">
        <v>7.2235129999999995E-2</v>
      </c>
      <c r="BO76" s="296">
        <v>4.082976E-2</v>
      </c>
      <c r="BP76" s="296">
        <v>3.9180100000000002E-2</v>
      </c>
      <c r="BQ76" s="296">
        <v>1.643501E-2</v>
      </c>
      <c r="BR76" s="296">
        <v>2.411348E-2</v>
      </c>
      <c r="BS76" s="296">
        <v>1.7817929999999999E-2</v>
      </c>
      <c r="BT76" s="296">
        <v>1.471834E-2</v>
      </c>
      <c r="BU76" s="296">
        <v>1.0805260000000001E-2</v>
      </c>
      <c r="BV76" s="296">
        <v>5.3111E-3</v>
      </c>
      <c r="BW76" s="296">
        <v>1.3761800000000001E-3</v>
      </c>
      <c r="BX76" s="296">
        <v>3.05543E-3</v>
      </c>
      <c r="BY76" s="296">
        <v>7.0826000000000005E-4</v>
      </c>
      <c r="BZ76" s="296">
        <v>2.6788799999999998E-3</v>
      </c>
      <c r="CA76" s="296">
        <v>1.270249E-2</v>
      </c>
      <c r="CB76" s="296">
        <v>0.11007175</v>
      </c>
      <c r="CC76" s="296">
        <v>1.105719E-2</v>
      </c>
      <c r="CD76" s="296">
        <v>8.1051600000000001E-3</v>
      </c>
      <c r="CE76" s="296">
        <v>7.8749700000000002E-3</v>
      </c>
      <c r="CF76" s="296">
        <v>7.4712499999999996E-3</v>
      </c>
      <c r="CG76" s="296">
        <v>1.05072E-2</v>
      </c>
      <c r="CH76" s="296">
        <v>6.3852400000000004E-3</v>
      </c>
      <c r="CI76" s="296">
        <v>4.8253799999999998E-3</v>
      </c>
      <c r="CJ76" s="296">
        <v>4.3196700000000003E-3</v>
      </c>
      <c r="CK76" s="296">
        <v>1.395219E-2</v>
      </c>
      <c r="CL76" s="296">
        <v>5.3507299999999997E-3</v>
      </c>
      <c r="CM76" s="296">
        <v>3.3226169999999999E-2</v>
      </c>
      <c r="CN76" s="296">
        <v>9.8536400000000003E-3</v>
      </c>
      <c r="CO76" s="296">
        <v>9.2837000000000006E-3</v>
      </c>
      <c r="CP76" s="296">
        <v>3.1773240000000001E-2</v>
      </c>
      <c r="CQ76" s="296">
        <v>6.1833079999999999E-2</v>
      </c>
      <c r="CR76" s="296">
        <v>1.9371759999999998E-2</v>
      </c>
      <c r="CS76" s="296">
        <v>2.834149E-2</v>
      </c>
      <c r="CT76" s="296">
        <v>2.4330009999999999E-2</v>
      </c>
      <c r="CU76" s="296">
        <v>3.8177099999999999E-2</v>
      </c>
      <c r="CV76" s="296">
        <v>1.38012E-2</v>
      </c>
      <c r="CW76" s="296">
        <v>7.37464E-3</v>
      </c>
      <c r="CX76" s="296">
        <v>6.3048460000000001E-2</v>
      </c>
      <c r="CY76" s="296">
        <v>1.0038460000000001E-2</v>
      </c>
      <c r="CZ76" s="296">
        <v>5.2213099999999998E-2</v>
      </c>
      <c r="DA76" s="296">
        <v>0.12320628</v>
      </c>
      <c r="DB76" s="296">
        <v>3.157687E-2</v>
      </c>
      <c r="DC76" s="296">
        <v>2.0493270000000001E-2</v>
      </c>
      <c r="DD76" s="296">
        <v>3.0308789999999999E-2</v>
      </c>
      <c r="DE76" s="296">
        <v>0.22681312000000001</v>
      </c>
      <c r="DF76" s="296">
        <v>1.0058620000000001E-2</v>
      </c>
      <c r="DG76" s="296">
        <v>3.2016639999999999E-2</v>
      </c>
    </row>
    <row r="77" spans="1:111" ht="18" customHeight="1" x14ac:dyDescent="0.55000000000000004">
      <c r="A77" s="284">
        <v>71</v>
      </c>
      <c r="B77" s="130" t="s">
        <v>131</v>
      </c>
      <c r="C77" s="132" t="s">
        <v>132</v>
      </c>
      <c r="D77" s="296">
        <v>5.2867699999999997E-3</v>
      </c>
      <c r="E77" s="296">
        <v>4.4007999999999999E-3</v>
      </c>
      <c r="F77" s="296">
        <v>1.195712E-2</v>
      </c>
      <c r="G77" s="296">
        <v>8.3746399999999992E-3</v>
      </c>
      <c r="H77" s="296">
        <v>9.9657099999999992E-3</v>
      </c>
      <c r="I77" s="296">
        <v>2.72582E-2</v>
      </c>
      <c r="J77" s="296">
        <v>4.42122E-2</v>
      </c>
      <c r="K77" s="296">
        <v>4.37858E-3</v>
      </c>
      <c r="L77" s="296">
        <v>1.174184E-2</v>
      </c>
      <c r="M77" s="296">
        <v>3.5861700000000001E-3</v>
      </c>
      <c r="N77" s="296">
        <v>5.1402000000000002E-3</v>
      </c>
      <c r="O77" s="296">
        <v>1.8917639999999999E-2</v>
      </c>
      <c r="P77" s="296">
        <v>1.7677780000000001E-2</v>
      </c>
      <c r="Q77" s="296">
        <v>7.7315700000000001E-3</v>
      </c>
      <c r="R77" s="296">
        <v>1.46976E-2</v>
      </c>
      <c r="S77" s="296">
        <v>8.2801799999999998E-3</v>
      </c>
      <c r="T77" s="296">
        <v>9.5447899999999992E-3</v>
      </c>
      <c r="U77" s="296">
        <v>9.3179500000000002E-3</v>
      </c>
      <c r="V77" s="296">
        <v>9.4550899999999993E-3</v>
      </c>
      <c r="W77" s="296">
        <v>6.3495399999999999E-3</v>
      </c>
      <c r="X77" s="296">
        <v>3.7191099999999999E-3</v>
      </c>
      <c r="Y77" s="296">
        <v>6.9077799999999996E-3</v>
      </c>
      <c r="Z77" s="296">
        <v>4.9914900000000003E-3</v>
      </c>
      <c r="AA77" s="296">
        <v>4.4742100000000002E-3</v>
      </c>
      <c r="AB77" s="296">
        <v>6.3103100000000004E-3</v>
      </c>
      <c r="AC77" s="296">
        <v>8.1587299999999995E-3</v>
      </c>
      <c r="AD77" s="296">
        <v>3.2242199999999999E-3</v>
      </c>
      <c r="AE77" s="296">
        <v>4.9786500000000003E-3</v>
      </c>
      <c r="AF77" s="296">
        <v>3.5416900000000001E-3</v>
      </c>
      <c r="AG77" s="296">
        <v>5.5445499999999997E-3</v>
      </c>
      <c r="AH77" s="296">
        <v>5.7728399999999996E-3</v>
      </c>
      <c r="AI77" s="296">
        <v>9.7913099999999993E-3</v>
      </c>
      <c r="AJ77" s="296">
        <v>1.017789E-2</v>
      </c>
      <c r="AK77" s="296">
        <v>1.8517909999999999E-2</v>
      </c>
      <c r="AL77" s="296">
        <v>9.40211E-3</v>
      </c>
      <c r="AM77" s="296">
        <v>3.9715499999999999E-3</v>
      </c>
      <c r="AN77" s="296">
        <v>3.7325499999999998E-3</v>
      </c>
      <c r="AO77" s="296">
        <v>7.0582199999999996E-3</v>
      </c>
      <c r="AP77" s="296">
        <v>6.23224E-3</v>
      </c>
      <c r="AQ77" s="296">
        <v>8.9098400000000005E-3</v>
      </c>
      <c r="AR77" s="296">
        <v>7.49762E-3</v>
      </c>
      <c r="AS77" s="296">
        <v>1.4379609999999999E-2</v>
      </c>
      <c r="AT77" s="296">
        <v>9.6948599999999996E-3</v>
      </c>
      <c r="AU77" s="296">
        <v>6.6945199999999998E-3</v>
      </c>
      <c r="AV77" s="296">
        <v>6.9653099999999997E-3</v>
      </c>
      <c r="AW77" s="296">
        <v>1.0844960000000001E-2</v>
      </c>
      <c r="AX77" s="296">
        <v>5.9176699999999999E-3</v>
      </c>
      <c r="AY77" s="296">
        <v>6.5296800000000004E-3</v>
      </c>
      <c r="AZ77" s="296">
        <v>5.2446699999999999E-3</v>
      </c>
      <c r="BA77" s="296">
        <v>6.91341E-3</v>
      </c>
      <c r="BB77" s="296">
        <v>5.9880599999999999E-3</v>
      </c>
      <c r="BC77" s="296">
        <v>7.4151399999999998E-3</v>
      </c>
      <c r="BD77" s="296">
        <v>5.5478100000000002E-3</v>
      </c>
      <c r="BE77" s="296">
        <v>7.6149900000000003E-3</v>
      </c>
      <c r="BF77" s="296">
        <v>3.7511100000000002E-3</v>
      </c>
      <c r="BG77" s="296">
        <v>3.32628E-3</v>
      </c>
      <c r="BH77" s="296">
        <v>3.2129300000000001E-3</v>
      </c>
      <c r="BI77" s="296">
        <v>1.4546109999999999E-2</v>
      </c>
      <c r="BJ77" s="296">
        <v>8.5810999999999995E-3</v>
      </c>
      <c r="BK77" s="296">
        <v>2.603345E-2</v>
      </c>
      <c r="BL77" s="296">
        <v>2.3170500000000002E-3</v>
      </c>
      <c r="BM77" s="296">
        <v>1.188057E-2</v>
      </c>
      <c r="BN77" s="296">
        <v>7.2427799999999999E-3</v>
      </c>
      <c r="BO77" s="296">
        <v>1.735687E-2</v>
      </c>
      <c r="BP77" s="296">
        <v>1.48504E-2</v>
      </c>
      <c r="BQ77" s="296">
        <v>1.8604989999999998E-2</v>
      </c>
      <c r="BR77" s="296">
        <v>5.9307300000000004E-3</v>
      </c>
      <c r="BS77" s="296">
        <v>2.3641820000000001E-2</v>
      </c>
      <c r="BT77" s="296">
        <v>2.7016430000000001E-2</v>
      </c>
      <c r="BU77" s="296">
        <v>1.711323E-2</v>
      </c>
      <c r="BV77" s="296">
        <v>4.6153090000000001E-2</v>
      </c>
      <c r="BW77" s="296">
        <v>8.9288779999999998E-2</v>
      </c>
      <c r="BX77" s="296">
        <v>6.4948629999999993E-2</v>
      </c>
      <c r="BY77" s="296">
        <v>7.5142120000000007E-2</v>
      </c>
      <c r="BZ77" s="296">
        <v>4.7371129999999997E-2</v>
      </c>
      <c r="CA77" s="296">
        <v>1.125548E-2</v>
      </c>
      <c r="CB77" s="296">
        <v>4.1681879999999998E-2</v>
      </c>
      <c r="CC77" s="296">
        <v>2.6490690000000001E-2</v>
      </c>
      <c r="CD77" s="296">
        <v>1.7301830000000001E-2</v>
      </c>
      <c r="CE77" s="296">
        <v>1.8340220000000001E-2</v>
      </c>
      <c r="CF77" s="296">
        <v>4.74268E-3</v>
      </c>
      <c r="CG77" s="296">
        <v>1.0079640000000001E-2</v>
      </c>
      <c r="CH77" s="296">
        <v>7.7386000000000002E-4</v>
      </c>
      <c r="CI77" s="296">
        <v>8.0845499999999994E-3</v>
      </c>
      <c r="CJ77" s="296">
        <v>5.9727699999999996E-3</v>
      </c>
      <c r="CK77" s="296">
        <v>4.1425799999999999E-3</v>
      </c>
      <c r="CL77" s="296">
        <v>4.0876100000000002E-3</v>
      </c>
      <c r="CM77" s="296">
        <v>4.05216E-3</v>
      </c>
      <c r="CN77" s="296">
        <v>2.1052250000000002E-2</v>
      </c>
      <c r="CO77" s="296">
        <v>1.1168259999999999E-2</v>
      </c>
      <c r="CP77" s="296">
        <v>2.2740799999999999E-3</v>
      </c>
      <c r="CQ77" s="296">
        <v>5.38296E-3</v>
      </c>
      <c r="CR77" s="296">
        <v>3.4178670000000001E-2</v>
      </c>
      <c r="CS77" s="296">
        <v>2.209392E-2</v>
      </c>
      <c r="CT77" s="296">
        <v>5.5569599999999997E-3</v>
      </c>
      <c r="CU77" s="296">
        <v>2.5780310000000001E-2</v>
      </c>
      <c r="CV77" s="296">
        <v>3.7363609999999998E-2</v>
      </c>
      <c r="CW77" s="296">
        <v>1.96569E-3</v>
      </c>
      <c r="CX77" s="296">
        <v>7.7368100000000002E-3</v>
      </c>
      <c r="CY77" s="296">
        <v>3.79401E-3</v>
      </c>
      <c r="CZ77" s="296">
        <v>1.9844130000000001E-2</v>
      </c>
      <c r="DA77" s="296">
        <v>5.6708499999999998E-3</v>
      </c>
      <c r="DB77" s="296">
        <v>2.54229E-3</v>
      </c>
      <c r="DC77" s="296">
        <v>8.8417400000000007E-3</v>
      </c>
      <c r="DD77" s="296">
        <v>4.9034600000000001E-3</v>
      </c>
      <c r="DE77" s="296">
        <v>0</v>
      </c>
      <c r="DF77" s="296">
        <v>2.8551100000000001E-3</v>
      </c>
      <c r="DG77" s="296">
        <v>1.7024480000000002E-2</v>
      </c>
    </row>
    <row r="78" spans="1:111" ht="18" customHeight="1" x14ac:dyDescent="0.55000000000000004">
      <c r="A78" s="284">
        <v>72</v>
      </c>
      <c r="B78" s="130" t="s">
        <v>133</v>
      </c>
      <c r="C78" s="132" t="s">
        <v>134</v>
      </c>
      <c r="D78" s="296">
        <v>5.3826999999999998E-4</v>
      </c>
      <c r="E78" s="296">
        <v>0</v>
      </c>
      <c r="F78" s="296">
        <v>1.9967059999999998E-2</v>
      </c>
      <c r="G78" s="296">
        <v>9.8730999999999992E-4</v>
      </c>
      <c r="H78" s="296">
        <v>6.9793000000000003E-4</v>
      </c>
      <c r="I78" s="296">
        <v>1.8535570000000001E-2</v>
      </c>
      <c r="J78" s="296">
        <v>5.3339900000000003E-3</v>
      </c>
      <c r="K78" s="296">
        <v>2.6912099999999999E-3</v>
      </c>
      <c r="L78" s="296">
        <v>1.78801E-3</v>
      </c>
      <c r="M78" s="296">
        <v>5.6212000000000005E-4</v>
      </c>
      <c r="N78" s="296">
        <v>1.295E-5</v>
      </c>
      <c r="O78" s="296">
        <v>2.5045800000000002E-3</v>
      </c>
      <c r="P78" s="296">
        <v>4.5257300000000004E-3</v>
      </c>
      <c r="Q78" s="296">
        <v>1.7894499999999999E-3</v>
      </c>
      <c r="R78" s="296">
        <v>4.81673E-3</v>
      </c>
      <c r="S78" s="296">
        <v>1.8282400000000001E-3</v>
      </c>
      <c r="T78" s="296">
        <v>2.1178500000000001E-3</v>
      </c>
      <c r="U78" s="296">
        <v>4.6452000000000004E-3</v>
      </c>
      <c r="V78" s="296">
        <v>1.12597E-3</v>
      </c>
      <c r="W78" s="296">
        <v>2.3582299999999998E-3</v>
      </c>
      <c r="X78" s="296">
        <v>1.4446400000000001E-3</v>
      </c>
      <c r="Y78" s="296">
        <v>1.84132E-3</v>
      </c>
      <c r="Z78" s="296">
        <v>2.0018499999999999E-3</v>
      </c>
      <c r="AA78" s="296">
        <v>2.1267199999999999E-3</v>
      </c>
      <c r="AB78" s="296">
        <v>4.04398E-3</v>
      </c>
      <c r="AC78" s="296">
        <v>1.8625499999999999E-3</v>
      </c>
      <c r="AD78" s="296">
        <v>3.0826999999999997E-4</v>
      </c>
      <c r="AE78" s="296">
        <v>9.4627999999999997E-4</v>
      </c>
      <c r="AF78" s="296">
        <v>3.3223200000000001E-3</v>
      </c>
      <c r="AG78" s="296">
        <v>2.5680999999999998E-3</v>
      </c>
      <c r="AH78" s="296">
        <v>1.91942E-3</v>
      </c>
      <c r="AI78" s="296">
        <v>2.8351299999999999E-3</v>
      </c>
      <c r="AJ78" s="296">
        <v>4.08736E-3</v>
      </c>
      <c r="AK78" s="296">
        <v>2.8905300000000001E-3</v>
      </c>
      <c r="AL78" s="296">
        <v>2.2916500000000001E-3</v>
      </c>
      <c r="AM78" s="296">
        <v>7.7041999999999996E-4</v>
      </c>
      <c r="AN78" s="296">
        <v>1.2022999999999999E-3</v>
      </c>
      <c r="AO78" s="296">
        <v>3.6202999999999999E-3</v>
      </c>
      <c r="AP78" s="296">
        <v>1.1735000000000001E-3</v>
      </c>
      <c r="AQ78" s="296">
        <v>7.6022000000000004E-4</v>
      </c>
      <c r="AR78" s="296">
        <v>1.12813E-3</v>
      </c>
      <c r="AS78" s="296">
        <v>6.7378200000000003E-3</v>
      </c>
      <c r="AT78" s="296">
        <v>2.5807999999999998E-3</v>
      </c>
      <c r="AU78" s="296">
        <v>2.67293E-3</v>
      </c>
      <c r="AV78" s="296">
        <v>2.5378100000000002E-3</v>
      </c>
      <c r="AW78" s="296">
        <v>1.9109699999999999E-3</v>
      </c>
      <c r="AX78" s="296">
        <v>1.4567899999999999E-3</v>
      </c>
      <c r="AY78" s="296">
        <v>1.7631999999999999E-3</v>
      </c>
      <c r="AZ78" s="296">
        <v>2.0098899999999999E-3</v>
      </c>
      <c r="BA78" s="296">
        <v>3.0909499999999999E-3</v>
      </c>
      <c r="BB78" s="296">
        <v>2.0309600000000001E-3</v>
      </c>
      <c r="BC78" s="296">
        <v>3.9485900000000001E-3</v>
      </c>
      <c r="BD78" s="296">
        <v>2.64613E-3</v>
      </c>
      <c r="BE78" s="296">
        <v>2.1169000000000001E-3</v>
      </c>
      <c r="BF78" s="296">
        <v>9.6871000000000001E-4</v>
      </c>
      <c r="BG78" s="296">
        <v>6.6131000000000002E-4</v>
      </c>
      <c r="BH78" s="296">
        <v>4.9854000000000001E-4</v>
      </c>
      <c r="BI78" s="296">
        <v>1.9773899999999999E-3</v>
      </c>
      <c r="BJ78" s="296">
        <v>1.1890399999999999E-3</v>
      </c>
      <c r="BK78" s="296">
        <v>1.6178799999999999E-3</v>
      </c>
      <c r="BL78" s="296">
        <v>1.6378000000000001E-4</v>
      </c>
      <c r="BM78" s="296">
        <v>7.0554299999999997E-3</v>
      </c>
      <c r="BN78" s="296">
        <v>2.5716300000000001E-3</v>
      </c>
      <c r="BO78" s="296">
        <v>1.6212399999999999E-3</v>
      </c>
      <c r="BP78" s="296">
        <v>2.5907899999999999E-3</v>
      </c>
      <c r="BQ78" s="296">
        <v>4.9143499999999996E-3</v>
      </c>
      <c r="BR78" s="296">
        <v>9.0877700000000002E-3</v>
      </c>
      <c r="BS78" s="296">
        <v>1.38244E-3</v>
      </c>
      <c r="BT78" s="296">
        <v>1.8351800000000001E-3</v>
      </c>
      <c r="BU78" s="296">
        <v>2.7821700000000001E-2</v>
      </c>
      <c r="BV78" s="296">
        <v>1.5271369999999999E-2</v>
      </c>
      <c r="BW78" s="296">
        <v>3.8238130000000002E-2</v>
      </c>
      <c r="BX78" s="296">
        <v>0.10060899</v>
      </c>
      <c r="BY78" s="296">
        <v>7.9183299999999995E-3</v>
      </c>
      <c r="BZ78" s="296">
        <v>1.58917E-3</v>
      </c>
      <c r="CA78" s="296">
        <v>1.067895E-2</v>
      </c>
      <c r="CB78" s="296">
        <v>1.6419530000000002E-2</v>
      </c>
      <c r="CC78" s="296">
        <v>4.2450979999999999E-2</v>
      </c>
      <c r="CD78" s="296">
        <v>4.20712E-3</v>
      </c>
      <c r="CE78" s="296">
        <v>9.2216400000000004E-2</v>
      </c>
      <c r="CF78" s="296">
        <v>7.2990990000000006E-2</v>
      </c>
      <c r="CG78" s="296">
        <v>2.3934460000000001E-2</v>
      </c>
      <c r="CH78" s="296">
        <v>1.4300729999999999E-2</v>
      </c>
      <c r="CI78" s="296">
        <v>9.7767800000000005E-3</v>
      </c>
      <c r="CJ78" s="296">
        <v>9.5721399999999998E-3</v>
      </c>
      <c r="CK78" s="296">
        <v>3.4956470000000003E-2</v>
      </c>
      <c r="CL78" s="296">
        <v>4.8123340000000001E-2</v>
      </c>
      <c r="CM78" s="296">
        <v>1.9488490000000001E-2</v>
      </c>
      <c r="CN78" s="296">
        <v>1.5988300000000001E-3</v>
      </c>
      <c r="CO78" s="296">
        <v>1.2732500000000001E-3</v>
      </c>
      <c r="CP78" s="296">
        <v>1.6574579999999998E-2</v>
      </c>
      <c r="CQ78" s="296">
        <v>1.9910089999999998E-2</v>
      </c>
      <c r="CR78" s="296">
        <v>1.3421539999999999E-2</v>
      </c>
      <c r="CS78" s="296">
        <v>4.5183899999999997E-3</v>
      </c>
      <c r="CT78" s="296">
        <v>1.0671949999999999E-2</v>
      </c>
      <c r="CU78" s="296">
        <v>1.8355099999999999E-2</v>
      </c>
      <c r="CV78" s="296">
        <v>1.2722229999999999E-2</v>
      </c>
      <c r="CW78" s="296">
        <v>9.0167999999999997E-4</v>
      </c>
      <c r="CX78" s="296">
        <v>2.8213600000000002E-3</v>
      </c>
      <c r="CY78" s="296">
        <v>8.9471900000000007E-3</v>
      </c>
      <c r="CZ78" s="296">
        <v>1.061642E-2</v>
      </c>
      <c r="DA78" s="296">
        <v>1.0004590000000001E-2</v>
      </c>
      <c r="DB78" s="296">
        <v>2.8242300000000001E-2</v>
      </c>
      <c r="DC78" s="296">
        <v>7.5926700000000001E-3</v>
      </c>
      <c r="DD78" s="296">
        <v>2.1721310000000001E-2</v>
      </c>
      <c r="DE78" s="296">
        <v>0</v>
      </c>
      <c r="DF78" s="296">
        <v>3.1500609999999998E-2</v>
      </c>
      <c r="DG78" s="296">
        <v>1.167607E-2</v>
      </c>
    </row>
    <row r="79" spans="1:111" ht="18" customHeight="1" x14ac:dyDescent="0.55000000000000004">
      <c r="A79" s="284">
        <v>73</v>
      </c>
      <c r="B79" s="130" t="s">
        <v>135</v>
      </c>
      <c r="C79" s="132" t="s">
        <v>136</v>
      </c>
      <c r="D79" s="296">
        <v>0</v>
      </c>
      <c r="E79" s="296">
        <v>0</v>
      </c>
      <c r="F79" s="296">
        <v>0</v>
      </c>
      <c r="G79" s="296">
        <v>0</v>
      </c>
      <c r="H79" s="296">
        <v>0</v>
      </c>
      <c r="I79" s="296">
        <v>0</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6">
        <v>0</v>
      </c>
      <c r="AA79" s="296">
        <v>0</v>
      </c>
      <c r="AB79" s="296">
        <v>0</v>
      </c>
      <c r="AC79" s="296">
        <v>0</v>
      </c>
      <c r="AD79" s="296">
        <v>0</v>
      </c>
      <c r="AE79" s="296">
        <v>0</v>
      </c>
      <c r="AF79" s="296">
        <v>0</v>
      </c>
      <c r="AG79" s="296">
        <v>0</v>
      </c>
      <c r="AH79" s="296">
        <v>0</v>
      </c>
      <c r="AI79" s="296">
        <v>0</v>
      </c>
      <c r="AJ79" s="296">
        <v>0</v>
      </c>
      <c r="AK79" s="296">
        <v>0</v>
      </c>
      <c r="AL79" s="296">
        <v>0</v>
      </c>
      <c r="AM79" s="296">
        <v>0</v>
      </c>
      <c r="AN79" s="296">
        <v>0</v>
      </c>
      <c r="AO79" s="296">
        <v>0</v>
      </c>
      <c r="AP79" s="296">
        <v>0</v>
      </c>
      <c r="AQ79" s="296">
        <v>0</v>
      </c>
      <c r="AR79" s="296">
        <v>0</v>
      </c>
      <c r="AS79" s="296">
        <v>0</v>
      </c>
      <c r="AT79" s="296">
        <v>0</v>
      </c>
      <c r="AU79" s="296">
        <v>0</v>
      </c>
      <c r="AV79" s="296">
        <v>0</v>
      </c>
      <c r="AW79" s="296">
        <v>0</v>
      </c>
      <c r="AX79" s="296">
        <v>0</v>
      </c>
      <c r="AY79" s="296">
        <v>0</v>
      </c>
      <c r="AZ79" s="296">
        <v>0</v>
      </c>
      <c r="BA79" s="296">
        <v>0</v>
      </c>
      <c r="BB79" s="296">
        <v>0</v>
      </c>
      <c r="BC79" s="296">
        <v>0</v>
      </c>
      <c r="BD79" s="296">
        <v>0</v>
      </c>
      <c r="BE79" s="296">
        <v>0</v>
      </c>
      <c r="BF79" s="296">
        <v>0</v>
      </c>
      <c r="BG79" s="296">
        <v>0</v>
      </c>
      <c r="BH79" s="296">
        <v>0</v>
      </c>
      <c r="BI79" s="296">
        <v>0</v>
      </c>
      <c r="BJ79" s="296">
        <v>0</v>
      </c>
      <c r="BK79" s="296">
        <v>0</v>
      </c>
      <c r="BL79" s="296">
        <v>0</v>
      </c>
      <c r="BM79" s="296">
        <v>0</v>
      </c>
      <c r="BN79" s="296">
        <v>0</v>
      </c>
      <c r="BO79" s="296">
        <v>0</v>
      </c>
      <c r="BP79" s="296">
        <v>0</v>
      </c>
      <c r="BQ79" s="296">
        <v>0</v>
      </c>
      <c r="BR79" s="296">
        <v>0</v>
      </c>
      <c r="BS79" s="296">
        <v>0</v>
      </c>
      <c r="BT79" s="296">
        <v>0</v>
      </c>
      <c r="BU79" s="296">
        <v>0</v>
      </c>
      <c r="BV79" s="296">
        <v>0</v>
      </c>
      <c r="BW79" s="296">
        <v>0</v>
      </c>
      <c r="BX79" s="296">
        <v>0</v>
      </c>
      <c r="BY79" s="296">
        <v>0</v>
      </c>
      <c r="BZ79" s="296">
        <v>0</v>
      </c>
      <c r="CA79" s="296">
        <v>0</v>
      </c>
      <c r="CB79" s="296">
        <v>0</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0</v>
      </c>
    </row>
    <row r="80" spans="1:111" ht="18" customHeight="1" x14ac:dyDescent="0.55000000000000004">
      <c r="A80" s="284">
        <v>74</v>
      </c>
      <c r="B80" s="130" t="s">
        <v>137</v>
      </c>
      <c r="C80" s="132" t="s">
        <v>138</v>
      </c>
      <c r="D80" s="296">
        <v>0</v>
      </c>
      <c r="E80" s="296">
        <v>0</v>
      </c>
      <c r="F80" s="296">
        <v>0</v>
      </c>
      <c r="G80" s="296">
        <v>0</v>
      </c>
      <c r="H80" s="296">
        <v>0</v>
      </c>
      <c r="I80" s="296">
        <v>0</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0</v>
      </c>
      <c r="AD80" s="296">
        <v>0</v>
      </c>
      <c r="AE80" s="296">
        <v>0</v>
      </c>
      <c r="AF80" s="296">
        <v>0</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0</v>
      </c>
      <c r="BT80" s="296">
        <v>0</v>
      </c>
      <c r="BU80" s="296">
        <v>0</v>
      </c>
      <c r="BV80" s="296">
        <v>0</v>
      </c>
      <c r="BW80" s="296">
        <v>0</v>
      </c>
      <c r="BX80" s="296">
        <v>0</v>
      </c>
      <c r="BY80" s="296">
        <v>0</v>
      </c>
      <c r="BZ80" s="296">
        <v>0</v>
      </c>
      <c r="CA80" s="296">
        <v>0</v>
      </c>
      <c r="CB80" s="296">
        <v>0</v>
      </c>
      <c r="CC80" s="296">
        <v>0</v>
      </c>
      <c r="CD80" s="296">
        <v>0</v>
      </c>
      <c r="CE80" s="296">
        <v>0</v>
      </c>
      <c r="CF80" s="296">
        <v>0</v>
      </c>
      <c r="CG80" s="296">
        <v>0</v>
      </c>
      <c r="CH80" s="296">
        <v>0</v>
      </c>
      <c r="CI80" s="296">
        <v>0</v>
      </c>
      <c r="CJ80" s="296">
        <v>0</v>
      </c>
      <c r="CK80" s="296">
        <v>0</v>
      </c>
      <c r="CL80" s="296">
        <v>0</v>
      </c>
      <c r="CM80" s="296">
        <v>0</v>
      </c>
      <c r="CN80" s="296">
        <v>0</v>
      </c>
      <c r="CO80" s="296">
        <v>0</v>
      </c>
      <c r="CP80" s="296">
        <v>0</v>
      </c>
      <c r="CQ80" s="296">
        <v>0</v>
      </c>
      <c r="CR80" s="296">
        <v>0</v>
      </c>
      <c r="CS80" s="296">
        <v>0</v>
      </c>
      <c r="CT80" s="296">
        <v>0</v>
      </c>
      <c r="CU80" s="296">
        <v>0</v>
      </c>
      <c r="CV80" s="296">
        <v>0</v>
      </c>
      <c r="CW80" s="296">
        <v>0</v>
      </c>
      <c r="CX80" s="296">
        <v>0</v>
      </c>
      <c r="CY80" s="296">
        <v>0</v>
      </c>
      <c r="CZ80" s="296">
        <v>0</v>
      </c>
      <c r="DA80" s="296">
        <v>0</v>
      </c>
      <c r="DB80" s="296">
        <v>0</v>
      </c>
      <c r="DC80" s="296">
        <v>0</v>
      </c>
      <c r="DD80" s="296">
        <v>0</v>
      </c>
      <c r="DE80" s="296">
        <v>0</v>
      </c>
      <c r="DF80" s="296">
        <v>0</v>
      </c>
      <c r="DG80" s="296">
        <v>0</v>
      </c>
    </row>
    <row r="81" spans="1:111" ht="18" customHeight="1" x14ac:dyDescent="0.55000000000000004">
      <c r="A81" s="284">
        <v>75</v>
      </c>
      <c r="B81" s="130" t="s">
        <v>139</v>
      </c>
      <c r="C81" s="132" t="s">
        <v>140</v>
      </c>
      <c r="D81" s="296">
        <v>1.5757999999999999E-4</v>
      </c>
      <c r="E81" s="296">
        <v>1.211E-4</v>
      </c>
      <c r="F81" s="296">
        <v>6.8130000000000003E-4</v>
      </c>
      <c r="G81" s="296">
        <v>1.15978E-3</v>
      </c>
      <c r="H81" s="296">
        <v>8.9198000000000001E-4</v>
      </c>
      <c r="I81" s="296">
        <v>4.5624400000000001E-3</v>
      </c>
      <c r="J81" s="296">
        <v>3.7558000000000001E-3</v>
      </c>
      <c r="K81" s="296">
        <v>8.3113000000000002E-4</v>
      </c>
      <c r="L81" s="296">
        <v>5.1146999999999998E-4</v>
      </c>
      <c r="M81" s="296">
        <v>4.3485000000000003E-4</v>
      </c>
      <c r="N81" s="296">
        <v>1.9799999999999999E-4</v>
      </c>
      <c r="O81" s="296">
        <v>1.7862500000000001E-3</v>
      </c>
      <c r="P81" s="296">
        <v>2.2865300000000002E-3</v>
      </c>
      <c r="Q81" s="296">
        <v>8.8205E-4</v>
      </c>
      <c r="R81" s="296">
        <v>1.6786399999999999E-3</v>
      </c>
      <c r="S81" s="296">
        <v>1.5546500000000001E-3</v>
      </c>
      <c r="T81" s="296">
        <v>2.3788199999999998E-3</v>
      </c>
      <c r="U81" s="296">
        <v>2.7501600000000002E-3</v>
      </c>
      <c r="V81" s="296">
        <v>1.2750699999999999E-3</v>
      </c>
      <c r="W81" s="296">
        <v>1.3234500000000001E-3</v>
      </c>
      <c r="X81" s="296">
        <v>9.836999999999999E-4</v>
      </c>
      <c r="Y81" s="296">
        <v>1.32178E-3</v>
      </c>
      <c r="Z81" s="296">
        <v>1.7761000000000001E-3</v>
      </c>
      <c r="AA81" s="296">
        <v>1.17679E-3</v>
      </c>
      <c r="AB81" s="296">
        <v>4.4357299999999997E-3</v>
      </c>
      <c r="AC81" s="296">
        <v>2.08508E-3</v>
      </c>
      <c r="AD81" s="296">
        <v>2.3423000000000001E-4</v>
      </c>
      <c r="AE81" s="296">
        <v>8.9117999999999999E-4</v>
      </c>
      <c r="AF81" s="296">
        <v>3.0571499999999998E-3</v>
      </c>
      <c r="AG81" s="296">
        <v>1.4514899999999999E-3</v>
      </c>
      <c r="AH81" s="296">
        <v>1.567E-3</v>
      </c>
      <c r="AI81" s="296">
        <v>2.6008899999999998E-3</v>
      </c>
      <c r="AJ81" s="296">
        <v>1.30608E-3</v>
      </c>
      <c r="AK81" s="296">
        <v>3.4211100000000002E-3</v>
      </c>
      <c r="AL81" s="296">
        <v>5.3335600000000002E-3</v>
      </c>
      <c r="AM81" s="296">
        <v>4.5632000000000002E-4</v>
      </c>
      <c r="AN81" s="296">
        <v>5.9789000000000001E-4</v>
      </c>
      <c r="AO81" s="296">
        <v>1.2245299999999999E-3</v>
      </c>
      <c r="AP81" s="296">
        <v>3.2004000000000001E-4</v>
      </c>
      <c r="AQ81" s="296">
        <v>5.7324999999999997E-4</v>
      </c>
      <c r="AR81" s="296">
        <v>1.0761099999999999E-3</v>
      </c>
      <c r="AS81" s="296">
        <v>3.96131E-3</v>
      </c>
      <c r="AT81" s="296">
        <v>1.3420699999999999E-3</v>
      </c>
      <c r="AU81" s="296">
        <v>1.6833099999999999E-3</v>
      </c>
      <c r="AV81" s="296">
        <v>2.0233E-3</v>
      </c>
      <c r="AW81" s="296">
        <v>2.7236199999999999E-3</v>
      </c>
      <c r="AX81" s="296">
        <v>4.1138399999999997E-3</v>
      </c>
      <c r="AY81" s="296">
        <v>3.5672099999999999E-3</v>
      </c>
      <c r="AZ81" s="296">
        <v>1.62425E-3</v>
      </c>
      <c r="BA81" s="296">
        <v>2.1559399999999999E-3</v>
      </c>
      <c r="BB81" s="296">
        <v>3.9058399999999998E-3</v>
      </c>
      <c r="BC81" s="296">
        <v>1.16168E-3</v>
      </c>
      <c r="BD81" s="296">
        <v>8.6374599999999996E-3</v>
      </c>
      <c r="BE81" s="296">
        <v>3.07216E-3</v>
      </c>
      <c r="BF81" s="296">
        <v>5.3782999999999999E-4</v>
      </c>
      <c r="BG81" s="296">
        <v>3.4029999999999998E-4</v>
      </c>
      <c r="BH81" s="296">
        <v>4.505E-4</v>
      </c>
      <c r="BI81" s="296">
        <v>1.1569799999999999E-3</v>
      </c>
      <c r="BJ81" s="296">
        <v>1.3638299999999999E-3</v>
      </c>
      <c r="BK81" s="296">
        <v>1.8116199999999999E-3</v>
      </c>
      <c r="BL81" s="296">
        <v>1.76542E-3</v>
      </c>
      <c r="BM81" s="296">
        <v>1.38554E-3</v>
      </c>
      <c r="BN81" s="296">
        <v>1.56876E-3</v>
      </c>
      <c r="BO81" s="296">
        <v>1.33837E-3</v>
      </c>
      <c r="BP81" s="296">
        <v>8.6196000000000005E-4</v>
      </c>
      <c r="BQ81" s="296">
        <v>6.5419000000000002E-4</v>
      </c>
      <c r="BR81" s="296">
        <v>5.6373000000000003E-4</v>
      </c>
      <c r="BS81" s="296">
        <v>1.9013999999999999E-3</v>
      </c>
      <c r="BT81" s="296">
        <v>1.35125E-2</v>
      </c>
      <c r="BU81" s="296">
        <v>5.4690199999999998E-3</v>
      </c>
      <c r="BV81" s="296">
        <v>1.149208E-2</v>
      </c>
      <c r="BW81" s="296">
        <v>7.3757E-4</v>
      </c>
      <c r="BX81" s="296">
        <v>9.6399999999999999E-5</v>
      </c>
      <c r="BY81" s="296">
        <v>8.8000000000000004E-7</v>
      </c>
      <c r="BZ81" s="296">
        <v>3.4296000000000001E-4</v>
      </c>
      <c r="CA81" s="296">
        <v>1.36589E-3</v>
      </c>
      <c r="CB81" s="296">
        <v>3.0658999999999998E-4</v>
      </c>
      <c r="CC81" s="296">
        <v>1.5042199999999999E-3</v>
      </c>
      <c r="CD81" s="296">
        <v>7.5560999999999998E-4</v>
      </c>
      <c r="CE81" s="296">
        <v>6.2504600000000002E-3</v>
      </c>
      <c r="CF81" s="296">
        <v>1.81953E-3</v>
      </c>
      <c r="CG81" s="296">
        <v>2.1655899999999998E-3</v>
      </c>
      <c r="CH81" s="296">
        <v>2.2265200000000001E-3</v>
      </c>
      <c r="CI81" s="296">
        <v>2.2874599999999998E-3</v>
      </c>
      <c r="CJ81" s="296">
        <v>4.2832599999999997E-3</v>
      </c>
      <c r="CK81" s="296">
        <v>7.9149999999999999E-4</v>
      </c>
      <c r="CL81" s="296">
        <v>3.3167800000000001E-3</v>
      </c>
      <c r="CM81" s="296">
        <v>2.2362200000000001E-3</v>
      </c>
      <c r="CN81" s="296">
        <v>6.9940000000000002E-3</v>
      </c>
      <c r="CO81" s="296">
        <v>4.68777E-3</v>
      </c>
      <c r="CP81" s="296">
        <v>8.0998600000000004E-3</v>
      </c>
      <c r="CQ81" s="296">
        <v>1.62886E-3</v>
      </c>
      <c r="CR81" s="296">
        <v>2.9120700000000001E-3</v>
      </c>
      <c r="CS81" s="296">
        <v>1.1421599999999999E-3</v>
      </c>
      <c r="CT81" s="296">
        <v>7.6438000000000005E-4</v>
      </c>
      <c r="CU81" s="296">
        <v>4.7732399999999998E-3</v>
      </c>
      <c r="CV81" s="296">
        <v>7.7521000000000003E-4</v>
      </c>
      <c r="CW81" s="296">
        <v>4.8231000000000001E-4</v>
      </c>
      <c r="CX81" s="296">
        <v>7.1345999999999996E-4</v>
      </c>
      <c r="CY81" s="296">
        <v>1.6364400000000001E-3</v>
      </c>
      <c r="CZ81" s="296">
        <v>1.3711800000000001E-3</v>
      </c>
      <c r="DA81" s="296">
        <v>2.2864000000000001E-3</v>
      </c>
      <c r="DB81" s="296">
        <v>2.0423400000000001E-3</v>
      </c>
      <c r="DC81" s="296">
        <v>2.2066199999999998E-3</v>
      </c>
      <c r="DD81" s="296">
        <v>2.8593799999999999E-3</v>
      </c>
      <c r="DE81" s="296">
        <v>6.3686999999999999E-4</v>
      </c>
      <c r="DF81" s="296">
        <v>1.540618E-2</v>
      </c>
      <c r="DG81" s="296">
        <v>2.6752E-3</v>
      </c>
    </row>
    <row r="82" spans="1:111" ht="18" customHeight="1" x14ac:dyDescent="0.55000000000000004">
      <c r="A82" s="284">
        <v>76</v>
      </c>
      <c r="B82" s="130" t="s">
        <v>141</v>
      </c>
      <c r="C82" s="132" t="s">
        <v>142</v>
      </c>
      <c r="D82" s="296">
        <v>9.3592799999999993E-3</v>
      </c>
      <c r="E82" s="296">
        <v>4.2819620000000003E-2</v>
      </c>
      <c r="F82" s="296">
        <v>7.5662699999999999E-3</v>
      </c>
      <c r="G82" s="296">
        <v>3.041789E-2</v>
      </c>
      <c r="H82" s="296">
        <v>1.140101E-2</v>
      </c>
      <c r="I82" s="296">
        <v>8.3203700000000005E-3</v>
      </c>
      <c r="J82" s="296">
        <v>1.199276E-2</v>
      </c>
      <c r="K82" s="296">
        <v>1.945852E-2</v>
      </c>
      <c r="L82" s="296">
        <v>1.293542E-2</v>
      </c>
      <c r="M82" s="296">
        <v>2.598878E-2</v>
      </c>
      <c r="N82" s="296">
        <v>3.2897099999999999E-3</v>
      </c>
      <c r="O82" s="296">
        <v>9.1758900000000008E-3</v>
      </c>
      <c r="P82" s="296">
        <v>1.010671E-2</v>
      </c>
      <c r="Q82" s="296">
        <v>2.076252E-2</v>
      </c>
      <c r="R82" s="296">
        <v>1.861262E-2</v>
      </c>
      <c r="S82" s="296">
        <v>2.2416390000000001E-2</v>
      </c>
      <c r="T82" s="296">
        <v>2.3588850000000001E-2</v>
      </c>
      <c r="U82" s="296">
        <v>1.3836859999999999E-2</v>
      </c>
      <c r="V82" s="296">
        <v>1.2511660000000001E-2</v>
      </c>
      <c r="W82" s="296">
        <v>1.045622E-2</v>
      </c>
      <c r="X82" s="296">
        <v>8.5264799999999995E-3</v>
      </c>
      <c r="Y82" s="296">
        <v>1.199825E-2</v>
      </c>
      <c r="Z82" s="296">
        <v>1.165477E-2</v>
      </c>
      <c r="AA82" s="296">
        <v>1.7836089999999999E-2</v>
      </c>
      <c r="AB82" s="296">
        <v>1.0681700000000001E-2</v>
      </c>
      <c r="AC82" s="296">
        <v>1.6209899999999999E-2</v>
      </c>
      <c r="AD82" s="296">
        <v>2.6756200000000001E-3</v>
      </c>
      <c r="AE82" s="296">
        <v>1.8261019999999999E-2</v>
      </c>
      <c r="AF82" s="296">
        <v>9.5882699999999994E-3</v>
      </c>
      <c r="AG82" s="296">
        <v>9.5893699999999998E-3</v>
      </c>
      <c r="AH82" s="296">
        <v>1.2550530000000001E-2</v>
      </c>
      <c r="AI82" s="296">
        <v>1.585978E-2</v>
      </c>
      <c r="AJ82" s="296">
        <v>3.3421819999999998E-2</v>
      </c>
      <c r="AK82" s="296">
        <v>1.9163570000000001E-2</v>
      </c>
      <c r="AL82" s="296">
        <v>2.2227299999999998E-2</v>
      </c>
      <c r="AM82" s="296">
        <v>8.4513399999999999E-3</v>
      </c>
      <c r="AN82" s="296">
        <v>5.6577399999999996E-3</v>
      </c>
      <c r="AO82" s="296">
        <v>2.3458360000000001E-2</v>
      </c>
      <c r="AP82" s="296">
        <v>1.983702E-2</v>
      </c>
      <c r="AQ82" s="296">
        <v>9.2605099999999996E-3</v>
      </c>
      <c r="AR82" s="296">
        <v>1.376083E-2</v>
      </c>
      <c r="AS82" s="296">
        <v>1.3772070000000001E-2</v>
      </c>
      <c r="AT82" s="296">
        <v>1.078314E-2</v>
      </c>
      <c r="AU82" s="296">
        <v>9.3820799999999992E-3</v>
      </c>
      <c r="AV82" s="296">
        <v>7.9798000000000004E-3</v>
      </c>
      <c r="AW82" s="296">
        <v>9.6133699999999996E-3</v>
      </c>
      <c r="AX82" s="296">
        <v>1.048868E-2</v>
      </c>
      <c r="AY82" s="296">
        <v>9.1813399999999996E-3</v>
      </c>
      <c r="AZ82" s="296">
        <v>9.5507300000000003E-3</v>
      </c>
      <c r="BA82" s="296">
        <v>9.5693099999999993E-3</v>
      </c>
      <c r="BB82" s="296">
        <v>6.4738599999999997E-3</v>
      </c>
      <c r="BC82" s="296">
        <v>1.1048199999999999E-2</v>
      </c>
      <c r="BD82" s="296">
        <v>7.8855399999999999E-3</v>
      </c>
      <c r="BE82" s="296">
        <v>1.1000879999999999E-2</v>
      </c>
      <c r="BF82" s="296">
        <v>1.183706E-2</v>
      </c>
      <c r="BG82" s="296">
        <v>1.208161E-2</v>
      </c>
      <c r="BH82" s="296">
        <v>7.7551800000000004E-3</v>
      </c>
      <c r="BI82" s="296">
        <v>1.238091E-2</v>
      </c>
      <c r="BJ82" s="296">
        <v>6.1405699999999997E-3</v>
      </c>
      <c r="BK82" s="296">
        <v>1.5631349999999999E-2</v>
      </c>
      <c r="BL82" s="296">
        <v>0.38519862999999999</v>
      </c>
      <c r="BM82" s="296">
        <v>2.0167790000000001E-2</v>
      </c>
      <c r="BN82" s="296">
        <v>2.0232630000000001E-2</v>
      </c>
      <c r="BO82" s="296">
        <v>1.9773869999999999E-2</v>
      </c>
      <c r="BP82" s="296">
        <v>2.206756E-2</v>
      </c>
      <c r="BQ82" s="296">
        <v>1.2491179999999999E-2</v>
      </c>
      <c r="BR82" s="296">
        <v>2.4146339999999999E-2</v>
      </c>
      <c r="BS82" s="296">
        <v>8.2134600000000006E-3</v>
      </c>
      <c r="BT82" s="296">
        <v>2.2537629999999999E-2</v>
      </c>
      <c r="BU82" s="296">
        <v>4.5283900000000002E-3</v>
      </c>
      <c r="BV82" s="296">
        <v>7.9197499999999997E-3</v>
      </c>
      <c r="BW82" s="296">
        <v>7.9168999999999995E-4</v>
      </c>
      <c r="BX82" s="296">
        <v>6.5866999999999998E-4</v>
      </c>
      <c r="BY82" s="296">
        <v>4.6069999999999998E-5</v>
      </c>
      <c r="BZ82" s="296">
        <v>8.5311999999999996E-4</v>
      </c>
      <c r="CA82" s="296">
        <v>3.6034000000000001E-3</v>
      </c>
      <c r="CB82" s="296">
        <v>3.35681E-3</v>
      </c>
      <c r="CC82" s="296">
        <v>2.24574E-3</v>
      </c>
      <c r="CD82" s="296">
        <v>4.2858999999999996E-3</v>
      </c>
      <c r="CE82" s="296">
        <v>2.3533500000000001E-3</v>
      </c>
      <c r="CF82" s="296">
        <v>2.1482300000000001E-3</v>
      </c>
      <c r="CG82" s="296">
        <v>5.5215999999999998E-3</v>
      </c>
      <c r="CH82" s="296">
        <v>7.5125520000000001E-2</v>
      </c>
      <c r="CI82" s="296">
        <v>5.0880099999999996E-3</v>
      </c>
      <c r="CJ82" s="296">
        <v>3.7515600000000001E-3</v>
      </c>
      <c r="CK82" s="296">
        <v>6.01784E-3</v>
      </c>
      <c r="CL82" s="296">
        <v>7.1314899999999999E-3</v>
      </c>
      <c r="CM82" s="296">
        <v>1.448256E-2</v>
      </c>
      <c r="CN82" s="296">
        <v>6.2549800000000003E-3</v>
      </c>
      <c r="CO82" s="296">
        <v>3.1389500000000002E-3</v>
      </c>
      <c r="CP82" s="296">
        <v>8.8452900000000004E-3</v>
      </c>
      <c r="CQ82" s="296">
        <v>7.66046E-3</v>
      </c>
      <c r="CR82" s="296">
        <v>3.8475100000000002E-3</v>
      </c>
      <c r="CS82" s="296">
        <v>4.7915700000000002E-3</v>
      </c>
      <c r="CT82" s="296">
        <v>3.4553800000000001E-3</v>
      </c>
      <c r="CU82" s="296">
        <v>1.1424500000000001E-2</v>
      </c>
      <c r="CV82" s="296">
        <v>2.6790799999999999E-3</v>
      </c>
      <c r="CW82" s="296">
        <v>3.0814200000000001E-3</v>
      </c>
      <c r="CX82" s="296">
        <v>8.4620100000000007E-3</v>
      </c>
      <c r="CY82" s="296">
        <v>2.8830700000000002E-3</v>
      </c>
      <c r="CZ82" s="296">
        <v>6.0428599999999997E-3</v>
      </c>
      <c r="DA82" s="296">
        <v>1.400942E-2</v>
      </c>
      <c r="DB82" s="296">
        <v>3.06237E-3</v>
      </c>
      <c r="DC82" s="296">
        <v>3.4645100000000001E-3</v>
      </c>
      <c r="DD82" s="296">
        <v>1.5709939999999999E-2</v>
      </c>
      <c r="DE82" s="296">
        <v>4.005322E-2</v>
      </c>
      <c r="DF82" s="296">
        <v>4.0105370000000001E-2</v>
      </c>
      <c r="DG82" s="296">
        <v>9.1272000000000002E-3</v>
      </c>
    </row>
    <row r="83" spans="1:111" ht="18" customHeight="1" x14ac:dyDescent="0.55000000000000004">
      <c r="A83" s="284">
        <v>77</v>
      </c>
      <c r="B83" s="130" t="s">
        <v>143</v>
      </c>
      <c r="C83" s="132" t="s">
        <v>144</v>
      </c>
      <c r="D83" s="296">
        <v>4.3487610000000003E-2</v>
      </c>
      <c r="E83" s="296">
        <v>1.045396E-2</v>
      </c>
      <c r="F83" s="296">
        <v>1.477608E-2</v>
      </c>
      <c r="G83" s="296">
        <v>2.4572770000000001E-2</v>
      </c>
      <c r="H83" s="296">
        <v>2.289153E-2</v>
      </c>
      <c r="I83" s="296">
        <v>3.9267679999999999E-2</v>
      </c>
      <c r="J83" s="296">
        <v>0.22885637</v>
      </c>
      <c r="K83" s="296">
        <v>6.32002E-3</v>
      </c>
      <c r="L83" s="296">
        <v>5.5636399999999999E-3</v>
      </c>
      <c r="M83" s="296">
        <v>2.8576700000000001E-3</v>
      </c>
      <c r="N83" s="296">
        <v>2.0993800000000001E-3</v>
      </c>
      <c r="O83" s="296">
        <v>1.048987E-2</v>
      </c>
      <c r="P83" s="296">
        <v>7.3895300000000001E-3</v>
      </c>
      <c r="Q83" s="296">
        <v>1.566298E-2</v>
      </c>
      <c r="R83" s="296">
        <v>6.5414899999999996E-3</v>
      </c>
      <c r="S83" s="296">
        <v>4.0558E-3</v>
      </c>
      <c r="T83" s="296">
        <v>3.4258800000000001E-3</v>
      </c>
      <c r="U83" s="296">
        <v>8.4556000000000006E-3</v>
      </c>
      <c r="V83" s="296">
        <v>2.9306100000000002E-3</v>
      </c>
      <c r="W83" s="296">
        <v>4.0097900000000001E-3</v>
      </c>
      <c r="X83" s="296">
        <v>2.14329E-3</v>
      </c>
      <c r="Y83" s="296">
        <v>3.6563199999999998E-3</v>
      </c>
      <c r="Z83" s="296">
        <v>9.4280000000000004E-4</v>
      </c>
      <c r="AA83" s="296">
        <v>3.1516000000000001E-3</v>
      </c>
      <c r="AB83" s="296">
        <v>2.3462800000000001E-3</v>
      </c>
      <c r="AC83" s="296">
        <v>2.28802E-3</v>
      </c>
      <c r="AD83" s="296">
        <v>3.6125000000000003E-4</v>
      </c>
      <c r="AE83" s="296">
        <v>3.3401999999999998E-4</v>
      </c>
      <c r="AF83" s="296">
        <v>1.23795E-3</v>
      </c>
      <c r="AG83" s="296">
        <v>1.32599E-3</v>
      </c>
      <c r="AH83" s="296">
        <v>1.171752E-2</v>
      </c>
      <c r="AI83" s="296">
        <v>5.8229299999999996E-3</v>
      </c>
      <c r="AJ83" s="296">
        <v>2.944283E-2</v>
      </c>
      <c r="AK83" s="296">
        <v>3.68565E-3</v>
      </c>
      <c r="AL83" s="296">
        <v>5.8074399999999997E-3</v>
      </c>
      <c r="AM83" s="296">
        <v>2.19389E-3</v>
      </c>
      <c r="AN83" s="296">
        <v>3.9195699999999998E-3</v>
      </c>
      <c r="AO83" s="296">
        <v>4.4344600000000003E-3</v>
      </c>
      <c r="AP83" s="296">
        <v>3.74625E-3</v>
      </c>
      <c r="AQ83" s="296">
        <v>2.44437E-3</v>
      </c>
      <c r="AR83" s="296">
        <v>3.7613E-3</v>
      </c>
      <c r="AS83" s="296">
        <v>9.1426600000000004E-3</v>
      </c>
      <c r="AT83" s="296">
        <v>8.1037999999999995E-3</v>
      </c>
      <c r="AU83" s="296">
        <v>4.9250600000000002E-3</v>
      </c>
      <c r="AV83" s="296">
        <v>4.66994E-3</v>
      </c>
      <c r="AW83" s="296">
        <v>6.9963600000000001E-3</v>
      </c>
      <c r="AX83" s="296">
        <v>3.16862E-3</v>
      </c>
      <c r="AY83" s="296">
        <v>7.0556999999999998E-4</v>
      </c>
      <c r="AZ83" s="296">
        <v>2.24529E-3</v>
      </c>
      <c r="BA83" s="296">
        <v>2.36294E-3</v>
      </c>
      <c r="BB83" s="296">
        <v>2.2263000000000001E-3</v>
      </c>
      <c r="BC83" s="296">
        <v>3.10443E-3</v>
      </c>
      <c r="BD83" s="296">
        <v>2.7250000000000001E-4</v>
      </c>
      <c r="BE83" s="296">
        <v>3.8418900000000001E-3</v>
      </c>
      <c r="BF83" s="296">
        <v>9.6175999999999998E-4</v>
      </c>
      <c r="BG83" s="296">
        <v>8.3584999999999996E-4</v>
      </c>
      <c r="BH83" s="296">
        <v>9.6232999999999996E-4</v>
      </c>
      <c r="BI83" s="296">
        <v>1.39314E-3</v>
      </c>
      <c r="BJ83" s="296">
        <v>5.2187999999999996E-4</v>
      </c>
      <c r="BK83" s="296">
        <v>3.2413230000000001E-2</v>
      </c>
      <c r="BL83" s="296">
        <v>1.147069E-2</v>
      </c>
      <c r="BM83" s="296">
        <v>1.7153379999999999E-2</v>
      </c>
      <c r="BN83" s="296">
        <v>1.8933450000000001E-2</v>
      </c>
      <c r="BO83" s="296">
        <v>2.1069290000000001E-2</v>
      </c>
      <c r="BP83" s="296">
        <v>1.32838E-2</v>
      </c>
      <c r="BQ83" s="296">
        <v>3.64249E-3</v>
      </c>
      <c r="BR83" s="296">
        <v>4.0195400000000003E-3</v>
      </c>
      <c r="BS83" s="296">
        <v>6.6600799999999996E-3</v>
      </c>
      <c r="BT83" s="296">
        <v>1.985075E-2</v>
      </c>
      <c r="BU83" s="296">
        <v>3.3387760000000002E-2</v>
      </c>
      <c r="BV83" s="296">
        <v>7.5773899999999998E-3</v>
      </c>
      <c r="BW83" s="296">
        <v>4.8870299999999997E-3</v>
      </c>
      <c r="BX83" s="296">
        <v>2.71214E-3</v>
      </c>
      <c r="BY83" s="296">
        <v>6.9076999999999995E-4</v>
      </c>
      <c r="BZ83" s="296">
        <v>2.3674899999999999E-3</v>
      </c>
      <c r="CA83" s="296">
        <v>1.9259100000000001E-3</v>
      </c>
      <c r="CB83" s="296">
        <v>0</v>
      </c>
      <c r="CC83" s="296">
        <v>3.2895799999999998E-3</v>
      </c>
      <c r="CD83" s="296">
        <v>1.2792299999999999E-3</v>
      </c>
      <c r="CE83" s="296">
        <v>2.1854800000000001E-3</v>
      </c>
      <c r="CF83" s="296">
        <v>2.1199399999999998E-3</v>
      </c>
      <c r="CG83" s="296">
        <v>3.7999499999999999E-3</v>
      </c>
      <c r="CH83" s="296">
        <v>7.4562099999999996E-3</v>
      </c>
      <c r="CI83" s="296">
        <v>6.3893200000000004E-3</v>
      </c>
      <c r="CJ83" s="296">
        <v>5.5867E-3</v>
      </c>
      <c r="CK83" s="296">
        <v>1.312177E-2</v>
      </c>
      <c r="CL83" s="296">
        <v>1.8182199999999999E-3</v>
      </c>
      <c r="CM83" s="296">
        <v>1.1190749999999999E-2</v>
      </c>
      <c r="CN83" s="296">
        <v>1.143885E-2</v>
      </c>
      <c r="CO83" s="296">
        <v>8.6537699999999999E-3</v>
      </c>
      <c r="CP83" s="296">
        <v>5.5020499999999996E-3</v>
      </c>
      <c r="CQ83" s="296">
        <v>3.77349E-3</v>
      </c>
      <c r="CR83" s="296">
        <v>3.7565099999999998E-3</v>
      </c>
      <c r="CS83" s="296">
        <v>5.9114199999999997E-3</v>
      </c>
      <c r="CT83" s="296">
        <v>6.4095699999999999E-3</v>
      </c>
      <c r="CU83" s="296">
        <v>1.1233150000000001E-2</v>
      </c>
      <c r="CV83" s="296">
        <v>1.0460860000000001E-2</v>
      </c>
      <c r="CW83" s="296">
        <v>1.0326979999999999E-2</v>
      </c>
      <c r="CX83" s="296">
        <v>4.0905200000000003E-3</v>
      </c>
      <c r="CY83" s="296">
        <v>6.0162000000000002E-3</v>
      </c>
      <c r="CZ83" s="296">
        <v>2.8495969999999999E-2</v>
      </c>
      <c r="DA83" s="296">
        <v>1.51614E-3</v>
      </c>
      <c r="DB83" s="296">
        <v>1.2708209999999999E-2</v>
      </c>
      <c r="DC83" s="296">
        <v>2.3003450000000002E-2</v>
      </c>
      <c r="DD83" s="296">
        <v>2.368E-2</v>
      </c>
      <c r="DE83" s="296">
        <v>0</v>
      </c>
      <c r="DF83" s="296">
        <v>1.173709E-2</v>
      </c>
      <c r="DG83" s="296">
        <v>9.3958300000000008E-3</v>
      </c>
    </row>
    <row r="84" spans="1:111" ht="18" customHeight="1" x14ac:dyDescent="0.55000000000000004">
      <c r="A84" s="284">
        <v>78</v>
      </c>
      <c r="B84" s="130" t="s">
        <v>145</v>
      </c>
      <c r="C84" s="132" t="s">
        <v>146</v>
      </c>
      <c r="D84" s="296">
        <v>2.1974199999999998E-3</v>
      </c>
      <c r="E84" s="296">
        <v>5.0667200000000003E-3</v>
      </c>
      <c r="F84" s="296">
        <v>5.5157999999999997E-4</v>
      </c>
      <c r="G84" s="296">
        <v>6.1238000000000004E-4</v>
      </c>
      <c r="H84" s="296">
        <v>1.9404400000000001E-3</v>
      </c>
      <c r="I84" s="296">
        <v>9.3154000000000002E-4</v>
      </c>
      <c r="J84" s="296">
        <v>7.0412000000000003E-4</v>
      </c>
      <c r="K84" s="296">
        <v>1.13105E-3</v>
      </c>
      <c r="L84" s="296">
        <v>7.5250000000000002E-4</v>
      </c>
      <c r="M84" s="296">
        <v>4.1476300000000002E-3</v>
      </c>
      <c r="N84" s="296">
        <v>2.5398E-4</v>
      </c>
      <c r="O84" s="296">
        <v>5.8713999999999999E-4</v>
      </c>
      <c r="P84" s="296">
        <v>2.7346E-4</v>
      </c>
      <c r="Q84" s="296">
        <v>2.86594E-3</v>
      </c>
      <c r="R84" s="296">
        <v>1.2163899999999999E-3</v>
      </c>
      <c r="S84" s="296">
        <v>2.8456100000000002E-3</v>
      </c>
      <c r="T84" s="296">
        <v>1.5970699999999999E-3</v>
      </c>
      <c r="U84" s="296">
        <v>7.626E-4</v>
      </c>
      <c r="V84" s="296">
        <v>2.5835699999999999E-3</v>
      </c>
      <c r="W84" s="296">
        <v>5.7762200000000003E-3</v>
      </c>
      <c r="X84" s="296">
        <v>2.34812E-3</v>
      </c>
      <c r="Y84" s="296">
        <v>2.2202099999999998E-3</v>
      </c>
      <c r="Z84" s="296">
        <v>2.24989E-3</v>
      </c>
      <c r="AA84" s="296">
        <v>3.4614899999999998E-3</v>
      </c>
      <c r="AB84" s="296">
        <v>9.2935000000000001E-4</v>
      </c>
      <c r="AC84" s="296">
        <v>1.8271299999999999E-3</v>
      </c>
      <c r="AD84" s="296">
        <v>5.9574399999999996E-3</v>
      </c>
      <c r="AE84" s="296">
        <v>2.221006E-2</v>
      </c>
      <c r="AF84" s="296">
        <v>4.6486999999999999E-4</v>
      </c>
      <c r="AG84" s="296">
        <v>7.6973999999999999E-4</v>
      </c>
      <c r="AH84" s="296">
        <v>7.136E-4</v>
      </c>
      <c r="AI84" s="296">
        <v>2.2269099999999999E-3</v>
      </c>
      <c r="AJ84" s="296">
        <v>8.5204500000000006E-3</v>
      </c>
      <c r="AK84" s="296">
        <v>1.92801E-3</v>
      </c>
      <c r="AL84" s="296">
        <v>5.3185899999999998E-3</v>
      </c>
      <c r="AM84" s="296">
        <v>5.5098200000000003E-3</v>
      </c>
      <c r="AN84" s="296">
        <v>1.2591099999999999E-3</v>
      </c>
      <c r="AO84" s="296">
        <v>5.2321399999999997E-3</v>
      </c>
      <c r="AP84" s="296">
        <v>5.2459899999999999E-3</v>
      </c>
      <c r="AQ84" s="296">
        <v>1.6686380000000001E-2</v>
      </c>
      <c r="AR84" s="296">
        <v>7.3337000000000001E-4</v>
      </c>
      <c r="AS84" s="296">
        <v>2.44057E-3</v>
      </c>
      <c r="AT84" s="296">
        <v>1.76323E-3</v>
      </c>
      <c r="AU84" s="296">
        <v>1.12721E-3</v>
      </c>
      <c r="AV84" s="296">
        <v>9.851599999999999E-4</v>
      </c>
      <c r="AW84" s="296">
        <v>6.2912000000000005E-4</v>
      </c>
      <c r="AX84" s="296">
        <v>5.4513000000000001E-4</v>
      </c>
      <c r="AY84" s="296">
        <v>6.3971000000000004E-4</v>
      </c>
      <c r="AZ84" s="296">
        <v>8.7166000000000001E-4</v>
      </c>
      <c r="BA84" s="296">
        <v>7.5045999999999999E-4</v>
      </c>
      <c r="BB84" s="296">
        <v>3.3341000000000002E-4</v>
      </c>
      <c r="BC84" s="296">
        <v>8.2600000000000002E-4</v>
      </c>
      <c r="BD84" s="296">
        <v>4.5001999999999998E-4</v>
      </c>
      <c r="BE84" s="296">
        <v>4.1743999999999999E-4</v>
      </c>
      <c r="BF84" s="296">
        <v>2.6070199999999998E-3</v>
      </c>
      <c r="BG84" s="296">
        <v>2.7785499999999999E-3</v>
      </c>
      <c r="BH84" s="296">
        <v>1.2533399999999999E-3</v>
      </c>
      <c r="BI84" s="296">
        <v>1.8628399999999999E-3</v>
      </c>
      <c r="BJ84" s="296">
        <v>8.2410999999999997E-4</v>
      </c>
      <c r="BK84" s="296">
        <v>6.7931999999999997E-4</v>
      </c>
      <c r="BL84" s="296">
        <v>0.10683238</v>
      </c>
      <c r="BM84" s="296">
        <v>8.8809999999999996E-4</v>
      </c>
      <c r="BN84" s="296">
        <v>7.3632000000000005E-4</v>
      </c>
      <c r="BO84" s="296">
        <v>1.81207E-3</v>
      </c>
      <c r="BP84" s="296">
        <v>2.3984200000000001E-3</v>
      </c>
      <c r="BQ84" s="296">
        <v>5.89033E-3</v>
      </c>
      <c r="BR84" s="296">
        <v>5.1059800000000004E-3</v>
      </c>
      <c r="BS84" s="296">
        <v>3.9598999999999998E-4</v>
      </c>
      <c r="BT84" s="296">
        <v>5.2163000000000003E-4</v>
      </c>
      <c r="BU84" s="296">
        <v>1.7286999999999999E-4</v>
      </c>
      <c r="BV84" s="296">
        <v>2.1024999999999999E-4</v>
      </c>
      <c r="BW84" s="296">
        <v>6.6019999999999995E-5</v>
      </c>
      <c r="BX84" s="296">
        <v>1.895E-5</v>
      </c>
      <c r="BY84" s="296">
        <v>1.099E-5</v>
      </c>
      <c r="BZ84" s="296">
        <v>5.7179999999999998E-5</v>
      </c>
      <c r="CA84" s="296">
        <v>2.8000999999999998E-3</v>
      </c>
      <c r="CB84" s="296">
        <v>6.1306599999999996E-3</v>
      </c>
      <c r="CC84" s="296">
        <v>0.43293936999999999</v>
      </c>
      <c r="CD84" s="296">
        <v>2.08311E-3</v>
      </c>
      <c r="CE84" s="296">
        <v>1.4448999999999999E-4</v>
      </c>
      <c r="CF84" s="296">
        <v>8.3880000000000003E-5</v>
      </c>
      <c r="CG84" s="296">
        <v>2.8025000000000001E-4</v>
      </c>
      <c r="CH84" s="296">
        <v>1.62882E-3</v>
      </c>
      <c r="CI84" s="296">
        <v>5.1730000000000001E-5</v>
      </c>
      <c r="CJ84" s="296">
        <v>1.1218E-4</v>
      </c>
      <c r="CK84" s="296">
        <v>3.3074999999999999E-4</v>
      </c>
      <c r="CL84" s="296">
        <v>6.8720000000000006E-5</v>
      </c>
      <c r="CM84" s="296">
        <v>4.6161999999999999E-4</v>
      </c>
      <c r="CN84" s="296">
        <v>1.7176999999999999E-4</v>
      </c>
      <c r="CO84" s="296">
        <v>1.9017E-4</v>
      </c>
      <c r="CP84" s="296">
        <v>4.2807000000000001E-4</v>
      </c>
      <c r="CQ84" s="296">
        <v>1.9228E-4</v>
      </c>
      <c r="CR84" s="296">
        <v>2.6690999999999998E-4</v>
      </c>
      <c r="CS84" s="296">
        <v>2.0264E-4</v>
      </c>
      <c r="CT84" s="296">
        <v>1.8644000000000001E-4</v>
      </c>
      <c r="CU84" s="296">
        <v>3.1409E-4</v>
      </c>
      <c r="CV84" s="296">
        <v>9.1139999999999998E-5</v>
      </c>
      <c r="CW84" s="296">
        <v>5.4209999999999998E-5</v>
      </c>
      <c r="CX84" s="296">
        <v>9.2931999999999997E-4</v>
      </c>
      <c r="CY84" s="296">
        <v>1.2457000000000001E-4</v>
      </c>
      <c r="CZ84" s="296">
        <v>2.2104000000000001E-4</v>
      </c>
      <c r="DA84" s="296">
        <v>4.817E-4</v>
      </c>
      <c r="DB84" s="296">
        <v>2.3402000000000001E-4</v>
      </c>
      <c r="DC84" s="296">
        <v>2.5054E-4</v>
      </c>
      <c r="DD84" s="296">
        <v>3.0196999999999998E-4</v>
      </c>
      <c r="DE84" s="296">
        <v>2.6260699999999999E-3</v>
      </c>
      <c r="DF84" s="296">
        <v>7.7541000000000003E-4</v>
      </c>
      <c r="DG84" s="296">
        <v>3.73888E-3</v>
      </c>
    </row>
    <row r="85" spans="1:111" ht="18" customHeight="1" x14ac:dyDescent="0.55000000000000004">
      <c r="A85" s="284">
        <v>79</v>
      </c>
      <c r="B85" s="130" t="s">
        <v>147</v>
      </c>
      <c r="C85" s="132" t="s">
        <v>148</v>
      </c>
      <c r="D85" s="296">
        <v>4.5000000000000001E-6</v>
      </c>
      <c r="E85" s="296">
        <v>0</v>
      </c>
      <c r="F85" s="296">
        <v>1.69399E-3</v>
      </c>
      <c r="G85" s="296">
        <v>2.2371000000000001E-4</v>
      </c>
      <c r="H85" s="296">
        <v>2.8918999999999999E-4</v>
      </c>
      <c r="I85" s="296">
        <v>4.7476899999999997E-3</v>
      </c>
      <c r="J85" s="296">
        <v>2.67534E-3</v>
      </c>
      <c r="K85" s="296">
        <v>1.5967999999999999E-4</v>
      </c>
      <c r="L85" s="296">
        <v>1.2180000000000001E-4</v>
      </c>
      <c r="M85" s="296">
        <v>1.5909E-4</v>
      </c>
      <c r="N85" s="296">
        <v>1.0178E-4</v>
      </c>
      <c r="O85" s="296">
        <v>1.20123E-3</v>
      </c>
      <c r="P85" s="296">
        <v>2.2465499999999999E-3</v>
      </c>
      <c r="Q85" s="296">
        <v>4.3333999999999999E-4</v>
      </c>
      <c r="R85" s="296">
        <v>1.4312400000000001E-3</v>
      </c>
      <c r="S85" s="296">
        <v>3.2044000000000002E-4</v>
      </c>
      <c r="T85" s="296">
        <v>6.1134000000000004E-4</v>
      </c>
      <c r="U85" s="296">
        <v>1.54733E-3</v>
      </c>
      <c r="V85" s="296">
        <v>3.9332000000000001E-4</v>
      </c>
      <c r="W85" s="296">
        <v>4.7993999999999999E-4</v>
      </c>
      <c r="X85" s="296">
        <v>1.8443999999999999E-4</v>
      </c>
      <c r="Y85" s="296">
        <v>4.1961E-4</v>
      </c>
      <c r="Z85" s="296">
        <v>4.8214999999999998E-4</v>
      </c>
      <c r="AA85" s="296">
        <v>4.7193000000000002E-4</v>
      </c>
      <c r="AB85" s="296">
        <v>4.6994999999999997E-3</v>
      </c>
      <c r="AC85" s="296">
        <v>8.0274000000000003E-4</v>
      </c>
      <c r="AD85" s="296">
        <v>1.0252E-4</v>
      </c>
      <c r="AE85" s="296">
        <v>2.5689000000000002E-4</v>
      </c>
      <c r="AF85" s="296">
        <v>6.7878000000000003E-4</v>
      </c>
      <c r="AG85" s="296">
        <v>1.06489E-3</v>
      </c>
      <c r="AH85" s="296">
        <v>9.1164999999999996E-4</v>
      </c>
      <c r="AI85" s="296">
        <v>8.3761999999999997E-4</v>
      </c>
      <c r="AJ85" s="296">
        <v>6.5773000000000003E-4</v>
      </c>
      <c r="AK85" s="296">
        <v>6.6060999999999995E-4</v>
      </c>
      <c r="AL85" s="296">
        <v>6.9094999999999996E-4</v>
      </c>
      <c r="AM85" s="296">
        <v>9.1799999999999995E-5</v>
      </c>
      <c r="AN85" s="296">
        <v>2.6237999999999999E-4</v>
      </c>
      <c r="AO85" s="296">
        <v>4.6310999999999998E-4</v>
      </c>
      <c r="AP85" s="296">
        <v>1.7484999999999999E-4</v>
      </c>
      <c r="AQ85" s="296">
        <v>1.6369999999999999E-4</v>
      </c>
      <c r="AR85" s="296">
        <v>2.7776E-4</v>
      </c>
      <c r="AS85" s="296">
        <v>1.1185500000000001E-3</v>
      </c>
      <c r="AT85" s="296">
        <v>7.7629000000000001E-4</v>
      </c>
      <c r="AU85" s="296">
        <v>1.1014900000000001E-3</v>
      </c>
      <c r="AV85" s="296">
        <v>1.13266E-3</v>
      </c>
      <c r="AW85" s="296">
        <v>1.00227E-3</v>
      </c>
      <c r="AX85" s="296">
        <v>4.6482000000000001E-4</v>
      </c>
      <c r="AY85" s="296">
        <v>6.7117999999999995E-4</v>
      </c>
      <c r="AZ85" s="296">
        <v>8.4710000000000004E-4</v>
      </c>
      <c r="BA85" s="296">
        <v>1.12762E-3</v>
      </c>
      <c r="BB85" s="296">
        <v>1.8462400000000001E-3</v>
      </c>
      <c r="BC85" s="296">
        <v>9.1487000000000003E-4</v>
      </c>
      <c r="BD85" s="296">
        <v>1.0628600000000001E-3</v>
      </c>
      <c r="BE85" s="296">
        <v>7.5201E-4</v>
      </c>
      <c r="BF85" s="296">
        <v>2.3655E-4</v>
      </c>
      <c r="BG85" s="296">
        <v>2.4163E-4</v>
      </c>
      <c r="BH85" s="296">
        <v>3.7942E-4</v>
      </c>
      <c r="BI85" s="296">
        <v>2.1198000000000001E-4</v>
      </c>
      <c r="BJ85" s="296">
        <v>3.8688999999999998E-4</v>
      </c>
      <c r="BK85" s="296">
        <v>8.855E-4</v>
      </c>
      <c r="BL85" s="296">
        <v>9.9999999999999995E-7</v>
      </c>
      <c r="BM85" s="296">
        <v>9.4679999999999995E-5</v>
      </c>
      <c r="BN85" s="296">
        <v>4.2230000000000002E-4</v>
      </c>
      <c r="BO85" s="296">
        <v>1.5752E-4</v>
      </c>
      <c r="BP85" s="296">
        <v>2.0515999999999999E-4</v>
      </c>
      <c r="BQ85" s="296">
        <v>2.921E-4</v>
      </c>
      <c r="BR85" s="296">
        <v>1.7315000000000001E-4</v>
      </c>
      <c r="BS85" s="296">
        <v>8.3883999999999998E-4</v>
      </c>
      <c r="BT85" s="296">
        <v>3.9514600000000004E-3</v>
      </c>
      <c r="BU85" s="296">
        <v>3.7189200000000001E-3</v>
      </c>
      <c r="BV85" s="296">
        <v>1.10778E-3</v>
      </c>
      <c r="BW85" s="296">
        <v>2.6040999999999998E-4</v>
      </c>
      <c r="BX85" s="296">
        <v>9.9809999999999995E-5</v>
      </c>
      <c r="BY85" s="296">
        <v>2E-8</v>
      </c>
      <c r="BZ85" s="296">
        <v>4.214E-5</v>
      </c>
      <c r="CA85" s="296">
        <v>4.4074000000000001E-4</v>
      </c>
      <c r="CB85" s="296">
        <v>2.0899999999999999E-6</v>
      </c>
      <c r="CC85" s="296">
        <v>3.9547999999999997E-4</v>
      </c>
      <c r="CD85" s="296">
        <v>4.4518400000000003E-3</v>
      </c>
      <c r="CE85" s="296">
        <v>2.1461700000000002E-3</v>
      </c>
      <c r="CF85" s="296">
        <v>3.2870000000000002E-4</v>
      </c>
      <c r="CG85" s="296">
        <v>5.0109999999999998E-4</v>
      </c>
      <c r="CH85" s="296">
        <v>2.3283000000000002E-2</v>
      </c>
      <c r="CI85" s="296">
        <v>1.3659399999999999E-3</v>
      </c>
      <c r="CJ85" s="296">
        <v>3.5163999999999998E-3</v>
      </c>
      <c r="CK85" s="296">
        <v>4.4500299999999998E-3</v>
      </c>
      <c r="CL85" s="296">
        <v>1.92158E-3</v>
      </c>
      <c r="CM85" s="296">
        <v>1.3227859999999999E-2</v>
      </c>
      <c r="CN85" s="296">
        <v>9.0868000000000003E-4</v>
      </c>
      <c r="CO85" s="296">
        <v>2.8613699999999998E-3</v>
      </c>
      <c r="CP85" s="296">
        <v>4.24435E-3</v>
      </c>
      <c r="CQ85" s="296">
        <v>7.4941999999999999E-4</v>
      </c>
      <c r="CR85" s="296">
        <v>1.1591000000000001E-4</v>
      </c>
      <c r="CS85" s="296">
        <v>1.4441000000000001E-4</v>
      </c>
      <c r="CT85" s="296">
        <v>2.9692999999999999E-4</v>
      </c>
      <c r="CU85" s="296">
        <v>3.9654399999999998E-3</v>
      </c>
      <c r="CV85" s="296">
        <v>1.64493E-3</v>
      </c>
      <c r="CW85" s="296">
        <v>2.6692600000000001E-3</v>
      </c>
      <c r="CX85" s="296">
        <v>3.7170999999999998E-4</v>
      </c>
      <c r="CY85" s="296">
        <v>2.3047900000000001E-3</v>
      </c>
      <c r="CZ85" s="296">
        <v>7.4883000000000003E-4</v>
      </c>
      <c r="DA85" s="296">
        <v>3.815E-4</v>
      </c>
      <c r="DB85" s="296">
        <v>1.1514800000000001E-3</v>
      </c>
      <c r="DC85" s="296">
        <v>1.9748600000000002E-3</v>
      </c>
      <c r="DD85" s="296">
        <v>1.4679199999999999E-3</v>
      </c>
      <c r="DE85" s="296">
        <v>7.2429999999999996E-5</v>
      </c>
      <c r="DF85" s="296">
        <v>5.7713800000000004E-3</v>
      </c>
      <c r="DG85" s="296">
        <v>1.3649199999999999E-3</v>
      </c>
    </row>
    <row r="86" spans="1:111" ht="18" customHeight="1" x14ac:dyDescent="0.55000000000000004">
      <c r="A86" s="284">
        <v>80</v>
      </c>
      <c r="B86" s="130" t="s">
        <v>478</v>
      </c>
      <c r="C86" s="132" t="s">
        <v>479</v>
      </c>
      <c r="D86" s="296">
        <v>7.8505000000000003E-4</v>
      </c>
      <c r="E86" s="296">
        <v>3.0457399999999999E-3</v>
      </c>
      <c r="F86" s="296">
        <v>5.3087000000000002E-4</v>
      </c>
      <c r="G86" s="296">
        <v>3.3993000000000001E-4</v>
      </c>
      <c r="H86" s="296">
        <v>1.0541000000000001E-3</v>
      </c>
      <c r="I86" s="296">
        <v>2.0112999999999999E-4</v>
      </c>
      <c r="J86" s="296">
        <v>3.3839999999999999E-4</v>
      </c>
      <c r="K86" s="296">
        <v>1.71948E-3</v>
      </c>
      <c r="L86" s="296">
        <v>9.7654000000000003E-4</v>
      </c>
      <c r="M86" s="296">
        <v>1.9568099999999998E-3</v>
      </c>
      <c r="N86" s="296">
        <v>2.0354999999999999E-4</v>
      </c>
      <c r="O86" s="296">
        <v>6.2330999999999997E-4</v>
      </c>
      <c r="P86" s="296">
        <v>6.5998999999999995E-4</v>
      </c>
      <c r="Q86" s="296">
        <v>1.35195E-3</v>
      </c>
      <c r="R86" s="296">
        <v>1.2283299999999999E-3</v>
      </c>
      <c r="S86" s="296">
        <v>2.0545099999999998E-3</v>
      </c>
      <c r="T86" s="296">
        <v>2.0035700000000001E-3</v>
      </c>
      <c r="U86" s="296">
        <v>1.45623E-3</v>
      </c>
      <c r="V86" s="296">
        <v>1.1670999999999999E-3</v>
      </c>
      <c r="W86" s="296">
        <v>9.0943000000000003E-4</v>
      </c>
      <c r="X86" s="296">
        <v>1.2240300000000001E-3</v>
      </c>
      <c r="Y86" s="296">
        <v>1.1029099999999999E-3</v>
      </c>
      <c r="Z86" s="296">
        <v>1.09807E-3</v>
      </c>
      <c r="AA86" s="296">
        <v>1.62846E-3</v>
      </c>
      <c r="AB86" s="296">
        <v>6.7792000000000004E-4</v>
      </c>
      <c r="AC86" s="296">
        <v>1.33881E-3</v>
      </c>
      <c r="AD86" s="296">
        <v>7.2627E-4</v>
      </c>
      <c r="AE86" s="296">
        <v>1.33815E-3</v>
      </c>
      <c r="AF86" s="296">
        <v>6.3878999999999997E-4</v>
      </c>
      <c r="AG86" s="296">
        <v>6.1963999999999997E-4</v>
      </c>
      <c r="AH86" s="296">
        <v>7.8058999999999995E-4</v>
      </c>
      <c r="AI86" s="296">
        <v>1.29075E-3</v>
      </c>
      <c r="AJ86" s="296">
        <v>3.1495099999999999E-3</v>
      </c>
      <c r="AK86" s="296">
        <v>1.4108899999999999E-3</v>
      </c>
      <c r="AL86" s="296">
        <v>1.9974200000000002E-3</v>
      </c>
      <c r="AM86" s="296">
        <v>8.7898999999999996E-4</v>
      </c>
      <c r="AN86" s="296">
        <v>3.8179000000000002E-4</v>
      </c>
      <c r="AO86" s="296">
        <v>1.7524699999999999E-3</v>
      </c>
      <c r="AP86" s="296">
        <v>1.38598E-3</v>
      </c>
      <c r="AQ86" s="296">
        <v>7.3782000000000003E-4</v>
      </c>
      <c r="AR86" s="296">
        <v>9.1385000000000001E-4</v>
      </c>
      <c r="AS86" s="296">
        <v>8.4743000000000004E-4</v>
      </c>
      <c r="AT86" s="296">
        <v>6.8681000000000005E-4</v>
      </c>
      <c r="AU86" s="296">
        <v>5.5829999999999996E-4</v>
      </c>
      <c r="AV86" s="296">
        <v>4.8064000000000001E-4</v>
      </c>
      <c r="AW86" s="296">
        <v>6.1550000000000005E-4</v>
      </c>
      <c r="AX86" s="296">
        <v>5.8889000000000001E-4</v>
      </c>
      <c r="AY86" s="296">
        <v>5.2954E-4</v>
      </c>
      <c r="AZ86" s="296">
        <v>5.8949999999999996E-4</v>
      </c>
      <c r="BA86" s="296">
        <v>6.7431999999999995E-4</v>
      </c>
      <c r="BB86" s="296">
        <v>5.1166999999999999E-4</v>
      </c>
      <c r="BC86" s="296">
        <v>7.5694E-4</v>
      </c>
      <c r="BD86" s="296">
        <v>5.8175000000000002E-4</v>
      </c>
      <c r="BE86" s="296">
        <v>5.5137000000000003E-4</v>
      </c>
      <c r="BF86" s="296">
        <v>1.0389399999999999E-3</v>
      </c>
      <c r="BG86" s="296">
        <v>1.0588399999999999E-3</v>
      </c>
      <c r="BH86" s="296">
        <v>5.9522999999999998E-4</v>
      </c>
      <c r="BI86" s="296">
        <v>8.5388E-4</v>
      </c>
      <c r="BJ86" s="296">
        <v>4.3768000000000002E-4</v>
      </c>
      <c r="BK86" s="296">
        <v>9.7172999999999997E-4</v>
      </c>
      <c r="BL86" s="296">
        <v>1.42077E-3</v>
      </c>
      <c r="BM86" s="296">
        <v>1.1659999999999999E-3</v>
      </c>
      <c r="BN86" s="296">
        <v>1.14977E-3</v>
      </c>
      <c r="BO86" s="296">
        <v>1.14288E-3</v>
      </c>
      <c r="BP86" s="296">
        <v>1.3533200000000001E-3</v>
      </c>
      <c r="BQ86" s="296">
        <v>1.1267899999999999E-3</v>
      </c>
      <c r="BR86" s="296">
        <v>1.9501099999999999E-3</v>
      </c>
      <c r="BS86" s="296">
        <v>2.4814999999999999E-4</v>
      </c>
      <c r="BT86" s="296">
        <v>2.1562999999999999E-4</v>
      </c>
      <c r="BU86" s="296">
        <v>1.3765000000000001E-4</v>
      </c>
      <c r="BV86" s="296">
        <v>1.0527999999999999E-4</v>
      </c>
      <c r="BW86" s="296">
        <v>4.2880000000000003E-5</v>
      </c>
      <c r="BX86" s="296">
        <v>2.3139999999999999E-5</v>
      </c>
      <c r="BY86" s="296">
        <v>4.8099999999999997E-6</v>
      </c>
      <c r="BZ86" s="296">
        <v>4.8157000000000001E-4</v>
      </c>
      <c r="CA86" s="296">
        <v>1.1352300000000001E-3</v>
      </c>
      <c r="CB86" s="296">
        <v>7.1345999999999996E-4</v>
      </c>
      <c r="CC86" s="296">
        <v>3.5209E-4</v>
      </c>
      <c r="CD86" s="296">
        <v>8.5616999999999996E-4</v>
      </c>
      <c r="CE86" s="296">
        <v>4.7789499999999997E-3</v>
      </c>
      <c r="CF86" s="296">
        <v>8.8759999999999997E-5</v>
      </c>
      <c r="CG86" s="296">
        <v>2.2598E-4</v>
      </c>
      <c r="CH86" s="296">
        <v>1.0297199999999999E-2</v>
      </c>
      <c r="CI86" s="296">
        <v>5.5460000000000001E-5</v>
      </c>
      <c r="CJ86" s="296">
        <v>8.4450000000000006E-5</v>
      </c>
      <c r="CK86" s="296">
        <v>3.1616000000000001E-4</v>
      </c>
      <c r="CL86" s="296">
        <v>5.2670000000000002E-5</v>
      </c>
      <c r="CM86" s="296">
        <v>1.0049E-3</v>
      </c>
      <c r="CN86" s="296">
        <v>1.1754E-4</v>
      </c>
      <c r="CO86" s="296">
        <v>1.4652E-4</v>
      </c>
      <c r="CP86" s="296">
        <v>3.6795000000000003E-4</v>
      </c>
      <c r="CQ86" s="296">
        <v>6.043E-4</v>
      </c>
      <c r="CR86" s="296">
        <v>2.8825999999999998E-4</v>
      </c>
      <c r="CS86" s="296">
        <v>3.2050999999999998E-4</v>
      </c>
      <c r="CT86" s="296">
        <v>2.6289E-4</v>
      </c>
      <c r="CU86" s="296">
        <v>3.9803000000000001E-4</v>
      </c>
      <c r="CV86" s="296">
        <v>9.9959999999999998E-5</v>
      </c>
      <c r="CW86" s="296">
        <v>7.9202000000000005E-4</v>
      </c>
      <c r="CX86" s="296">
        <v>6.2823999999999996E-4</v>
      </c>
      <c r="CY86" s="296">
        <v>1.0755999999999999E-4</v>
      </c>
      <c r="CZ86" s="296">
        <v>4.6494E-4</v>
      </c>
      <c r="DA86" s="296">
        <v>1.0910099999999999E-3</v>
      </c>
      <c r="DB86" s="296">
        <v>2.1483E-4</v>
      </c>
      <c r="DC86" s="296">
        <v>1.6370999999999999E-4</v>
      </c>
      <c r="DD86" s="296">
        <v>2.3128999999999999E-4</v>
      </c>
      <c r="DE86" s="296">
        <v>3.2267300000000001E-3</v>
      </c>
      <c r="DF86" s="296">
        <v>1.5533999999999999E-4</v>
      </c>
      <c r="DG86" s="296">
        <v>5.8991999999999996E-4</v>
      </c>
    </row>
    <row r="87" spans="1:111" ht="18" customHeight="1" x14ac:dyDescent="0.55000000000000004">
      <c r="A87" s="284">
        <v>81</v>
      </c>
      <c r="B87" s="130" t="s">
        <v>149</v>
      </c>
      <c r="C87" s="132" t="s">
        <v>150</v>
      </c>
      <c r="D87" s="296">
        <v>1.76754E-3</v>
      </c>
      <c r="E87" s="296">
        <v>5.4392599999999996E-3</v>
      </c>
      <c r="F87" s="296">
        <v>9.6471999999999997E-4</v>
      </c>
      <c r="G87" s="296">
        <v>7.0361000000000002E-4</v>
      </c>
      <c r="H87" s="296">
        <v>2.34104E-3</v>
      </c>
      <c r="I87" s="296">
        <v>3.9167E-4</v>
      </c>
      <c r="J87" s="296">
        <v>5.4781999999999997E-4</v>
      </c>
      <c r="K87" s="296">
        <v>5.4247000000000002E-3</v>
      </c>
      <c r="L87" s="296">
        <v>2.20609E-3</v>
      </c>
      <c r="M87" s="296">
        <v>2.116767E-2</v>
      </c>
      <c r="N87" s="296">
        <v>9.3172000000000003E-4</v>
      </c>
      <c r="O87" s="296">
        <v>1.8805600000000001E-3</v>
      </c>
      <c r="P87" s="296">
        <v>1.88944E-3</v>
      </c>
      <c r="Q87" s="296">
        <v>2.2053400000000001E-3</v>
      </c>
      <c r="R87" s="296">
        <v>1.88752E-3</v>
      </c>
      <c r="S87" s="296">
        <v>4.2053100000000003E-3</v>
      </c>
      <c r="T87" s="296">
        <v>3.5424800000000002E-3</v>
      </c>
      <c r="U87" s="296">
        <v>2.29284E-3</v>
      </c>
      <c r="V87" s="296">
        <v>5.3856499999999996E-3</v>
      </c>
      <c r="W87" s="296">
        <v>3.24968E-3</v>
      </c>
      <c r="X87" s="296">
        <v>1.39664E-3</v>
      </c>
      <c r="Y87" s="296">
        <v>1.4944299999999999E-3</v>
      </c>
      <c r="Z87" s="296">
        <v>2.35659E-3</v>
      </c>
      <c r="AA87" s="296">
        <v>3.7369500000000002E-3</v>
      </c>
      <c r="AB87" s="296">
        <v>1.2333800000000001E-3</v>
      </c>
      <c r="AC87" s="296">
        <v>2.3623400000000001E-3</v>
      </c>
      <c r="AD87" s="296">
        <v>7.14827E-3</v>
      </c>
      <c r="AE87" s="296">
        <v>2.5247899999999998E-3</v>
      </c>
      <c r="AF87" s="296">
        <v>1.93483E-3</v>
      </c>
      <c r="AG87" s="296">
        <v>1.4019799999999999E-3</v>
      </c>
      <c r="AH87" s="296">
        <v>3.6000099999999998E-3</v>
      </c>
      <c r="AI87" s="296">
        <v>4.0515799999999999E-3</v>
      </c>
      <c r="AJ87" s="296">
        <v>3.9831099999999998E-3</v>
      </c>
      <c r="AK87" s="296">
        <v>4.64965E-3</v>
      </c>
      <c r="AL87" s="296">
        <v>4.6080599999999998E-3</v>
      </c>
      <c r="AM87" s="296">
        <v>1.3251000000000001E-3</v>
      </c>
      <c r="AN87" s="296">
        <v>8.9559000000000004E-4</v>
      </c>
      <c r="AO87" s="296">
        <v>3.3307900000000001E-3</v>
      </c>
      <c r="AP87" s="296">
        <v>2.6626100000000002E-3</v>
      </c>
      <c r="AQ87" s="296">
        <v>5.3907599999999996E-3</v>
      </c>
      <c r="AR87" s="296">
        <v>5.18127E-3</v>
      </c>
      <c r="AS87" s="296">
        <v>1.7594500000000001E-3</v>
      </c>
      <c r="AT87" s="296">
        <v>1.8415300000000001E-3</v>
      </c>
      <c r="AU87" s="296">
        <v>1.2056199999999999E-3</v>
      </c>
      <c r="AV87" s="296">
        <v>9.914399999999999E-4</v>
      </c>
      <c r="AW87" s="296">
        <v>1.5326000000000001E-3</v>
      </c>
      <c r="AX87" s="296">
        <v>1.27443E-3</v>
      </c>
      <c r="AY87" s="296">
        <v>1.17377E-3</v>
      </c>
      <c r="AZ87" s="296">
        <v>1.7118999999999999E-3</v>
      </c>
      <c r="BA87" s="296">
        <v>1.47495E-3</v>
      </c>
      <c r="BB87" s="296">
        <v>1.1992699999999999E-3</v>
      </c>
      <c r="BC87" s="296">
        <v>2.5714900000000001E-3</v>
      </c>
      <c r="BD87" s="296">
        <v>1.21127E-3</v>
      </c>
      <c r="BE87" s="296">
        <v>1.2851500000000001E-3</v>
      </c>
      <c r="BF87" s="296">
        <v>1.40778E-3</v>
      </c>
      <c r="BG87" s="296">
        <v>1.41975E-3</v>
      </c>
      <c r="BH87" s="296">
        <v>1.04436E-3</v>
      </c>
      <c r="BI87" s="296">
        <v>1.5887500000000001E-3</v>
      </c>
      <c r="BJ87" s="296">
        <v>8.9298000000000003E-4</v>
      </c>
      <c r="BK87" s="296">
        <v>2.0144799999999999E-3</v>
      </c>
      <c r="BL87" s="296">
        <v>2.4618379999999999E-2</v>
      </c>
      <c r="BM87" s="296">
        <v>1.2952599999999999E-3</v>
      </c>
      <c r="BN87" s="296">
        <v>1.3493400000000001E-3</v>
      </c>
      <c r="BO87" s="296">
        <v>1.3988E-3</v>
      </c>
      <c r="BP87" s="296">
        <v>1.70239E-3</v>
      </c>
      <c r="BQ87" s="296">
        <v>9.7317099999999993E-3</v>
      </c>
      <c r="BR87" s="296">
        <v>1.885276E-2</v>
      </c>
      <c r="BS87" s="296">
        <v>4.6463E-4</v>
      </c>
      <c r="BT87" s="296">
        <v>4.3289000000000001E-4</v>
      </c>
      <c r="BU87" s="296">
        <v>2.9943E-4</v>
      </c>
      <c r="BV87" s="296">
        <v>2.5000000000000001E-4</v>
      </c>
      <c r="BW87" s="296">
        <v>1.3176999999999999E-4</v>
      </c>
      <c r="BX87" s="296">
        <v>4.231E-5</v>
      </c>
      <c r="BY87" s="296">
        <v>5.1000000000000003E-6</v>
      </c>
      <c r="BZ87" s="296">
        <v>1.3537E-4</v>
      </c>
      <c r="CA87" s="296">
        <v>2.8252000000000003E-4</v>
      </c>
      <c r="CB87" s="296">
        <v>9.1485999999999998E-4</v>
      </c>
      <c r="CC87" s="296">
        <v>3.1964E-4</v>
      </c>
      <c r="CD87" s="296">
        <v>9.7384000000000001E-4</v>
      </c>
      <c r="CE87" s="296">
        <v>1.3281E-4</v>
      </c>
      <c r="CF87" s="296">
        <v>1.7458999999999999E-4</v>
      </c>
      <c r="CG87" s="296">
        <v>4.9222000000000003E-4</v>
      </c>
      <c r="CH87" s="296">
        <v>1.496E-4</v>
      </c>
      <c r="CI87" s="296">
        <v>2.2306999999999999E-4</v>
      </c>
      <c r="CJ87" s="296">
        <v>5.7762999999999998E-4</v>
      </c>
      <c r="CK87" s="296">
        <v>8.1565999999999995E-4</v>
      </c>
      <c r="CL87" s="296">
        <v>2.1460000000000001E-4</v>
      </c>
      <c r="CM87" s="296">
        <v>1.9585200000000001E-3</v>
      </c>
      <c r="CN87" s="296">
        <v>4.2857599999999996E-3</v>
      </c>
      <c r="CO87" s="296">
        <v>3.3200999999999999E-4</v>
      </c>
      <c r="CP87" s="296">
        <v>7.7609E-4</v>
      </c>
      <c r="CQ87" s="296">
        <v>6.0349000000000004E-4</v>
      </c>
      <c r="CR87" s="296">
        <v>5.7041999999999998E-4</v>
      </c>
      <c r="CS87" s="296">
        <v>6.3062000000000003E-4</v>
      </c>
      <c r="CT87" s="296">
        <v>4.4820999999999999E-4</v>
      </c>
      <c r="CU87" s="296">
        <v>7.3740000000000003E-4</v>
      </c>
      <c r="CV87" s="296">
        <v>1.6353E-4</v>
      </c>
      <c r="CW87" s="296">
        <v>3.5698000000000001E-4</v>
      </c>
      <c r="CX87" s="296">
        <v>8.5791000000000003E-4</v>
      </c>
      <c r="CY87" s="296">
        <v>1.5721999999999999E-4</v>
      </c>
      <c r="CZ87" s="296">
        <v>7.6143999999999995E-4</v>
      </c>
      <c r="DA87" s="296">
        <v>2.0635699999999998E-3</v>
      </c>
      <c r="DB87" s="296">
        <v>3.1722E-4</v>
      </c>
      <c r="DC87" s="296">
        <v>2.6028999999999999E-4</v>
      </c>
      <c r="DD87" s="296">
        <v>3.4583999999999998E-4</v>
      </c>
      <c r="DE87" s="296">
        <v>4.1430800000000004E-3</v>
      </c>
      <c r="DF87" s="296">
        <v>2.2885000000000001E-4</v>
      </c>
      <c r="DG87" s="296">
        <v>1.57767E-3</v>
      </c>
    </row>
    <row r="88" spans="1:111" ht="18" customHeight="1" x14ac:dyDescent="0.55000000000000004">
      <c r="A88" s="284">
        <v>82</v>
      </c>
      <c r="B88" s="130" t="s">
        <v>151</v>
      </c>
      <c r="C88" s="132" t="s">
        <v>152</v>
      </c>
      <c r="D88" s="296">
        <v>2.5680000000000001E-5</v>
      </c>
      <c r="E88" s="296">
        <v>0</v>
      </c>
      <c r="F88" s="296">
        <v>3.379E-5</v>
      </c>
      <c r="G88" s="296">
        <v>0</v>
      </c>
      <c r="H88" s="296">
        <v>1.7964700000000001E-3</v>
      </c>
      <c r="I88" s="296">
        <v>0</v>
      </c>
      <c r="J88" s="296">
        <v>4.9925999999999996E-4</v>
      </c>
      <c r="K88" s="296">
        <v>5.4735999999999999E-4</v>
      </c>
      <c r="L88" s="296">
        <v>8.5988000000000004E-4</v>
      </c>
      <c r="M88" s="296">
        <v>9.0151000000000001E-4</v>
      </c>
      <c r="N88" s="296">
        <v>0</v>
      </c>
      <c r="O88" s="296">
        <v>2.5386000000000001E-4</v>
      </c>
      <c r="P88" s="296">
        <v>9.0910000000000003E-4</v>
      </c>
      <c r="Q88" s="296">
        <v>6.3027999999999999E-4</v>
      </c>
      <c r="R88" s="296">
        <v>1.2890899999999999E-3</v>
      </c>
      <c r="S88" s="296">
        <v>3.1457999999999998E-3</v>
      </c>
      <c r="T88" s="296">
        <v>2.1641E-4</v>
      </c>
      <c r="U88" s="296">
        <v>1.6947399999999999E-3</v>
      </c>
      <c r="V88" s="296">
        <v>3.4858900000000002E-3</v>
      </c>
      <c r="W88" s="296">
        <v>1.7514399999999999E-3</v>
      </c>
      <c r="X88" s="296">
        <v>9.4690000000000003E-5</v>
      </c>
      <c r="Y88" s="296">
        <v>7.8251000000000004E-4</v>
      </c>
      <c r="Z88" s="296">
        <v>5.6336999999999999E-4</v>
      </c>
      <c r="AA88" s="296">
        <v>1.23755E-3</v>
      </c>
      <c r="AB88" s="296">
        <v>9.5160999999999998E-4</v>
      </c>
      <c r="AC88" s="296">
        <v>1.7541200000000001E-3</v>
      </c>
      <c r="AD88" s="296">
        <v>4.3599999999999998E-6</v>
      </c>
      <c r="AE88" s="296">
        <v>2.0385999999999999E-4</v>
      </c>
      <c r="AF88" s="296">
        <v>1.9563599999999999E-3</v>
      </c>
      <c r="AG88" s="296">
        <v>1.06394E-3</v>
      </c>
      <c r="AH88" s="296">
        <v>5.7961000000000004E-4</v>
      </c>
      <c r="AI88" s="296">
        <v>9.0691999999999995E-3</v>
      </c>
      <c r="AJ88" s="296">
        <v>2.2237E-4</v>
      </c>
      <c r="AK88" s="296">
        <v>4.5838900000000002E-3</v>
      </c>
      <c r="AL88" s="296">
        <v>6.8577000000000004E-4</v>
      </c>
      <c r="AM88" s="296">
        <v>0</v>
      </c>
      <c r="AN88" s="296">
        <v>3.6644300000000002E-3</v>
      </c>
      <c r="AO88" s="296">
        <v>3.5324E-4</v>
      </c>
      <c r="AP88" s="296">
        <v>3.3066999999999998E-4</v>
      </c>
      <c r="AQ88" s="296">
        <v>4.4056999999999999E-4</v>
      </c>
      <c r="AR88" s="296">
        <v>1.83501E-3</v>
      </c>
      <c r="AS88" s="296">
        <v>6.4820000000000006E-5</v>
      </c>
      <c r="AT88" s="296">
        <v>7.7443E-4</v>
      </c>
      <c r="AU88" s="296">
        <v>8.5862999999999998E-4</v>
      </c>
      <c r="AV88" s="296">
        <v>4.1634000000000002E-4</v>
      </c>
      <c r="AW88" s="296">
        <v>3.9053999999999998E-4</v>
      </c>
      <c r="AX88" s="296">
        <v>4.5972E-4</v>
      </c>
      <c r="AY88" s="296">
        <v>7.5279000000000003E-4</v>
      </c>
      <c r="AZ88" s="296">
        <v>4.4950800000000003E-3</v>
      </c>
      <c r="BA88" s="296">
        <v>1.9682E-4</v>
      </c>
      <c r="BB88" s="296">
        <v>1.1059900000000001E-3</v>
      </c>
      <c r="BC88" s="296">
        <v>1.73492E-3</v>
      </c>
      <c r="BD88" s="296">
        <v>3.0019999999999998E-4</v>
      </c>
      <c r="BE88" s="296">
        <v>1.83548E-3</v>
      </c>
      <c r="BF88" s="296">
        <v>9.1879999999999994E-5</v>
      </c>
      <c r="BG88" s="296">
        <v>8.1194999999999998E-4</v>
      </c>
      <c r="BH88" s="296">
        <v>1.3390399999999999E-3</v>
      </c>
      <c r="BI88" s="296">
        <v>1.1343E-4</v>
      </c>
      <c r="BJ88" s="296">
        <v>3.1023999999999998E-4</v>
      </c>
      <c r="BK88" s="296">
        <v>1.2668899999999999E-3</v>
      </c>
      <c r="BL88" s="296">
        <v>4.0090999999999998E-4</v>
      </c>
      <c r="BM88" s="296">
        <v>0</v>
      </c>
      <c r="BN88" s="296">
        <v>0</v>
      </c>
      <c r="BO88" s="296">
        <v>2.2209999999999999E-5</v>
      </c>
      <c r="BP88" s="296">
        <v>0</v>
      </c>
      <c r="BQ88" s="296">
        <v>0</v>
      </c>
      <c r="BR88" s="296">
        <v>0</v>
      </c>
      <c r="BS88" s="296">
        <v>0</v>
      </c>
      <c r="BT88" s="296">
        <v>0</v>
      </c>
      <c r="BU88" s="296">
        <v>4.7613999999999998E-3</v>
      </c>
      <c r="BV88" s="296">
        <v>4.5399999999999997E-6</v>
      </c>
      <c r="BW88" s="296">
        <v>0</v>
      </c>
      <c r="BX88" s="296">
        <v>0</v>
      </c>
      <c r="BY88" s="296">
        <v>0</v>
      </c>
      <c r="BZ88" s="296">
        <v>4.4659190000000001E-2</v>
      </c>
      <c r="CA88" s="296">
        <v>3.1030180000000001E-2</v>
      </c>
      <c r="CB88" s="296">
        <v>0.12369265</v>
      </c>
      <c r="CC88" s="296">
        <v>4.2797019999999998E-2</v>
      </c>
      <c r="CD88" s="296">
        <v>0.26521863000000001</v>
      </c>
      <c r="CE88" s="296">
        <v>4.1323400000000003E-2</v>
      </c>
      <c r="CF88" s="296">
        <v>1.0319790000000001E-2</v>
      </c>
      <c r="CG88" s="296">
        <v>1.8301060000000001E-2</v>
      </c>
      <c r="CH88" s="296">
        <v>0</v>
      </c>
      <c r="CI88" s="296">
        <v>0</v>
      </c>
      <c r="CJ88" s="296">
        <v>0</v>
      </c>
      <c r="CK88" s="296">
        <v>0</v>
      </c>
      <c r="CL88" s="296">
        <v>0</v>
      </c>
      <c r="CM88" s="296">
        <v>2.33848E-3</v>
      </c>
      <c r="CN88" s="296">
        <v>2.1047000000000001E-4</v>
      </c>
      <c r="CO88" s="296">
        <v>5.2E-7</v>
      </c>
      <c r="CP88" s="296">
        <v>2.508E-5</v>
      </c>
      <c r="CQ88" s="296">
        <v>0</v>
      </c>
      <c r="CR88" s="296">
        <v>0</v>
      </c>
      <c r="CS88" s="296">
        <v>0</v>
      </c>
      <c r="CT88" s="296">
        <v>0</v>
      </c>
      <c r="CU88" s="296">
        <v>0</v>
      </c>
      <c r="CV88" s="296">
        <v>4.3870899999999997E-3</v>
      </c>
      <c r="CW88" s="296">
        <v>0</v>
      </c>
      <c r="CX88" s="296">
        <v>1.2100000000000001E-6</v>
      </c>
      <c r="CY88" s="296">
        <v>4.0000000000000001E-8</v>
      </c>
      <c r="CZ88" s="296">
        <v>6.8383009999999994E-2</v>
      </c>
      <c r="DA88" s="296">
        <v>3.2977499999999999E-3</v>
      </c>
      <c r="DB88" s="296">
        <v>0</v>
      </c>
      <c r="DC88" s="296">
        <v>4.0508699999999998E-3</v>
      </c>
      <c r="DD88" s="296">
        <v>0</v>
      </c>
      <c r="DE88" s="296">
        <v>0</v>
      </c>
      <c r="DF88" s="296">
        <v>1.977653E-2</v>
      </c>
      <c r="DG88" s="296">
        <v>4.6159399999999998E-3</v>
      </c>
    </row>
    <row r="89" spans="1:111" ht="18" customHeight="1" x14ac:dyDescent="0.55000000000000004">
      <c r="A89" s="284">
        <v>83</v>
      </c>
      <c r="B89" s="130" t="s">
        <v>153</v>
      </c>
      <c r="C89" s="132" t="s">
        <v>154</v>
      </c>
      <c r="D89" s="296">
        <v>1.1906E-4</v>
      </c>
      <c r="E89" s="296">
        <v>1.4459999999999999E-4</v>
      </c>
      <c r="F89" s="296">
        <v>4.7746000000000003E-4</v>
      </c>
      <c r="G89" s="296">
        <v>8.9980000000000002E-5</v>
      </c>
      <c r="H89" s="296">
        <v>2.1719999999999999E-4</v>
      </c>
      <c r="I89" s="296">
        <v>1.8313299999999999E-3</v>
      </c>
      <c r="J89" s="296">
        <v>6.5707999999999999E-4</v>
      </c>
      <c r="K89" s="296">
        <v>1.003E-4</v>
      </c>
      <c r="L89" s="296">
        <v>9.7529999999999996E-5</v>
      </c>
      <c r="M89" s="296">
        <v>3.5129999999999997E-5</v>
      </c>
      <c r="N89" s="296">
        <v>4.21E-5</v>
      </c>
      <c r="O89" s="296">
        <v>2.0493E-4</v>
      </c>
      <c r="P89" s="296">
        <v>1.7327E-4</v>
      </c>
      <c r="Q89" s="296">
        <v>9.556E-5</v>
      </c>
      <c r="R89" s="296">
        <v>1.4703000000000001E-4</v>
      </c>
      <c r="S89" s="296">
        <v>1.2173E-4</v>
      </c>
      <c r="T89" s="296">
        <v>2.2423000000000001E-4</v>
      </c>
      <c r="U89" s="296">
        <v>2.3609999999999999E-4</v>
      </c>
      <c r="V89" s="296">
        <v>9.255E-5</v>
      </c>
      <c r="W89" s="296">
        <v>1.0238000000000001E-4</v>
      </c>
      <c r="X89" s="296">
        <v>3.3540000000000001E-5</v>
      </c>
      <c r="Y89" s="296">
        <v>9.3519999999999999E-5</v>
      </c>
      <c r="Z89" s="296">
        <v>1.0989000000000001E-4</v>
      </c>
      <c r="AA89" s="296">
        <v>6.6840000000000004E-5</v>
      </c>
      <c r="AB89" s="296">
        <v>9.3842999999999997E-4</v>
      </c>
      <c r="AC89" s="296">
        <v>1.4835E-4</v>
      </c>
      <c r="AD89" s="296">
        <v>2.0279999999999999E-5</v>
      </c>
      <c r="AE89" s="296">
        <v>1.0399E-4</v>
      </c>
      <c r="AF89" s="296">
        <v>1.7391999999999999E-4</v>
      </c>
      <c r="AG89" s="296">
        <v>1.0310999999999999E-4</v>
      </c>
      <c r="AH89" s="296">
        <v>1.3397999999999999E-4</v>
      </c>
      <c r="AI89" s="296">
        <v>1.6478E-4</v>
      </c>
      <c r="AJ89" s="296">
        <v>1.4624000000000001E-4</v>
      </c>
      <c r="AK89" s="296">
        <v>1.3151999999999999E-4</v>
      </c>
      <c r="AL89" s="296">
        <v>1.9059E-4</v>
      </c>
      <c r="AM89" s="296">
        <v>3.7839999999999997E-5</v>
      </c>
      <c r="AN89" s="296">
        <v>7.2990000000000004E-5</v>
      </c>
      <c r="AO89" s="296">
        <v>7.8009999999999993E-5</v>
      </c>
      <c r="AP89" s="296">
        <v>7.7020000000000005E-5</v>
      </c>
      <c r="AQ89" s="296">
        <v>3.8479999999999997E-5</v>
      </c>
      <c r="AR89" s="296">
        <v>6.7609999999999998E-5</v>
      </c>
      <c r="AS89" s="296">
        <v>1.6111000000000001E-4</v>
      </c>
      <c r="AT89" s="296">
        <v>1.3955E-4</v>
      </c>
      <c r="AU89" s="296">
        <v>1.5442E-4</v>
      </c>
      <c r="AV89" s="296">
        <v>1.4109999999999999E-4</v>
      </c>
      <c r="AW89" s="296">
        <v>2.6073999999999997E-4</v>
      </c>
      <c r="AX89" s="296">
        <v>4.0760000000000003E-5</v>
      </c>
      <c r="AY89" s="296">
        <v>7.169E-5</v>
      </c>
      <c r="AZ89" s="296">
        <v>1.2344E-4</v>
      </c>
      <c r="BA89" s="296">
        <v>1.021E-4</v>
      </c>
      <c r="BB89" s="296">
        <v>3.6482000000000002E-4</v>
      </c>
      <c r="BC89" s="296">
        <v>1.1597E-4</v>
      </c>
      <c r="BD89" s="296">
        <v>1.2889999999999999E-4</v>
      </c>
      <c r="BE89" s="296">
        <v>5.8369999999999998E-5</v>
      </c>
      <c r="BF89" s="296">
        <v>1.526E-5</v>
      </c>
      <c r="BG89" s="296">
        <v>4.0779999999999999E-5</v>
      </c>
      <c r="BH89" s="296">
        <v>6.0680000000000002E-5</v>
      </c>
      <c r="BI89" s="296">
        <v>6.7689999999999997E-5</v>
      </c>
      <c r="BJ89" s="296">
        <v>3.0154999999999998E-4</v>
      </c>
      <c r="BK89" s="296">
        <v>1.7825999999999999E-4</v>
      </c>
      <c r="BL89" s="296">
        <v>8.0584000000000005E-4</v>
      </c>
      <c r="BM89" s="296">
        <v>2.4313000000000001E-4</v>
      </c>
      <c r="BN89" s="296">
        <v>8.4398000000000003E-4</v>
      </c>
      <c r="BO89" s="296">
        <v>4.9868000000000004E-4</v>
      </c>
      <c r="BP89" s="296">
        <v>4.7673000000000002E-4</v>
      </c>
      <c r="BQ89" s="296">
        <v>9.0558000000000001E-4</v>
      </c>
      <c r="BR89" s="296">
        <v>2.32088E-3</v>
      </c>
      <c r="BS89" s="296">
        <v>1.0256099999999999E-3</v>
      </c>
      <c r="BT89" s="296">
        <v>8.5291999999999996E-4</v>
      </c>
      <c r="BU89" s="296">
        <v>1.28502E-3</v>
      </c>
      <c r="BV89" s="296">
        <v>6.9702799999999997E-3</v>
      </c>
      <c r="BW89" s="296">
        <v>4.0859000000000002E-4</v>
      </c>
      <c r="BX89" s="296">
        <v>7.6095999999999998E-4</v>
      </c>
      <c r="BY89" s="296">
        <v>0</v>
      </c>
      <c r="BZ89" s="296">
        <v>5.6545E-4</v>
      </c>
      <c r="CA89" s="296">
        <v>1.4129E-4</v>
      </c>
      <c r="CB89" s="296">
        <v>0</v>
      </c>
      <c r="CC89" s="296">
        <v>9.5892999999999998E-4</v>
      </c>
      <c r="CD89" s="296">
        <v>5.6017000000000003E-4</v>
      </c>
      <c r="CE89" s="296">
        <v>1.52782E-3</v>
      </c>
      <c r="CF89" s="296">
        <v>9.8364999999999998E-4</v>
      </c>
      <c r="CG89" s="296">
        <v>1.2935799999999999E-3</v>
      </c>
      <c r="CH89" s="296">
        <v>1.7520620000000001E-2</v>
      </c>
      <c r="CI89" s="296">
        <v>7.6263600000000004E-3</v>
      </c>
      <c r="CJ89" s="296">
        <v>2.03389E-3</v>
      </c>
      <c r="CK89" s="296">
        <v>9.4041999999999997E-4</v>
      </c>
      <c r="CL89" s="296">
        <v>1.8956699999999999E-3</v>
      </c>
      <c r="CM89" s="296">
        <v>2.6294700000000001E-3</v>
      </c>
      <c r="CN89" s="296">
        <v>4.23063E-3</v>
      </c>
      <c r="CO89" s="296">
        <v>9.3603999999999996E-4</v>
      </c>
      <c r="CP89" s="296">
        <v>5.3134699999999998E-3</v>
      </c>
      <c r="CQ89" s="296">
        <v>3.2678999999999998E-4</v>
      </c>
      <c r="CR89" s="296">
        <v>3.5709399999999999E-3</v>
      </c>
      <c r="CS89" s="296">
        <v>3.9423599999999998E-3</v>
      </c>
      <c r="CT89" s="296">
        <v>1.2204500000000001E-3</v>
      </c>
      <c r="CU89" s="296">
        <v>5.3872099999999999E-3</v>
      </c>
      <c r="CV89" s="296">
        <v>4.5240999999999999E-4</v>
      </c>
      <c r="CW89" s="296">
        <v>1.9769000000000001E-4</v>
      </c>
      <c r="CX89" s="296">
        <v>8.0092E-4</v>
      </c>
      <c r="CY89" s="296">
        <v>9.5001000000000005E-4</v>
      </c>
      <c r="CZ89" s="296">
        <v>1.19447E-3</v>
      </c>
      <c r="DA89" s="296">
        <v>1.0287E-3</v>
      </c>
      <c r="DB89" s="296">
        <v>1.09639E-3</v>
      </c>
      <c r="DC89" s="296">
        <v>6.9010000000000002E-4</v>
      </c>
      <c r="DD89" s="296">
        <v>2.3878599999999999E-3</v>
      </c>
      <c r="DE89" s="296">
        <v>0</v>
      </c>
      <c r="DF89" s="296">
        <v>6.0899000000000001E-4</v>
      </c>
      <c r="DG89" s="296">
        <v>1.21295E-3</v>
      </c>
    </row>
    <row r="90" spans="1:111" ht="18" customHeight="1" x14ac:dyDescent="0.55000000000000004">
      <c r="A90" s="284">
        <v>84</v>
      </c>
      <c r="B90" s="130" t="s">
        <v>155</v>
      </c>
      <c r="C90" s="132" t="s">
        <v>156</v>
      </c>
      <c r="D90" s="296">
        <v>2.4696000000000001E-4</v>
      </c>
      <c r="E90" s="296">
        <v>2.1340000000000001E-4</v>
      </c>
      <c r="F90" s="296">
        <v>2.46795E-3</v>
      </c>
      <c r="G90" s="296">
        <v>4.7866E-4</v>
      </c>
      <c r="H90" s="296">
        <v>2.5701399999999998E-3</v>
      </c>
      <c r="I90" s="296">
        <v>1.22953E-2</v>
      </c>
      <c r="J90" s="296">
        <v>2.1335999999999998E-3</v>
      </c>
      <c r="K90" s="296">
        <v>6.2058999999999997E-4</v>
      </c>
      <c r="L90" s="296">
        <v>2.7273E-4</v>
      </c>
      <c r="M90" s="296">
        <v>2.2338999999999999E-4</v>
      </c>
      <c r="N90" s="296">
        <v>1.4155999999999999E-4</v>
      </c>
      <c r="O90" s="296">
        <v>1.1678999999999999E-3</v>
      </c>
      <c r="P90" s="296">
        <v>1.0322700000000001E-3</v>
      </c>
      <c r="Q90" s="296">
        <v>5.8582000000000003E-4</v>
      </c>
      <c r="R90" s="296">
        <v>8.7675999999999997E-4</v>
      </c>
      <c r="S90" s="296">
        <v>4.9067000000000002E-4</v>
      </c>
      <c r="T90" s="296">
        <v>9.4927E-4</v>
      </c>
      <c r="U90" s="296">
        <v>1.4978599999999999E-3</v>
      </c>
      <c r="V90" s="296">
        <v>3.8560999999999999E-4</v>
      </c>
      <c r="W90" s="296">
        <v>3.6456999999999999E-4</v>
      </c>
      <c r="X90" s="296">
        <v>8.318E-5</v>
      </c>
      <c r="Y90" s="296">
        <v>2.8928E-4</v>
      </c>
      <c r="Z90" s="296">
        <v>3.2966000000000001E-4</v>
      </c>
      <c r="AA90" s="296">
        <v>2.309E-4</v>
      </c>
      <c r="AB90" s="296">
        <v>1.387044E-2</v>
      </c>
      <c r="AC90" s="296">
        <v>9.3134999999999995E-4</v>
      </c>
      <c r="AD90" s="296">
        <v>6.7020000000000005E-5</v>
      </c>
      <c r="AE90" s="296">
        <v>5.0275000000000005E-4</v>
      </c>
      <c r="AF90" s="296">
        <v>6.2326999999999999E-4</v>
      </c>
      <c r="AG90" s="296">
        <v>7.9244000000000005E-4</v>
      </c>
      <c r="AH90" s="296">
        <v>8.0679999999999999E-4</v>
      </c>
      <c r="AI90" s="296">
        <v>7.2533999999999999E-4</v>
      </c>
      <c r="AJ90" s="296">
        <v>6.0598E-4</v>
      </c>
      <c r="AK90" s="296">
        <v>1.12991E-3</v>
      </c>
      <c r="AL90" s="296">
        <v>8.5735E-4</v>
      </c>
      <c r="AM90" s="296">
        <v>1.6381999999999999E-4</v>
      </c>
      <c r="AN90" s="296">
        <v>2.2205E-4</v>
      </c>
      <c r="AO90" s="296">
        <v>3.8181000000000001E-4</v>
      </c>
      <c r="AP90" s="296">
        <v>4.0060999999999997E-4</v>
      </c>
      <c r="AQ90" s="296">
        <v>9.7650000000000002E-5</v>
      </c>
      <c r="AR90" s="296">
        <v>3.9082E-4</v>
      </c>
      <c r="AS90" s="296">
        <v>6.5934999999999995E-4</v>
      </c>
      <c r="AT90" s="296">
        <v>7.3700999999999997E-4</v>
      </c>
      <c r="AU90" s="296">
        <v>1.02031E-3</v>
      </c>
      <c r="AV90" s="296">
        <v>9.6743999999999997E-4</v>
      </c>
      <c r="AW90" s="296">
        <v>1.0105299999999999E-3</v>
      </c>
      <c r="AX90" s="296">
        <v>2.8830000000000001E-4</v>
      </c>
      <c r="AY90" s="296">
        <v>5.2152999999999998E-4</v>
      </c>
      <c r="AZ90" s="296">
        <v>7.0682999999999998E-4</v>
      </c>
      <c r="BA90" s="296">
        <v>6.7292000000000003E-4</v>
      </c>
      <c r="BB90" s="296">
        <v>2.2004400000000001E-3</v>
      </c>
      <c r="BC90" s="296">
        <v>6.9516000000000001E-4</v>
      </c>
      <c r="BD90" s="296">
        <v>8.6244999999999996E-4</v>
      </c>
      <c r="BE90" s="296">
        <v>3.8565000000000002E-4</v>
      </c>
      <c r="BF90" s="296">
        <v>1.5961999999999999E-4</v>
      </c>
      <c r="BG90" s="296">
        <v>2.2211999999999999E-4</v>
      </c>
      <c r="BH90" s="296">
        <v>4.0423E-4</v>
      </c>
      <c r="BI90" s="296">
        <v>4.9277000000000001E-4</v>
      </c>
      <c r="BJ90" s="296">
        <v>4.3355999999999999E-4</v>
      </c>
      <c r="BK90" s="296">
        <v>1.08172E-3</v>
      </c>
      <c r="BL90" s="296">
        <v>2.3512000000000001E-4</v>
      </c>
      <c r="BM90" s="296">
        <v>5.1451999999999997E-4</v>
      </c>
      <c r="BN90" s="296">
        <v>1.448404E-2</v>
      </c>
      <c r="BO90" s="296">
        <v>4.4141800000000002E-3</v>
      </c>
      <c r="BP90" s="296">
        <v>4.1444699999999999E-3</v>
      </c>
      <c r="BQ90" s="296">
        <v>3.1475999999999997E-4</v>
      </c>
      <c r="BR90" s="296">
        <v>7.4620999999999997E-4</v>
      </c>
      <c r="BS90" s="296">
        <v>1.72057E-3</v>
      </c>
      <c r="BT90" s="296">
        <v>3.4206599999999998E-3</v>
      </c>
      <c r="BU90" s="296">
        <v>1.2393029999999999E-2</v>
      </c>
      <c r="BV90" s="296">
        <v>1.199307E-2</v>
      </c>
      <c r="BW90" s="296">
        <v>4.5215100000000003E-3</v>
      </c>
      <c r="BX90" s="296">
        <v>4.4950199999999997E-3</v>
      </c>
      <c r="BY90" s="296">
        <v>0</v>
      </c>
      <c r="BZ90" s="296">
        <v>2.7070599999999998E-3</v>
      </c>
      <c r="CA90" s="296">
        <v>2.39369E-3</v>
      </c>
      <c r="CB90" s="296">
        <v>0</v>
      </c>
      <c r="CC90" s="296">
        <v>7.1165500000000001E-3</v>
      </c>
      <c r="CD90" s="296">
        <v>2.1501599999999999E-3</v>
      </c>
      <c r="CE90" s="296">
        <v>3.0800799999999998E-3</v>
      </c>
      <c r="CF90" s="296">
        <v>1.3177099999999999E-3</v>
      </c>
      <c r="CG90" s="296">
        <v>1.9253600000000001E-3</v>
      </c>
      <c r="CH90" s="296">
        <v>3.1269100000000001E-3</v>
      </c>
      <c r="CI90" s="296">
        <v>0.17407291999999999</v>
      </c>
      <c r="CJ90" s="296">
        <v>5.0718190000000003E-2</v>
      </c>
      <c r="CK90" s="296">
        <v>3.7745299999999999E-3</v>
      </c>
      <c r="CL90" s="296">
        <v>3.3390879999999998E-2</v>
      </c>
      <c r="CM90" s="296">
        <v>1.4624399999999999E-2</v>
      </c>
      <c r="CN90" s="296">
        <v>7.5392899999999997E-3</v>
      </c>
      <c r="CO90" s="296">
        <v>5.6426000000000002E-4</v>
      </c>
      <c r="CP90" s="296">
        <v>1.39609E-2</v>
      </c>
      <c r="CQ90" s="296">
        <v>1.74266E-3</v>
      </c>
      <c r="CR90" s="296">
        <v>4.2526999999999999E-3</v>
      </c>
      <c r="CS90" s="296">
        <v>7.9788800000000007E-3</v>
      </c>
      <c r="CT90" s="296">
        <v>2.0396300000000002E-3</v>
      </c>
      <c r="CU90" s="296">
        <v>1.3228510000000001E-2</v>
      </c>
      <c r="CV90" s="296">
        <v>1.01739E-3</v>
      </c>
      <c r="CW90" s="296">
        <v>6.1582599999999996E-3</v>
      </c>
      <c r="CX90" s="296">
        <v>2.39353E-3</v>
      </c>
      <c r="CY90" s="296">
        <v>3.1771099999999999E-3</v>
      </c>
      <c r="CZ90" s="296">
        <v>5.6969100000000003E-3</v>
      </c>
      <c r="DA90" s="296">
        <v>6.2013299999999997E-3</v>
      </c>
      <c r="DB90" s="296">
        <v>5.9959499999999999E-3</v>
      </c>
      <c r="DC90" s="296">
        <v>2.21886E-3</v>
      </c>
      <c r="DD90" s="296">
        <v>3.5047099999999999E-3</v>
      </c>
      <c r="DE90" s="296">
        <v>0</v>
      </c>
      <c r="DF90" s="296">
        <v>4.9390280000000002E-2</v>
      </c>
      <c r="DG90" s="296">
        <v>7.25123E-3</v>
      </c>
    </row>
    <row r="91" spans="1:111" ht="18" customHeight="1" x14ac:dyDescent="0.55000000000000004">
      <c r="A91" s="284">
        <v>85</v>
      </c>
      <c r="B91" s="130" t="s">
        <v>157</v>
      </c>
      <c r="C91" s="132" t="s">
        <v>158</v>
      </c>
      <c r="D91" s="296">
        <v>1.2873E-4</v>
      </c>
      <c r="E91" s="296">
        <v>4.1109999999999998E-5</v>
      </c>
      <c r="F91" s="296">
        <v>1.1663999999999999E-4</v>
      </c>
      <c r="G91" s="296">
        <v>2.9989999999999999E-5</v>
      </c>
      <c r="H91" s="296">
        <v>3.1300000000000001E-6</v>
      </c>
      <c r="I91" s="296">
        <v>1.0056E-4</v>
      </c>
      <c r="J91" s="296">
        <v>5.6150000000000003E-5</v>
      </c>
      <c r="K91" s="296">
        <v>1.8539999999999999E-5</v>
      </c>
      <c r="L91" s="296">
        <v>1.1420000000000001E-5</v>
      </c>
      <c r="M91" s="296">
        <v>5.3000000000000001E-6</v>
      </c>
      <c r="N91" s="296">
        <v>6.3380000000000006E-5</v>
      </c>
      <c r="O91" s="296">
        <v>2.056E-5</v>
      </c>
      <c r="P91" s="296">
        <v>2.4360000000000001E-5</v>
      </c>
      <c r="Q91" s="296">
        <v>7.4800000000000004E-6</v>
      </c>
      <c r="R91" s="296">
        <v>2.2240000000000001E-5</v>
      </c>
      <c r="S91" s="296">
        <v>5.6500000000000001E-6</v>
      </c>
      <c r="T91" s="296">
        <v>2.5749999999999999E-5</v>
      </c>
      <c r="U91" s="296">
        <v>2.8759999999999999E-5</v>
      </c>
      <c r="V91" s="296">
        <v>1.7989999999999999E-5</v>
      </c>
      <c r="W91" s="296">
        <v>7.9899999999999997E-6</v>
      </c>
      <c r="X91" s="296">
        <v>1.0849999999999999E-5</v>
      </c>
      <c r="Y91" s="296">
        <v>2.4899999999999999E-6</v>
      </c>
      <c r="Z91" s="296">
        <v>6.7700000000000004E-6</v>
      </c>
      <c r="AA91" s="296">
        <v>1.823E-5</v>
      </c>
      <c r="AB91" s="296">
        <v>4.6800000000000001E-6</v>
      </c>
      <c r="AC91" s="296">
        <v>5.66E-6</v>
      </c>
      <c r="AD91" s="296">
        <v>2.1060000000000002E-5</v>
      </c>
      <c r="AE91" s="296">
        <v>1.0329999999999999E-5</v>
      </c>
      <c r="AF91" s="296">
        <v>3.7E-7</v>
      </c>
      <c r="AG91" s="296">
        <v>1.3560000000000001E-5</v>
      </c>
      <c r="AH91" s="296">
        <v>8.7399999999999993E-6</v>
      </c>
      <c r="AI91" s="296">
        <v>5.6500000000000001E-6</v>
      </c>
      <c r="AJ91" s="296">
        <v>1.8749999999999998E-5</v>
      </c>
      <c r="AK91" s="296">
        <v>1.6439999999999998E-5</v>
      </c>
      <c r="AL91" s="296">
        <v>9.2099999999999999E-6</v>
      </c>
      <c r="AM91" s="296">
        <v>1.4399999999999999E-5</v>
      </c>
      <c r="AN91" s="296">
        <v>4.3699999999999997E-6</v>
      </c>
      <c r="AO91" s="296">
        <v>6.5899999999999996E-6</v>
      </c>
      <c r="AP91" s="296">
        <v>1.6820000000000002E-5</v>
      </c>
      <c r="AQ91" s="296">
        <v>1.8960000000000001E-5</v>
      </c>
      <c r="AR91" s="296">
        <v>2.0659999999999999E-5</v>
      </c>
      <c r="AS91" s="296">
        <v>2.65E-5</v>
      </c>
      <c r="AT91" s="296">
        <v>9.2999999999999999E-7</v>
      </c>
      <c r="AU91" s="296">
        <v>1.5109999999999999E-5</v>
      </c>
      <c r="AV91" s="296">
        <v>1.257E-5</v>
      </c>
      <c r="AW91" s="296">
        <v>8.6899999999999998E-6</v>
      </c>
      <c r="AX91" s="296">
        <v>1.5130000000000001E-5</v>
      </c>
      <c r="AY91" s="296">
        <v>2.7700000000000002E-6</v>
      </c>
      <c r="AZ91" s="296">
        <v>2.419E-5</v>
      </c>
      <c r="BA91" s="296">
        <v>2.491E-5</v>
      </c>
      <c r="BB91" s="296">
        <v>1.39E-6</v>
      </c>
      <c r="BC91" s="296">
        <v>1.751E-5</v>
      </c>
      <c r="BD91" s="296">
        <v>9.0499999999999997E-6</v>
      </c>
      <c r="BE91" s="296">
        <v>3.1269999999999997E-5</v>
      </c>
      <c r="BF91" s="296">
        <v>1.1950000000000001E-5</v>
      </c>
      <c r="BG91" s="296">
        <v>1.3380000000000001E-5</v>
      </c>
      <c r="BH91" s="296">
        <v>8.6000000000000002E-7</v>
      </c>
      <c r="BI91" s="296">
        <v>2.3799999999999999E-5</v>
      </c>
      <c r="BJ91" s="296">
        <v>1.098E-5</v>
      </c>
      <c r="BK91" s="296">
        <v>1.2439999999999999E-5</v>
      </c>
      <c r="BL91" s="296">
        <v>4.8229999999999997E-5</v>
      </c>
      <c r="BM91" s="296">
        <v>8.8739999999999994E-5</v>
      </c>
      <c r="BN91" s="296">
        <v>8.2979999999999995E-5</v>
      </c>
      <c r="BO91" s="296">
        <v>5.8789999999999998E-5</v>
      </c>
      <c r="BP91" s="296">
        <v>8.4740000000000005E-5</v>
      </c>
      <c r="BQ91" s="296">
        <v>2.7E-6</v>
      </c>
      <c r="BR91" s="296">
        <v>4.1899999999999997E-6</v>
      </c>
      <c r="BS91" s="296">
        <v>1.0339999999999999E-5</v>
      </c>
      <c r="BT91" s="296">
        <v>2.0767E-4</v>
      </c>
      <c r="BU91" s="296">
        <v>3.0664000000000001E-4</v>
      </c>
      <c r="BV91" s="296">
        <v>2.9855000000000002E-4</v>
      </c>
      <c r="BW91" s="296">
        <v>1.3347000000000001E-4</v>
      </c>
      <c r="BX91" s="296">
        <v>8.6030000000000001E-5</v>
      </c>
      <c r="BY91" s="296">
        <v>0</v>
      </c>
      <c r="BZ91" s="296">
        <v>2.0000000000000001E-4</v>
      </c>
      <c r="CA91" s="296">
        <v>2.5660000000000002E-5</v>
      </c>
      <c r="CB91" s="296">
        <v>0</v>
      </c>
      <c r="CC91" s="296">
        <v>7.8020000000000002E-5</v>
      </c>
      <c r="CD91" s="296">
        <v>2.849E-5</v>
      </c>
      <c r="CE91" s="296">
        <v>2.55E-5</v>
      </c>
      <c r="CF91" s="296">
        <v>1.3169999999999999E-5</v>
      </c>
      <c r="CG91" s="296">
        <v>4.9008999999999999E-4</v>
      </c>
      <c r="CH91" s="296">
        <v>8.1790000000000001E-5</v>
      </c>
      <c r="CI91" s="296">
        <v>7.4419999999999996E-5</v>
      </c>
      <c r="CJ91" s="296">
        <v>4.8809390000000001E-2</v>
      </c>
      <c r="CK91" s="296">
        <v>2.0489999999999999E-5</v>
      </c>
      <c r="CL91" s="296">
        <v>0.18480679</v>
      </c>
      <c r="CM91" s="296">
        <v>1.4212300000000001E-3</v>
      </c>
      <c r="CN91" s="296">
        <v>7.1500000000000002E-6</v>
      </c>
      <c r="CO91" s="296">
        <v>9.1570000000000006E-5</v>
      </c>
      <c r="CP91" s="296">
        <v>4.1640000000000001E-5</v>
      </c>
      <c r="CQ91" s="296">
        <v>9.6039999999999995E-5</v>
      </c>
      <c r="CR91" s="296">
        <v>1.2405000000000001E-4</v>
      </c>
      <c r="CS91" s="296">
        <v>1.8508000000000001E-4</v>
      </c>
      <c r="CT91" s="296">
        <v>1.8966E-4</v>
      </c>
      <c r="CU91" s="296">
        <v>3.6622E-4</v>
      </c>
      <c r="CV91" s="296">
        <v>1.439E-4</v>
      </c>
      <c r="CW91" s="296">
        <v>0.30312003999999998</v>
      </c>
      <c r="CX91" s="296">
        <v>1.328E-4</v>
      </c>
      <c r="CY91" s="296">
        <v>4.9809999999999999E-5</v>
      </c>
      <c r="CZ91" s="296">
        <v>1.42201E-3</v>
      </c>
      <c r="DA91" s="296">
        <v>6.0444799999999996E-3</v>
      </c>
      <c r="DB91" s="296">
        <v>7.4794600000000003E-3</v>
      </c>
      <c r="DC91" s="296">
        <v>1.2704400000000001E-3</v>
      </c>
      <c r="DD91" s="296">
        <v>9.5840000000000004E-5</v>
      </c>
      <c r="DE91" s="296">
        <v>0</v>
      </c>
      <c r="DF91" s="296">
        <v>5.9216E-4</v>
      </c>
      <c r="DG91" s="296">
        <v>3.3332800000000001E-3</v>
      </c>
    </row>
    <row r="92" spans="1:111" ht="18" customHeight="1" x14ac:dyDescent="0.55000000000000004">
      <c r="A92" s="284">
        <v>86</v>
      </c>
      <c r="B92" s="130" t="s">
        <v>159</v>
      </c>
      <c r="C92" s="132" t="s">
        <v>160</v>
      </c>
      <c r="D92" s="296">
        <v>2.2612800000000001E-3</v>
      </c>
      <c r="E92" s="296">
        <v>2.6600600000000001E-3</v>
      </c>
      <c r="F92" s="296">
        <v>3.73245E-3</v>
      </c>
      <c r="G92" s="296">
        <v>8.1230000000000007E-5</v>
      </c>
      <c r="H92" s="296">
        <v>1.3558000000000001E-3</v>
      </c>
      <c r="I92" s="296">
        <v>3.1386600000000001E-3</v>
      </c>
      <c r="J92" s="296">
        <v>1.6464800000000001E-3</v>
      </c>
      <c r="K92" s="296">
        <v>2.13788E-3</v>
      </c>
      <c r="L92" s="296">
        <v>4.2058599999999996E-3</v>
      </c>
      <c r="M92" s="296">
        <v>2.5235800000000001E-3</v>
      </c>
      <c r="N92" s="296">
        <v>1.5567300000000001E-3</v>
      </c>
      <c r="O92" s="296">
        <v>1.51962E-3</v>
      </c>
      <c r="P92" s="296">
        <v>2.1408400000000002E-3</v>
      </c>
      <c r="Q92" s="296">
        <v>2.0333299999999999E-3</v>
      </c>
      <c r="R92" s="296">
        <v>5.2285300000000003E-3</v>
      </c>
      <c r="S92" s="296">
        <v>3.7800899999999998E-3</v>
      </c>
      <c r="T92" s="296">
        <v>2.7184900000000001E-3</v>
      </c>
      <c r="U92" s="296">
        <v>3.6853099999999998E-3</v>
      </c>
      <c r="V92" s="296">
        <v>6.4910499999999999E-3</v>
      </c>
      <c r="W92" s="296">
        <v>3.3250900000000002E-3</v>
      </c>
      <c r="X92" s="296">
        <v>9.6856999999999998E-4</v>
      </c>
      <c r="Y92" s="296">
        <v>3.47176E-3</v>
      </c>
      <c r="Z92" s="296">
        <v>3.8313100000000001E-3</v>
      </c>
      <c r="AA92" s="296">
        <v>2.27458E-3</v>
      </c>
      <c r="AB92" s="296">
        <v>1.4484159999999999E-2</v>
      </c>
      <c r="AC92" s="296">
        <v>4.6428099999999998E-3</v>
      </c>
      <c r="AD92" s="296">
        <v>3.3966999999999998E-4</v>
      </c>
      <c r="AE92" s="296">
        <v>5.5853999999999995E-4</v>
      </c>
      <c r="AF92" s="296">
        <v>3.7012E-3</v>
      </c>
      <c r="AG92" s="296">
        <v>6.0027400000000003E-3</v>
      </c>
      <c r="AH92" s="296">
        <v>1.5349599999999999E-3</v>
      </c>
      <c r="AI92" s="296">
        <v>3.9578800000000004E-3</v>
      </c>
      <c r="AJ92" s="296">
        <v>2.8532700000000002E-3</v>
      </c>
      <c r="AK92" s="296">
        <v>8.5699499999999998E-3</v>
      </c>
      <c r="AL92" s="296">
        <v>5.5702099999999999E-3</v>
      </c>
      <c r="AM92" s="296">
        <v>1.5005400000000001E-3</v>
      </c>
      <c r="AN92" s="296">
        <v>1.3442700000000001E-3</v>
      </c>
      <c r="AO92" s="296">
        <v>3.89114E-3</v>
      </c>
      <c r="AP92" s="296">
        <v>3.532E-3</v>
      </c>
      <c r="AQ92" s="296">
        <v>1.88777E-3</v>
      </c>
      <c r="AR92" s="296">
        <v>2.6690400000000001E-3</v>
      </c>
      <c r="AS92" s="296">
        <v>3.6315100000000001E-3</v>
      </c>
      <c r="AT92" s="296">
        <v>3.04725E-3</v>
      </c>
      <c r="AU92" s="296">
        <v>4.4005099999999998E-3</v>
      </c>
      <c r="AV92" s="296">
        <v>8.2071000000000002E-3</v>
      </c>
      <c r="AW92" s="296">
        <v>4.4752500000000001E-3</v>
      </c>
      <c r="AX92" s="296">
        <v>4.7629600000000001E-3</v>
      </c>
      <c r="AY92" s="296">
        <v>7.5121199999999997E-3</v>
      </c>
      <c r="AZ92" s="296">
        <v>1.301131E-2</v>
      </c>
      <c r="BA92" s="296">
        <v>1.8026400000000001E-3</v>
      </c>
      <c r="BB92" s="296">
        <v>1.3662580000000001E-2</v>
      </c>
      <c r="BC92" s="296">
        <v>5.7211800000000002E-3</v>
      </c>
      <c r="BD92" s="296">
        <v>6.8331399999999997E-3</v>
      </c>
      <c r="BE92" s="296">
        <v>2.8503049999999999E-2</v>
      </c>
      <c r="BF92" s="296">
        <v>1.77473E-3</v>
      </c>
      <c r="BG92" s="296">
        <v>1.03823E-3</v>
      </c>
      <c r="BH92" s="296">
        <v>1.84443E-3</v>
      </c>
      <c r="BI92" s="296">
        <v>2.35301E-3</v>
      </c>
      <c r="BJ92" s="296">
        <v>2.2149399999999999E-3</v>
      </c>
      <c r="BK92" s="296">
        <v>4.3279900000000003E-3</v>
      </c>
      <c r="BL92" s="296">
        <v>6.1290000000000004E-5</v>
      </c>
      <c r="BM92" s="296">
        <v>1.7882900000000001E-3</v>
      </c>
      <c r="BN92" s="296">
        <v>1.9754199999999999E-3</v>
      </c>
      <c r="BO92" s="296">
        <v>2.8666E-3</v>
      </c>
      <c r="BP92" s="296">
        <v>4.3529500000000004E-3</v>
      </c>
      <c r="BQ92" s="296">
        <v>1.08708E-2</v>
      </c>
      <c r="BR92" s="296">
        <v>8.1777299999999994E-3</v>
      </c>
      <c r="BS92" s="296">
        <v>3.56946E-2</v>
      </c>
      <c r="BT92" s="296">
        <v>3.8663999999999999E-3</v>
      </c>
      <c r="BU92" s="296">
        <v>1.7164760000000001E-2</v>
      </c>
      <c r="BV92" s="296">
        <v>3.8578750000000002E-2</v>
      </c>
      <c r="BW92" s="296">
        <v>3.6536699999999999E-3</v>
      </c>
      <c r="BX92" s="296">
        <v>2.6112000000000002E-3</v>
      </c>
      <c r="BY92" s="296">
        <v>0</v>
      </c>
      <c r="BZ92" s="296">
        <v>7.2345000000000005E-4</v>
      </c>
      <c r="CA92" s="296">
        <v>3.63869E-3</v>
      </c>
      <c r="CB92" s="296">
        <v>0</v>
      </c>
      <c r="CC92" s="296">
        <v>2.7785900000000001E-3</v>
      </c>
      <c r="CD92" s="296">
        <v>5.8618100000000003E-3</v>
      </c>
      <c r="CE92" s="296">
        <v>4.1648500000000003E-3</v>
      </c>
      <c r="CF92" s="296">
        <v>9.3824700000000004E-3</v>
      </c>
      <c r="CG92" s="296">
        <v>1.8339580000000001E-2</v>
      </c>
      <c r="CH92" s="296">
        <v>3.2024100000000002E-3</v>
      </c>
      <c r="CI92" s="296">
        <v>2.846013E-2</v>
      </c>
      <c r="CJ92" s="296">
        <v>6.8200700000000001E-3</v>
      </c>
      <c r="CK92" s="296">
        <v>2.6394460000000002E-2</v>
      </c>
      <c r="CL92" s="296">
        <v>6.8645040000000004E-2</v>
      </c>
      <c r="CM92" s="296">
        <v>2.489396E-2</v>
      </c>
      <c r="CN92" s="296">
        <v>1.593257E-2</v>
      </c>
      <c r="CO92" s="296">
        <v>2.7694E-3</v>
      </c>
      <c r="CP92" s="296">
        <v>3.0068020000000001E-2</v>
      </c>
      <c r="CQ92" s="296">
        <v>6.0740999999999998E-3</v>
      </c>
      <c r="CR92" s="296">
        <v>1.7002650000000001E-2</v>
      </c>
      <c r="CS92" s="296">
        <v>9.2412299999999996E-3</v>
      </c>
      <c r="CT92" s="296">
        <v>9.7871999999999998E-4</v>
      </c>
      <c r="CU92" s="296">
        <v>3.1872650000000002E-2</v>
      </c>
      <c r="CV92" s="296">
        <v>1.0573020000000001E-2</v>
      </c>
      <c r="CW92" s="296">
        <v>7.6720099999999999E-3</v>
      </c>
      <c r="CX92" s="296">
        <v>2.0231099999999998E-3</v>
      </c>
      <c r="CY92" s="296">
        <v>1.473876E-2</v>
      </c>
      <c r="CZ92" s="296">
        <v>1.3456900000000001E-2</v>
      </c>
      <c r="DA92" s="296">
        <v>1.83953E-3</v>
      </c>
      <c r="DB92" s="296">
        <v>2.7485999999999998E-4</v>
      </c>
      <c r="DC92" s="296">
        <v>1.111912E-2</v>
      </c>
      <c r="DD92" s="296">
        <v>6.8320300000000002E-3</v>
      </c>
      <c r="DE92" s="296">
        <v>0</v>
      </c>
      <c r="DF92" s="296">
        <v>4.0692599999999999E-3</v>
      </c>
      <c r="DG92" s="296">
        <v>9.38195E-3</v>
      </c>
    </row>
    <row r="93" spans="1:111" ht="18" customHeight="1" x14ac:dyDescent="0.55000000000000004">
      <c r="A93" s="284">
        <v>87</v>
      </c>
      <c r="B93" s="130" t="s">
        <v>161</v>
      </c>
      <c r="C93" s="132" t="s">
        <v>162</v>
      </c>
      <c r="D93" s="296">
        <v>5.3359999999999997E-5</v>
      </c>
      <c r="E93" s="296">
        <v>5.6499999999999998E-5</v>
      </c>
      <c r="F93" s="296">
        <v>5.1015999999999995E-4</v>
      </c>
      <c r="G93" s="296">
        <v>1.6249999999999999E-5</v>
      </c>
      <c r="H93" s="296">
        <v>1.0453E-4</v>
      </c>
      <c r="I93" s="296">
        <v>5.5575000000000004E-4</v>
      </c>
      <c r="J93" s="296">
        <v>2.7922E-4</v>
      </c>
      <c r="K93" s="296">
        <v>4.0460000000000002E-4</v>
      </c>
      <c r="L93" s="296">
        <v>2.0489999999999999E-4</v>
      </c>
      <c r="M93" s="296">
        <v>1.7699E-4</v>
      </c>
      <c r="N93" s="296">
        <v>8.1879999999999995E-5</v>
      </c>
      <c r="O93" s="296">
        <v>5.6020000000000002E-5</v>
      </c>
      <c r="P93" s="296">
        <v>1.2224999999999999E-4</v>
      </c>
      <c r="Q93" s="296">
        <v>8.2260000000000002E-5</v>
      </c>
      <c r="R93" s="296">
        <v>1.2479E-4</v>
      </c>
      <c r="S93" s="296">
        <v>2.0434400000000001E-3</v>
      </c>
      <c r="T93" s="296">
        <v>6.8077999999999997E-4</v>
      </c>
      <c r="U93" s="296">
        <v>1.0116E-4</v>
      </c>
      <c r="V93" s="296">
        <v>6.7095999999999996E-4</v>
      </c>
      <c r="W93" s="296">
        <v>4.5096999999999997E-4</v>
      </c>
      <c r="X93" s="296">
        <v>3.3107999999999998E-4</v>
      </c>
      <c r="Y93" s="296">
        <v>2.3168E-4</v>
      </c>
      <c r="Z93" s="296">
        <v>4.6024999999999999E-4</v>
      </c>
      <c r="AA93" s="296">
        <v>4.3750000000000001E-4</v>
      </c>
      <c r="AB93" s="296">
        <v>2.6087699999999998E-3</v>
      </c>
      <c r="AC93" s="296">
        <v>6.1098000000000001E-4</v>
      </c>
      <c r="AD93" s="296">
        <v>9.4069999999999999E-5</v>
      </c>
      <c r="AE93" s="296">
        <v>1.309E-5</v>
      </c>
      <c r="AF93" s="296">
        <v>3.7740000000000001E-4</v>
      </c>
      <c r="AG93" s="296">
        <v>1.6365999999999999E-4</v>
      </c>
      <c r="AH93" s="296">
        <v>1.0485E-4</v>
      </c>
      <c r="AI93" s="296">
        <v>1.0581000000000001E-4</v>
      </c>
      <c r="AJ93" s="296">
        <v>2.3324000000000001E-4</v>
      </c>
      <c r="AK93" s="296">
        <v>4.3340000000000002E-5</v>
      </c>
      <c r="AL93" s="296">
        <v>4.0132999999999998E-4</v>
      </c>
      <c r="AM93" s="296">
        <v>1.6521999999999999E-4</v>
      </c>
      <c r="AN93" s="296">
        <v>4.2261000000000002E-4</v>
      </c>
      <c r="AO93" s="296">
        <v>4.2356000000000002E-4</v>
      </c>
      <c r="AP93" s="296">
        <v>1.7175E-4</v>
      </c>
      <c r="AQ93" s="296">
        <v>1.6686000000000001E-4</v>
      </c>
      <c r="AR93" s="296">
        <v>3.7390999999999998E-4</v>
      </c>
      <c r="AS93" s="296">
        <v>1.5662E-4</v>
      </c>
      <c r="AT93" s="296">
        <v>1.23408E-3</v>
      </c>
      <c r="AU93" s="296">
        <v>3.1954999999999999E-4</v>
      </c>
      <c r="AV93" s="296">
        <v>1.4821999999999999E-4</v>
      </c>
      <c r="AW93" s="296">
        <v>8.5842999999999998E-4</v>
      </c>
      <c r="AX93" s="296">
        <v>9.4791999999999999E-4</v>
      </c>
      <c r="AY93" s="296">
        <v>1.0882299999999999E-3</v>
      </c>
      <c r="AZ93" s="296">
        <v>3.4175999999999998E-4</v>
      </c>
      <c r="BA93" s="296">
        <v>4.1050000000000002E-5</v>
      </c>
      <c r="BB93" s="296">
        <v>2.5278499999999999E-3</v>
      </c>
      <c r="BC93" s="296">
        <v>2.9999999999999997E-4</v>
      </c>
      <c r="BD93" s="296">
        <v>3.4424299999999998E-3</v>
      </c>
      <c r="BE93" s="296">
        <v>1.5739000000000001E-4</v>
      </c>
      <c r="BF93" s="296">
        <v>2.7545E-4</v>
      </c>
      <c r="BG93" s="296">
        <v>2.6793999999999999E-4</v>
      </c>
      <c r="BH93" s="296">
        <v>1.6461000000000001E-4</v>
      </c>
      <c r="BI93" s="296">
        <v>6.3296999999999995E-4</v>
      </c>
      <c r="BJ93" s="296">
        <v>1.6473E-4</v>
      </c>
      <c r="BK93" s="296">
        <v>2.3353E-4</v>
      </c>
      <c r="BL93" s="296">
        <v>4.4209999999999999E-5</v>
      </c>
      <c r="BM93" s="296">
        <v>1.1436E-4</v>
      </c>
      <c r="BN93" s="296">
        <v>3.3797999999999999E-4</v>
      </c>
      <c r="BO93" s="296">
        <v>2.0740000000000001E-5</v>
      </c>
      <c r="BP93" s="296">
        <v>1.8329999999999999E-5</v>
      </c>
      <c r="BQ93" s="296">
        <v>1.7249999999999999E-5</v>
      </c>
      <c r="BR93" s="296">
        <v>3.612E-5</v>
      </c>
      <c r="BS93" s="296">
        <v>2.5870999999999999E-4</v>
      </c>
      <c r="BT93" s="296">
        <v>2.8682000000000002E-4</v>
      </c>
      <c r="BU93" s="296">
        <v>4.8742000000000004E-3</v>
      </c>
      <c r="BV93" s="296">
        <v>3.1664200000000001E-3</v>
      </c>
      <c r="BW93" s="296">
        <v>1.7733000000000001E-4</v>
      </c>
      <c r="BX93" s="296">
        <v>1.16544E-3</v>
      </c>
      <c r="BY93" s="296">
        <v>0</v>
      </c>
      <c r="BZ93" s="296">
        <v>1.06383E-3</v>
      </c>
      <c r="CA93" s="296">
        <v>1.0246299999999999E-3</v>
      </c>
      <c r="CB93" s="296">
        <v>0</v>
      </c>
      <c r="CC93" s="296">
        <v>4.3263999999999998E-4</v>
      </c>
      <c r="CD93" s="296">
        <v>2.7957999999999998E-4</v>
      </c>
      <c r="CE93" s="296">
        <v>1.3546400000000001E-3</v>
      </c>
      <c r="CF93" s="296">
        <v>7.9102000000000003E-4</v>
      </c>
      <c r="CG93" s="296">
        <v>1.0182100000000001E-3</v>
      </c>
      <c r="CH93" s="296">
        <v>1.5784799999999999E-3</v>
      </c>
      <c r="CI93" s="296">
        <v>1.803652E-2</v>
      </c>
      <c r="CJ93" s="296">
        <v>1.124006E-2</v>
      </c>
      <c r="CK93" s="296">
        <v>1.124986E-2</v>
      </c>
      <c r="CL93" s="296">
        <v>0.11588856</v>
      </c>
      <c r="CM93" s="296">
        <v>6.5348300000000002E-3</v>
      </c>
      <c r="CN93" s="296">
        <v>5.7134999999999998E-4</v>
      </c>
      <c r="CO93" s="296">
        <v>1.0472E-4</v>
      </c>
      <c r="CP93" s="296">
        <v>1.18246E-3</v>
      </c>
      <c r="CQ93" s="296">
        <v>4.371E-5</v>
      </c>
      <c r="CR93" s="296">
        <v>4.0518999999999999E-4</v>
      </c>
      <c r="CS93" s="296">
        <v>6.9943999999999996E-4</v>
      </c>
      <c r="CT93" s="296">
        <v>4.5429999999999997E-5</v>
      </c>
      <c r="CU93" s="296">
        <v>5.9095999999999997E-4</v>
      </c>
      <c r="CV93" s="296">
        <v>6.8873999999999997E-4</v>
      </c>
      <c r="CW93" s="296">
        <v>4.3758989999999998E-2</v>
      </c>
      <c r="CX93" s="296">
        <v>2.2876699999999999E-3</v>
      </c>
      <c r="CY93" s="296">
        <v>9.9577099999999998E-3</v>
      </c>
      <c r="CZ93" s="296">
        <v>4.3065999999999997E-4</v>
      </c>
      <c r="DA93" s="296">
        <v>2.232E-4</v>
      </c>
      <c r="DB93" s="296">
        <v>4.7448999999999999E-4</v>
      </c>
      <c r="DC93" s="296">
        <v>1.5208800000000001E-3</v>
      </c>
      <c r="DD93" s="296">
        <v>7.0885999999999996E-4</v>
      </c>
      <c r="DE93" s="296">
        <v>0</v>
      </c>
      <c r="DF93" s="296">
        <v>1.502156E-2</v>
      </c>
      <c r="DG93" s="296">
        <v>2.72426E-3</v>
      </c>
    </row>
    <row r="94" spans="1:111" ht="18" customHeight="1" x14ac:dyDescent="0.55000000000000004">
      <c r="A94" s="284">
        <v>88</v>
      </c>
      <c r="B94" s="130" t="s">
        <v>163</v>
      </c>
      <c r="C94" s="132" t="s">
        <v>164</v>
      </c>
      <c r="D94" s="296">
        <v>3.8635999999999998E-4</v>
      </c>
      <c r="E94" s="296">
        <v>3.4540999999999999E-4</v>
      </c>
      <c r="F94" s="296">
        <v>2.90507E-3</v>
      </c>
      <c r="G94" s="296">
        <v>9.0857999999999998E-4</v>
      </c>
      <c r="H94" s="296">
        <v>1.1292100000000001E-3</v>
      </c>
      <c r="I94" s="296">
        <v>3.7578999999999998E-4</v>
      </c>
      <c r="J94" s="296">
        <v>1.5250800000000001E-3</v>
      </c>
      <c r="K94" s="296">
        <v>1.36053E-3</v>
      </c>
      <c r="L94" s="296">
        <v>1.10962E-3</v>
      </c>
      <c r="M94" s="296">
        <v>8.6903000000000002E-4</v>
      </c>
      <c r="N94" s="296">
        <v>1.2213E-4</v>
      </c>
      <c r="O94" s="296">
        <v>1.5912400000000001E-3</v>
      </c>
      <c r="P94" s="296">
        <v>3.0968200000000001E-3</v>
      </c>
      <c r="Q94" s="296">
        <v>1.38769E-3</v>
      </c>
      <c r="R94" s="296">
        <v>2.3302399999999999E-3</v>
      </c>
      <c r="S94" s="296">
        <v>4.7019E-4</v>
      </c>
      <c r="T94" s="296">
        <v>1.4949399999999999E-3</v>
      </c>
      <c r="U94" s="296">
        <v>2.04185E-3</v>
      </c>
      <c r="V94" s="296">
        <v>5.0103200000000004E-3</v>
      </c>
      <c r="W94" s="296">
        <v>1.33943E-3</v>
      </c>
      <c r="X94" s="296">
        <v>1.6339999999999999E-4</v>
      </c>
      <c r="Y94" s="296">
        <v>6.1662000000000002E-4</v>
      </c>
      <c r="Z94" s="296">
        <v>2.5720000000000002E-4</v>
      </c>
      <c r="AA94" s="296">
        <v>7.7169999999999995E-4</v>
      </c>
      <c r="AB94" s="296">
        <v>2.7223E-3</v>
      </c>
      <c r="AC94" s="296">
        <v>1.02323E-3</v>
      </c>
      <c r="AD94" s="296">
        <v>1.1389E-4</v>
      </c>
      <c r="AE94" s="296">
        <v>5.0620000000000005E-4</v>
      </c>
      <c r="AF94" s="296">
        <v>7.2283999999999998E-4</v>
      </c>
      <c r="AG94" s="296">
        <v>2.3025799999999998E-3</v>
      </c>
      <c r="AH94" s="296">
        <v>2.3534099999999998E-3</v>
      </c>
      <c r="AI94" s="296">
        <v>5.331E-4</v>
      </c>
      <c r="AJ94" s="296">
        <v>5.5460999999999998E-4</v>
      </c>
      <c r="AK94" s="296">
        <v>2.3509799999999999E-3</v>
      </c>
      <c r="AL94" s="296">
        <v>1.3266199999999999E-3</v>
      </c>
      <c r="AM94" s="296">
        <v>3.8924000000000001E-4</v>
      </c>
      <c r="AN94" s="296">
        <v>1.9647999999999999E-4</v>
      </c>
      <c r="AO94" s="296">
        <v>5.1694999999999996E-4</v>
      </c>
      <c r="AP94" s="296">
        <v>5.4845999999999996E-4</v>
      </c>
      <c r="AQ94" s="296">
        <v>4.1442999999999997E-4</v>
      </c>
      <c r="AR94" s="296">
        <v>7.3337000000000001E-4</v>
      </c>
      <c r="AS94" s="296">
        <v>1.11524E-3</v>
      </c>
      <c r="AT94" s="296">
        <v>1.5663000000000001E-3</v>
      </c>
      <c r="AU94" s="296">
        <v>1.0663999999999999E-3</v>
      </c>
      <c r="AV94" s="296">
        <v>1.19899E-3</v>
      </c>
      <c r="AW94" s="296">
        <v>1.45597E-3</v>
      </c>
      <c r="AX94" s="296">
        <v>1.1770299999999999E-3</v>
      </c>
      <c r="AY94" s="296">
        <v>2.09005E-3</v>
      </c>
      <c r="AZ94" s="296">
        <v>1.50717E-3</v>
      </c>
      <c r="BA94" s="296">
        <v>1.0507800000000001E-3</v>
      </c>
      <c r="BB94" s="296">
        <v>1.31565E-3</v>
      </c>
      <c r="BC94" s="296">
        <v>1.3070600000000001E-3</v>
      </c>
      <c r="BD94" s="296">
        <v>1.5971200000000001E-3</v>
      </c>
      <c r="BE94" s="296">
        <v>2.2065299999999999E-3</v>
      </c>
      <c r="BF94" s="296">
        <v>3.4018999999999998E-4</v>
      </c>
      <c r="BG94" s="296">
        <v>3.7429E-4</v>
      </c>
      <c r="BH94" s="296">
        <v>4.4870000000000001E-4</v>
      </c>
      <c r="BI94" s="296">
        <v>7.6723000000000004E-4</v>
      </c>
      <c r="BJ94" s="296">
        <v>1.2167199999999999E-3</v>
      </c>
      <c r="BK94" s="296">
        <v>2.19937E-3</v>
      </c>
      <c r="BL94" s="296">
        <v>1.3363699999999999E-3</v>
      </c>
      <c r="BM94" s="296">
        <v>1.93786E-3</v>
      </c>
      <c r="BN94" s="296">
        <v>1.7588599999999999E-3</v>
      </c>
      <c r="BO94" s="296">
        <v>1.93717E-3</v>
      </c>
      <c r="BP94" s="296">
        <v>1.69144E-3</v>
      </c>
      <c r="BQ94" s="296">
        <v>3.4508999999999999E-4</v>
      </c>
      <c r="BR94" s="296">
        <v>2.4795999999999998E-4</v>
      </c>
      <c r="BS94" s="296">
        <v>1.69769E-3</v>
      </c>
      <c r="BT94" s="296">
        <v>1.9143299999999999E-3</v>
      </c>
      <c r="BU94" s="296">
        <v>2.5875E-3</v>
      </c>
      <c r="BV94" s="296">
        <v>3.6947400000000002E-3</v>
      </c>
      <c r="BW94" s="296">
        <v>1.21525E-3</v>
      </c>
      <c r="BX94" s="296">
        <v>7.4343E-4</v>
      </c>
      <c r="BY94" s="296">
        <v>0</v>
      </c>
      <c r="BZ94" s="296">
        <v>1.9650499999999999E-3</v>
      </c>
      <c r="CA94" s="296">
        <v>2.8276099999999999E-3</v>
      </c>
      <c r="CB94" s="296">
        <v>0</v>
      </c>
      <c r="CC94" s="296">
        <v>6.7139999999999995E-4</v>
      </c>
      <c r="CD94" s="296">
        <v>1.7247499999999999E-3</v>
      </c>
      <c r="CE94" s="296">
        <v>3.6952399999999998E-3</v>
      </c>
      <c r="CF94" s="296">
        <v>3.02264E-3</v>
      </c>
      <c r="CG94" s="296">
        <v>2.2068600000000002E-3</v>
      </c>
      <c r="CH94" s="296">
        <v>7.74911E-3</v>
      </c>
      <c r="CI94" s="296">
        <v>9.7794100000000005E-3</v>
      </c>
      <c r="CJ94" s="296">
        <v>0.20275762</v>
      </c>
      <c r="CK94" s="296">
        <v>1.005291E-2</v>
      </c>
      <c r="CL94" s="296">
        <v>6.9281500000000001E-3</v>
      </c>
      <c r="CM94" s="296">
        <v>6.4234680000000002E-2</v>
      </c>
      <c r="CN94" s="296">
        <v>6.3294400000000004E-3</v>
      </c>
      <c r="CO94" s="296">
        <v>3.19082E-3</v>
      </c>
      <c r="CP94" s="296">
        <v>1.365158E-2</v>
      </c>
      <c r="CQ94" s="296">
        <v>2.5015100000000002E-3</v>
      </c>
      <c r="CR94" s="296">
        <v>1.67464E-3</v>
      </c>
      <c r="CS94" s="296">
        <v>9.3972499999999994E-3</v>
      </c>
      <c r="CT94" s="296">
        <v>2.21579E-3</v>
      </c>
      <c r="CU94" s="296">
        <v>2.3592479999999999E-2</v>
      </c>
      <c r="CV94" s="296">
        <v>2.0221800000000002E-3</v>
      </c>
      <c r="CW94" s="296">
        <v>0.18509245999999999</v>
      </c>
      <c r="CX94" s="296">
        <v>4.9958000000000001E-4</v>
      </c>
      <c r="CY94" s="296">
        <v>5.64073E-3</v>
      </c>
      <c r="CZ94" s="296">
        <v>4.4194999999999998E-3</v>
      </c>
      <c r="DA94" s="296">
        <v>2.1437299999999999E-3</v>
      </c>
      <c r="DB94" s="296">
        <v>6.0345099999999999E-3</v>
      </c>
      <c r="DC94" s="296">
        <v>1.649552E-2</v>
      </c>
      <c r="DD94" s="296">
        <v>3.53703E-3</v>
      </c>
      <c r="DE94" s="296">
        <v>0</v>
      </c>
      <c r="DF94" s="296">
        <v>6.4540999999999999E-3</v>
      </c>
      <c r="DG94" s="296">
        <v>5.5104799999999999E-3</v>
      </c>
    </row>
    <row r="95" spans="1:111" ht="18" customHeight="1" x14ac:dyDescent="0.55000000000000004">
      <c r="A95" s="284">
        <v>89</v>
      </c>
      <c r="B95" s="130" t="s">
        <v>165</v>
      </c>
      <c r="C95" s="132" t="s">
        <v>166</v>
      </c>
      <c r="D95" s="296">
        <v>0</v>
      </c>
      <c r="E95" s="296">
        <v>0</v>
      </c>
      <c r="F95" s="296">
        <v>0</v>
      </c>
      <c r="G95" s="296">
        <v>0</v>
      </c>
      <c r="H95" s="296">
        <v>0</v>
      </c>
      <c r="I95" s="296">
        <v>0</v>
      </c>
      <c r="J95" s="296">
        <v>0</v>
      </c>
      <c r="K95" s="296">
        <v>0</v>
      </c>
      <c r="L95" s="296">
        <v>0</v>
      </c>
      <c r="M95" s="296">
        <v>0</v>
      </c>
      <c r="N95" s="296">
        <v>0</v>
      </c>
      <c r="O95" s="296">
        <v>0</v>
      </c>
      <c r="P95" s="296">
        <v>0</v>
      </c>
      <c r="Q95" s="296">
        <v>0</v>
      </c>
      <c r="R95" s="296">
        <v>0</v>
      </c>
      <c r="S95" s="296">
        <v>0</v>
      </c>
      <c r="T95" s="296">
        <v>0</v>
      </c>
      <c r="U95" s="296">
        <v>0</v>
      </c>
      <c r="V95" s="296">
        <v>0</v>
      </c>
      <c r="W95" s="296">
        <v>0</v>
      </c>
      <c r="X95" s="296">
        <v>0</v>
      </c>
      <c r="Y95" s="296">
        <v>0</v>
      </c>
      <c r="Z95" s="296">
        <v>0</v>
      </c>
      <c r="AA95" s="296">
        <v>0</v>
      </c>
      <c r="AB95" s="296">
        <v>0</v>
      </c>
      <c r="AC95" s="296">
        <v>0</v>
      </c>
      <c r="AD95" s="296">
        <v>0</v>
      </c>
      <c r="AE95" s="296">
        <v>0</v>
      </c>
      <c r="AF95" s="296">
        <v>0</v>
      </c>
      <c r="AG95" s="296">
        <v>0</v>
      </c>
      <c r="AH95" s="296">
        <v>0</v>
      </c>
      <c r="AI95" s="296">
        <v>0</v>
      </c>
      <c r="AJ95" s="296">
        <v>0</v>
      </c>
      <c r="AK95" s="296">
        <v>0</v>
      </c>
      <c r="AL95" s="296">
        <v>0</v>
      </c>
      <c r="AM95" s="296">
        <v>0</v>
      </c>
      <c r="AN95" s="296">
        <v>0</v>
      </c>
      <c r="AO95" s="296">
        <v>0</v>
      </c>
      <c r="AP95" s="296">
        <v>0</v>
      </c>
      <c r="AQ95" s="296">
        <v>0</v>
      </c>
      <c r="AR95" s="296">
        <v>0</v>
      </c>
      <c r="AS95" s="296">
        <v>0</v>
      </c>
      <c r="AT95" s="296">
        <v>0</v>
      </c>
      <c r="AU95" s="296">
        <v>0</v>
      </c>
      <c r="AV95" s="296">
        <v>0</v>
      </c>
      <c r="AW95" s="296">
        <v>0</v>
      </c>
      <c r="AX95" s="296">
        <v>0</v>
      </c>
      <c r="AY95" s="296">
        <v>0</v>
      </c>
      <c r="AZ95" s="296">
        <v>0</v>
      </c>
      <c r="BA95" s="296">
        <v>0</v>
      </c>
      <c r="BB95" s="296">
        <v>0</v>
      </c>
      <c r="BC95" s="296">
        <v>0</v>
      </c>
      <c r="BD95" s="296">
        <v>0</v>
      </c>
      <c r="BE95" s="296">
        <v>0</v>
      </c>
      <c r="BF95" s="296">
        <v>0</v>
      </c>
      <c r="BG95" s="296">
        <v>0</v>
      </c>
      <c r="BH95" s="296">
        <v>0</v>
      </c>
      <c r="BI95" s="296">
        <v>0</v>
      </c>
      <c r="BJ95" s="296">
        <v>0</v>
      </c>
      <c r="BK95" s="296">
        <v>0</v>
      </c>
      <c r="BL95" s="296">
        <v>0</v>
      </c>
      <c r="BM95" s="296">
        <v>0</v>
      </c>
      <c r="BN95" s="296">
        <v>0</v>
      </c>
      <c r="BO95" s="296">
        <v>0</v>
      </c>
      <c r="BP95" s="296">
        <v>0</v>
      </c>
      <c r="BQ95" s="296">
        <v>0</v>
      </c>
      <c r="BR95" s="296">
        <v>0</v>
      </c>
      <c r="BS95" s="296">
        <v>0</v>
      </c>
      <c r="BT95" s="296">
        <v>0</v>
      </c>
      <c r="BU95" s="296">
        <v>0</v>
      </c>
      <c r="BV95" s="296">
        <v>0</v>
      </c>
      <c r="BW95" s="296">
        <v>0</v>
      </c>
      <c r="BX95" s="296">
        <v>0</v>
      </c>
      <c r="BY95" s="296">
        <v>0</v>
      </c>
      <c r="BZ95" s="296">
        <v>0</v>
      </c>
      <c r="CA95" s="296">
        <v>0</v>
      </c>
      <c r="CB95" s="296">
        <v>0</v>
      </c>
      <c r="CC95" s="296">
        <v>0</v>
      </c>
      <c r="CD95" s="296">
        <v>0</v>
      </c>
      <c r="CE95" s="296">
        <v>0</v>
      </c>
      <c r="CF95" s="296">
        <v>0</v>
      </c>
      <c r="CG95" s="296">
        <v>0</v>
      </c>
      <c r="CH95" s="296">
        <v>0</v>
      </c>
      <c r="CI95" s="296">
        <v>0</v>
      </c>
      <c r="CJ95" s="296">
        <v>0</v>
      </c>
      <c r="CK95" s="296">
        <v>0</v>
      </c>
      <c r="CL95" s="296">
        <v>0</v>
      </c>
      <c r="CM95" s="296">
        <v>0</v>
      </c>
      <c r="CN95" s="296">
        <v>0</v>
      </c>
      <c r="CO95" s="296">
        <v>0</v>
      </c>
      <c r="CP95" s="296">
        <v>0</v>
      </c>
      <c r="CQ95" s="296">
        <v>0</v>
      </c>
      <c r="CR95" s="296">
        <v>0</v>
      </c>
      <c r="CS95" s="296">
        <v>0</v>
      </c>
      <c r="CT95" s="296">
        <v>0</v>
      </c>
      <c r="CU95" s="296">
        <v>0</v>
      </c>
      <c r="CV95" s="296">
        <v>0</v>
      </c>
      <c r="CW95" s="296">
        <v>0</v>
      </c>
      <c r="CX95" s="296">
        <v>0</v>
      </c>
      <c r="CY95" s="296">
        <v>0</v>
      </c>
      <c r="CZ95" s="296">
        <v>0</v>
      </c>
      <c r="DA95" s="296">
        <v>0</v>
      </c>
      <c r="DB95" s="296">
        <v>0</v>
      </c>
      <c r="DC95" s="296">
        <v>0</v>
      </c>
      <c r="DD95" s="296">
        <v>0</v>
      </c>
      <c r="DE95" s="296">
        <v>0</v>
      </c>
      <c r="DF95" s="296">
        <v>0.24659961</v>
      </c>
      <c r="DG95" s="296">
        <v>1.13703E-3</v>
      </c>
    </row>
    <row r="96" spans="1:111" ht="18" customHeight="1" x14ac:dyDescent="0.55000000000000004">
      <c r="A96" s="284">
        <v>90</v>
      </c>
      <c r="B96" s="130" t="s">
        <v>167</v>
      </c>
      <c r="C96" s="132" t="s">
        <v>168</v>
      </c>
      <c r="D96" s="296">
        <v>0</v>
      </c>
      <c r="E96" s="296">
        <v>0</v>
      </c>
      <c r="F96" s="296">
        <v>4.3276000000000002E-4</v>
      </c>
      <c r="G96" s="296">
        <v>1.3872E-4</v>
      </c>
      <c r="H96" s="296">
        <v>1.2500000000000001E-6</v>
      </c>
      <c r="I96" s="296">
        <v>2.1169999999999999E-5</v>
      </c>
      <c r="J96" s="296">
        <v>3.8088999999999999E-4</v>
      </c>
      <c r="K96" s="296">
        <v>3.4463000000000001E-4</v>
      </c>
      <c r="L96" s="296">
        <v>5.0399999999999999E-5</v>
      </c>
      <c r="M96" s="296">
        <v>2.3201E-4</v>
      </c>
      <c r="N96" s="296">
        <v>0</v>
      </c>
      <c r="O96" s="296">
        <v>4.25E-6</v>
      </c>
      <c r="P96" s="296">
        <v>3.3090000000000003E-5</v>
      </c>
      <c r="Q96" s="296">
        <v>8.3090000000000006E-5</v>
      </c>
      <c r="R96" s="296">
        <v>2.6368000000000002E-4</v>
      </c>
      <c r="S96" s="296">
        <v>1.8175999999999999E-4</v>
      </c>
      <c r="T96" s="296">
        <v>1.192E-4</v>
      </c>
      <c r="U96" s="296">
        <v>1.7900000000000001E-5</v>
      </c>
      <c r="V96" s="296">
        <v>8.4829999999999999E-5</v>
      </c>
      <c r="W96" s="296">
        <v>2.1425E-4</v>
      </c>
      <c r="X96" s="296">
        <v>1.6076999999999999E-4</v>
      </c>
      <c r="Y96" s="296">
        <v>2.6404E-4</v>
      </c>
      <c r="Z96" s="296">
        <v>4.1167999999999999E-4</v>
      </c>
      <c r="AA96" s="296">
        <v>2.8153999999999999E-4</v>
      </c>
      <c r="AB96" s="296">
        <v>2.9594000000000002E-4</v>
      </c>
      <c r="AC96" s="296">
        <v>4.3649999999999998E-4</v>
      </c>
      <c r="AD96" s="296">
        <v>7.0899999999999999E-6</v>
      </c>
      <c r="AE96" s="296">
        <v>4.1300000000000003E-6</v>
      </c>
      <c r="AF96" s="296">
        <v>1.427E-4</v>
      </c>
      <c r="AG96" s="296">
        <v>5.0139999999999998E-5</v>
      </c>
      <c r="AH96" s="296">
        <v>0</v>
      </c>
      <c r="AI96" s="296">
        <v>1.7285E-4</v>
      </c>
      <c r="AJ96" s="296">
        <v>3.1348999999999998E-4</v>
      </c>
      <c r="AK96" s="296">
        <v>1.4676800000000001E-3</v>
      </c>
      <c r="AL96" s="296">
        <v>2.2341E-4</v>
      </c>
      <c r="AM96" s="296">
        <v>1.4399999999999999E-5</v>
      </c>
      <c r="AN96" s="296">
        <v>5.2930000000000003E-5</v>
      </c>
      <c r="AO96" s="296">
        <v>4.2904999999999999E-4</v>
      </c>
      <c r="AP96" s="296">
        <v>0</v>
      </c>
      <c r="AQ96" s="296">
        <v>0</v>
      </c>
      <c r="AR96" s="296">
        <v>2.779E-5</v>
      </c>
      <c r="AS96" s="296">
        <v>6.9057999999999999E-4</v>
      </c>
      <c r="AT96" s="296">
        <v>2.2023999999999999E-4</v>
      </c>
      <c r="AU96" s="296">
        <v>6.2743E-4</v>
      </c>
      <c r="AV96" s="296">
        <v>3.9414000000000002E-4</v>
      </c>
      <c r="AW96" s="296">
        <v>3.1709000000000002E-4</v>
      </c>
      <c r="AX96" s="296">
        <v>6.4013999999999998E-4</v>
      </c>
      <c r="AY96" s="296">
        <v>1.59082E-3</v>
      </c>
      <c r="AZ96" s="296">
        <v>1.0010799999999999E-3</v>
      </c>
      <c r="BA96" s="296">
        <v>1.92088E-3</v>
      </c>
      <c r="BB96" s="296">
        <v>7.6380000000000003E-4</v>
      </c>
      <c r="BC96" s="296">
        <v>7.8403999999999995E-4</v>
      </c>
      <c r="BD96" s="296">
        <v>2.15569E-3</v>
      </c>
      <c r="BE96" s="296">
        <v>2.7151999999999998E-4</v>
      </c>
      <c r="BF96" s="296">
        <v>1.149E-4</v>
      </c>
      <c r="BG96" s="296">
        <v>1.8374999999999999E-4</v>
      </c>
      <c r="BH96" s="296">
        <v>2.0969000000000001E-4</v>
      </c>
      <c r="BI96" s="296">
        <v>5.8982999999999996E-4</v>
      </c>
      <c r="BJ96" s="296">
        <v>7.0010000000000002E-5</v>
      </c>
      <c r="BK96" s="296">
        <v>1.0005000000000001E-4</v>
      </c>
      <c r="BL96" s="296">
        <v>3.0139999999999999E-5</v>
      </c>
      <c r="BM96" s="296">
        <v>2.1519E-4</v>
      </c>
      <c r="BN96" s="296">
        <v>2.6020000000000002E-5</v>
      </c>
      <c r="BO96" s="296">
        <v>1.2886000000000001E-4</v>
      </c>
      <c r="BP96" s="296">
        <v>1.6248E-4</v>
      </c>
      <c r="BQ96" s="296">
        <v>5.8266999999999998E-4</v>
      </c>
      <c r="BR96" s="296">
        <v>4.1738000000000002E-4</v>
      </c>
      <c r="BS96" s="296">
        <v>1.0560000000000001E-4</v>
      </c>
      <c r="BT96" s="296">
        <v>1.4484E-4</v>
      </c>
      <c r="BU96" s="296">
        <v>2.0938E-4</v>
      </c>
      <c r="BV96" s="296">
        <v>2.2043E-4</v>
      </c>
      <c r="BW96" s="296">
        <v>5.2900000000000002E-6</v>
      </c>
      <c r="BX96" s="296">
        <v>7.0999999999999998E-7</v>
      </c>
      <c r="BY96" s="296">
        <v>0</v>
      </c>
      <c r="BZ96" s="296">
        <v>7.1026099999999997E-3</v>
      </c>
      <c r="CA96" s="296">
        <v>2.7276999999999998E-4</v>
      </c>
      <c r="CB96" s="296">
        <v>3.3387999999999999E-4</v>
      </c>
      <c r="CC96" s="296">
        <v>6.3390000000000001E-5</v>
      </c>
      <c r="CD96" s="296">
        <v>6.2689999999999998E-5</v>
      </c>
      <c r="CE96" s="296">
        <v>5.6842000000000004E-4</v>
      </c>
      <c r="CF96" s="296">
        <v>3.1796999999999999E-4</v>
      </c>
      <c r="CG96" s="296">
        <v>4.5958000000000001E-4</v>
      </c>
      <c r="CH96" s="296">
        <v>2.4467E-4</v>
      </c>
      <c r="CI96" s="296">
        <v>5.6439799999999998E-3</v>
      </c>
      <c r="CJ96" s="296">
        <v>8.6443999999999996E-4</v>
      </c>
      <c r="CK96" s="296">
        <v>4.0550100000000004E-3</v>
      </c>
      <c r="CL96" s="296">
        <v>6.9045E-3</v>
      </c>
      <c r="CM96" s="296">
        <v>1.35345E-3</v>
      </c>
      <c r="CN96" s="296">
        <v>1.2887E-4</v>
      </c>
      <c r="CO96" s="296">
        <v>1.5200000000000001E-6</v>
      </c>
      <c r="CP96" s="296">
        <v>5.4000000000000002E-7</v>
      </c>
      <c r="CQ96" s="296">
        <v>1.1072E-4</v>
      </c>
      <c r="CR96" s="296">
        <v>0</v>
      </c>
      <c r="CS96" s="296">
        <v>9.5370000000000003E-5</v>
      </c>
      <c r="CT96" s="296">
        <v>2.075E-5</v>
      </c>
      <c r="CU96" s="296">
        <v>0</v>
      </c>
      <c r="CV96" s="296">
        <v>4.0233000000000001E-4</v>
      </c>
      <c r="CW96" s="296">
        <v>1.04419E-3</v>
      </c>
      <c r="CX96" s="296">
        <v>1.73E-6</v>
      </c>
      <c r="CY96" s="296">
        <v>5.8856000000000002E-4</v>
      </c>
      <c r="CZ96" s="296">
        <v>2.2676E-4</v>
      </c>
      <c r="DA96" s="296">
        <v>4.2480000000000003E-4</v>
      </c>
      <c r="DB96" s="296">
        <v>1.0018E-3</v>
      </c>
      <c r="DC96" s="296">
        <v>2.2055999999999999E-4</v>
      </c>
      <c r="DD96" s="296">
        <v>4.7235000000000002E-4</v>
      </c>
      <c r="DE96" s="296">
        <v>0</v>
      </c>
      <c r="DF96" s="296">
        <v>1.5704E-4</v>
      </c>
      <c r="DG96" s="296">
        <v>4.8842999999999998E-4</v>
      </c>
    </row>
    <row r="97" spans="1:111" ht="18" customHeight="1" x14ac:dyDescent="0.55000000000000004">
      <c r="A97" s="284">
        <v>91</v>
      </c>
      <c r="B97" s="130" t="s">
        <v>480</v>
      </c>
      <c r="C97" s="132" t="s">
        <v>481</v>
      </c>
      <c r="D97" s="296">
        <v>0</v>
      </c>
      <c r="E97" s="296">
        <v>0</v>
      </c>
      <c r="F97" s="296">
        <v>0</v>
      </c>
      <c r="G97" s="296">
        <v>0</v>
      </c>
      <c r="H97" s="296">
        <v>0</v>
      </c>
      <c r="I97" s="296">
        <v>0</v>
      </c>
      <c r="J97" s="296">
        <v>0</v>
      </c>
      <c r="K97" s="296">
        <v>0</v>
      </c>
      <c r="L97" s="296">
        <v>0</v>
      </c>
      <c r="M97" s="296">
        <v>0</v>
      </c>
      <c r="N97" s="296">
        <v>0</v>
      </c>
      <c r="O97" s="296">
        <v>0</v>
      </c>
      <c r="P97" s="296">
        <v>0</v>
      </c>
      <c r="Q97" s="296">
        <v>0</v>
      </c>
      <c r="R97" s="296">
        <v>0</v>
      </c>
      <c r="S97" s="296">
        <v>0</v>
      </c>
      <c r="T97" s="296">
        <v>0</v>
      </c>
      <c r="U97" s="296">
        <v>0</v>
      </c>
      <c r="V97" s="296">
        <v>0</v>
      </c>
      <c r="W97" s="296">
        <v>0</v>
      </c>
      <c r="X97" s="296">
        <v>0</v>
      </c>
      <c r="Y97" s="296">
        <v>0</v>
      </c>
      <c r="Z97" s="296">
        <v>0</v>
      </c>
      <c r="AA97" s="296">
        <v>0</v>
      </c>
      <c r="AB97" s="296">
        <v>0</v>
      </c>
      <c r="AC97" s="296">
        <v>0</v>
      </c>
      <c r="AD97" s="296">
        <v>0</v>
      </c>
      <c r="AE97" s="296">
        <v>0</v>
      </c>
      <c r="AF97" s="296">
        <v>0</v>
      </c>
      <c r="AG97" s="296">
        <v>0</v>
      </c>
      <c r="AH97" s="296">
        <v>0</v>
      </c>
      <c r="AI97" s="296">
        <v>0</v>
      </c>
      <c r="AJ97" s="296">
        <v>0</v>
      </c>
      <c r="AK97" s="296">
        <v>0</v>
      </c>
      <c r="AL97" s="296">
        <v>0</v>
      </c>
      <c r="AM97" s="296">
        <v>0</v>
      </c>
      <c r="AN97" s="296">
        <v>0</v>
      </c>
      <c r="AO97" s="296">
        <v>0</v>
      </c>
      <c r="AP97" s="296">
        <v>0</v>
      </c>
      <c r="AQ97" s="296">
        <v>0</v>
      </c>
      <c r="AR97" s="296">
        <v>0</v>
      </c>
      <c r="AS97" s="296">
        <v>0</v>
      </c>
      <c r="AT97" s="296">
        <v>0</v>
      </c>
      <c r="AU97" s="296">
        <v>0</v>
      </c>
      <c r="AV97" s="296">
        <v>0</v>
      </c>
      <c r="AW97" s="296">
        <v>0</v>
      </c>
      <c r="AX97" s="296">
        <v>0</v>
      </c>
      <c r="AY97" s="296">
        <v>0</v>
      </c>
      <c r="AZ97" s="296">
        <v>0</v>
      </c>
      <c r="BA97" s="296">
        <v>0</v>
      </c>
      <c r="BB97" s="296">
        <v>0</v>
      </c>
      <c r="BC97" s="296">
        <v>0</v>
      </c>
      <c r="BD97" s="296">
        <v>0</v>
      </c>
      <c r="BE97" s="296">
        <v>0</v>
      </c>
      <c r="BF97" s="296">
        <v>0</v>
      </c>
      <c r="BG97" s="296">
        <v>0</v>
      </c>
      <c r="BH97" s="296">
        <v>0</v>
      </c>
      <c r="BI97" s="296">
        <v>0</v>
      </c>
      <c r="BJ97" s="296">
        <v>0</v>
      </c>
      <c r="BK97" s="296">
        <v>0</v>
      </c>
      <c r="BL97" s="296">
        <v>0</v>
      </c>
      <c r="BM97" s="296">
        <v>0</v>
      </c>
      <c r="BN97" s="296">
        <v>0</v>
      </c>
      <c r="BO97" s="296">
        <v>0</v>
      </c>
      <c r="BP97" s="296">
        <v>0</v>
      </c>
      <c r="BQ97" s="296">
        <v>0</v>
      </c>
      <c r="BR97" s="296">
        <v>0</v>
      </c>
      <c r="BS97" s="296">
        <v>0</v>
      </c>
      <c r="BT97" s="296">
        <v>0</v>
      </c>
      <c r="BU97" s="296">
        <v>0</v>
      </c>
      <c r="BV97" s="296">
        <v>0</v>
      </c>
      <c r="BW97" s="296">
        <v>0</v>
      </c>
      <c r="BX97" s="296">
        <v>0</v>
      </c>
      <c r="BY97" s="296">
        <v>0</v>
      </c>
      <c r="BZ97" s="296">
        <v>0</v>
      </c>
      <c r="CA97" s="296">
        <v>0</v>
      </c>
      <c r="CB97" s="296">
        <v>0</v>
      </c>
      <c r="CC97" s="296">
        <v>0</v>
      </c>
      <c r="CD97" s="296">
        <v>0</v>
      </c>
      <c r="CE97" s="296">
        <v>0</v>
      </c>
      <c r="CF97" s="296">
        <v>0</v>
      </c>
      <c r="CG97" s="296">
        <v>0</v>
      </c>
      <c r="CH97" s="296">
        <v>0</v>
      </c>
      <c r="CI97" s="296">
        <v>0</v>
      </c>
      <c r="CJ97" s="296">
        <v>0</v>
      </c>
      <c r="CK97" s="296">
        <v>0</v>
      </c>
      <c r="CL97" s="296">
        <v>0</v>
      </c>
      <c r="CM97" s="296">
        <v>0</v>
      </c>
      <c r="CN97" s="296">
        <v>0</v>
      </c>
      <c r="CO97" s="296">
        <v>0</v>
      </c>
      <c r="CP97" s="296">
        <v>0</v>
      </c>
      <c r="CQ97" s="296">
        <v>0</v>
      </c>
      <c r="CR97" s="296">
        <v>0</v>
      </c>
      <c r="CS97" s="296">
        <v>0</v>
      </c>
      <c r="CT97" s="296">
        <v>0</v>
      </c>
      <c r="CU97" s="296">
        <v>0</v>
      </c>
      <c r="CV97" s="296">
        <v>0</v>
      </c>
      <c r="CW97" s="296">
        <v>0</v>
      </c>
      <c r="CX97" s="296">
        <v>0</v>
      </c>
      <c r="CY97" s="296">
        <v>0</v>
      </c>
      <c r="CZ97" s="296">
        <v>0</v>
      </c>
      <c r="DA97" s="296">
        <v>0</v>
      </c>
      <c r="DB97" s="296">
        <v>0</v>
      </c>
      <c r="DC97" s="296">
        <v>0</v>
      </c>
      <c r="DD97" s="296">
        <v>0</v>
      </c>
      <c r="DE97" s="296">
        <v>0</v>
      </c>
      <c r="DF97" s="296">
        <v>0</v>
      </c>
      <c r="DG97" s="296">
        <v>0</v>
      </c>
    </row>
    <row r="98" spans="1:111" ht="18" customHeight="1" x14ac:dyDescent="0.55000000000000004">
      <c r="A98" s="284">
        <v>92</v>
      </c>
      <c r="B98" s="130" t="s">
        <v>169</v>
      </c>
      <c r="C98" s="132" t="s">
        <v>170</v>
      </c>
      <c r="D98" s="296">
        <v>0</v>
      </c>
      <c r="E98" s="296">
        <v>0</v>
      </c>
      <c r="F98" s="296">
        <v>0</v>
      </c>
      <c r="G98" s="296">
        <v>0</v>
      </c>
      <c r="H98" s="296">
        <v>0</v>
      </c>
      <c r="I98" s="296">
        <v>0</v>
      </c>
      <c r="J98" s="296">
        <v>0</v>
      </c>
      <c r="K98" s="296">
        <v>0</v>
      </c>
      <c r="L98" s="296">
        <v>0</v>
      </c>
      <c r="M98" s="296">
        <v>0</v>
      </c>
      <c r="N98" s="296">
        <v>0</v>
      </c>
      <c r="O98" s="296">
        <v>0</v>
      </c>
      <c r="P98" s="296">
        <v>0</v>
      </c>
      <c r="Q98" s="296">
        <v>0</v>
      </c>
      <c r="R98" s="296">
        <v>0</v>
      </c>
      <c r="S98" s="296">
        <v>0</v>
      </c>
      <c r="T98" s="296">
        <v>0</v>
      </c>
      <c r="U98" s="296">
        <v>0</v>
      </c>
      <c r="V98" s="296">
        <v>0</v>
      </c>
      <c r="W98" s="296">
        <v>0</v>
      </c>
      <c r="X98" s="296">
        <v>0</v>
      </c>
      <c r="Y98" s="296">
        <v>0</v>
      </c>
      <c r="Z98" s="296">
        <v>0</v>
      </c>
      <c r="AA98" s="296">
        <v>0</v>
      </c>
      <c r="AB98" s="296">
        <v>0</v>
      </c>
      <c r="AC98" s="296">
        <v>0</v>
      </c>
      <c r="AD98" s="296">
        <v>0</v>
      </c>
      <c r="AE98" s="296">
        <v>0</v>
      </c>
      <c r="AF98" s="296">
        <v>0</v>
      </c>
      <c r="AG98" s="296">
        <v>0</v>
      </c>
      <c r="AH98" s="296">
        <v>0</v>
      </c>
      <c r="AI98" s="296">
        <v>0</v>
      </c>
      <c r="AJ98" s="296">
        <v>0</v>
      </c>
      <c r="AK98" s="296">
        <v>0</v>
      </c>
      <c r="AL98" s="296">
        <v>0</v>
      </c>
      <c r="AM98" s="296">
        <v>0</v>
      </c>
      <c r="AN98" s="296">
        <v>0</v>
      </c>
      <c r="AO98" s="296">
        <v>0</v>
      </c>
      <c r="AP98" s="296">
        <v>0</v>
      </c>
      <c r="AQ98" s="296">
        <v>0</v>
      </c>
      <c r="AR98" s="296">
        <v>0</v>
      </c>
      <c r="AS98" s="296">
        <v>0</v>
      </c>
      <c r="AT98" s="296">
        <v>0</v>
      </c>
      <c r="AU98" s="296">
        <v>0</v>
      </c>
      <c r="AV98" s="296">
        <v>0</v>
      </c>
      <c r="AW98" s="296">
        <v>0</v>
      </c>
      <c r="AX98" s="296">
        <v>0</v>
      </c>
      <c r="AY98" s="296">
        <v>0</v>
      </c>
      <c r="AZ98" s="296">
        <v>0</v>
      </c>
      <c r="BA98" s="296">
        <v>0</v>
      </c>
      <c r="BB98" s="296">
        <v>0</v>
      </c>
      <c r="BC98" s="296">
        <v>0</v>
      </c>
      <c r="BD98" s="296">
        <v>0</v>
      </c>
      <c r="BE98" s="296">
        <v>0</v>
      </c>
      <c r="BF98" s="296">
        <v>0</v>
      </c>
      <c r="BG98" s="296">
        <v>0</v>
      </c>
      <c r="BH98" s="296">
        <v>0</v>
      </c>
      <c r="BI98" s="296">
        <v>0</v>
      </c>
      <c r="BJ98" s="296">
        <v>0</v>
      </c>
      <c r="BK98" s="296">
        <v>0</v>
      </c>
      <c r="BL98" s="296">
        <v>0</v>
      </c>
      <c r="BM98" s="296">
        <v>0</v>
      </c>
      <c r="BN98" s="296">
        <v>0</v>
      </c>
      <c r="BO98" s="296">
        <v>0</v>
      </c>
      <c r="BP98" s="296">
        <v>0</v>
      </c>
      <c r="BQ98" s="296">
        <v>0</v>
      </c>
      <c r="BR98" s="296">
        <v>0</v>
      </c>
      <c r="BS98" s="296">
        <v>0</v>
      </c>
      <c r="BT98" s="296">
        <v>0</v>
      </c>
      <c r="BU98" s="296">
        <v>0</v>
      </c>
      <c r="BV98" s="296">
        <v>0</v>
      </c>
      <c r="BW98" s="296">
        <v>0</v>
      </c>
      <c r="BX98" s="296">
        <v>0</v>
      </c>
      <c r="BY98" s="296">
        <v>0</v>
      </c>
      <c r="BZ98" s="296">
        <v>0</v>
      </c>
      <c r="CA98" s="296">
        <v>0</v>
      </c>
      <c r="CB98" s="296">
        <v>0</v>
      </c>
      <c r="CC98" s="296">
        <v>0</v>
      </c>
      <c r="CD98" s="296">
        <v>0</v>
      </c>
      <c r="CE98" s="296">
        <v>0</v>
      </c>
      <c r="CF98" s="296">
        <v>0</v>
      </c>
      <c r="CG98" s="296">
        <v>0</v>
      </c>
      <c r="CH98" s="296">
        <v>0</v>
      </c>
      <c r="CI98" s="296">
        <v>0</v>
      </c>
      <c r="CJ98" s="296">
        <v>0</v>
      </c>
      <c r="CK98" s="296">
        <v>0</v>
      </c>
      <c r="CL98" s="296">
        <v>0</v>
      </c>
      <c r="CM98" s="296">
        <v>0</v>
      </c>
      <c r="CN98" s="296">
        <v>0</v>
      </c>
      <c r="CO98" s="296">
        <v>0</v>
      </c>
      <c r="CP98" s="296">
        <v>0</v>
      </c>
      <c r="CQ98" s="296">
        <v>7.1793500000000001E-3</v>
      </c>
      <c r="CR98" s="296">
        <v>0</v>
      </c>
      <c r="CS98" s="296">
        <v>0</v>
      </c>
      <c r="CT98" s="296">
        <v>5.8197000000000001E-4</v>
      </c>
      <c r="CU98" s="296">
        <v>0</v>
      </c>
      <c r="CV98" s="296">
        <v>0</v>
      </c>
      <c r="CW98" s="296">
        <v>0</v>
      </c>
      <c r="CX98" s="296">
        <v>0</v>
      </c>
      <c r="CY98" s="296">
        <v>0</v>
      </c>
      <c r="CZ98" s="296">
        <v>0</v>
      </c>
      <c r="DA98" s="296">
        <v>0</v>
      </c>
      <c r="DB98" s="296">
        <v>0</v>
      </c>
      <c r="DC98" s="296">
        <v>0</v>
      </c>
      <c r="DD98" s="296">
        <v>0</v>
      </c>
      <c r="DE98" s="296">
        <v>0</v>
      </c>
      <c r="DF98" s="296">
        <v>0</v>
      </c>
      <c r="DG98" s="296">
        <v>3.2861000000000001E-4</v>
      </c>
    </row>
    <row r="99" spans="1:111" ht="18" customHeight="1" x14ac:dyDescent="0.55000000000000004">
      <c r="A99" s="284">
        <v>93</v>
      </c>
      <c r="B99" s="130" t="s">
        <v>171</v>
      </c>
      <c r="C99" s="132" t="s">
        <v>172</v>
      </c>
      <c r="D99" s="296">
        <v>0</v>
      </c>
      <c r="E99" s="296">
        <v>0</v>
      </c>
      <c r="F99" s="296">
        <v>5.3860999999999996E-3</v>
      </c>
      <c r="G99" s="296">
        <v>0</v>
      </c>
      <c r="H99" s="296">
        <v>0</v>
      </c>
      <c r="I99" s="296">
        <v>0</v>
      </c>
      <c r="J99" s="296">
        <v>0</v>
      </c>
      <c r="K99" s="296">
        <v>0</v>
      </c>
      <c r="L99" s="296">
        <v>0</v>
      </c>
      <c r="M99" s="296">
        <v>0</v>
      </c>
      <c r="N99" s="296">
        <v>0</v>
      </c>
      <c r="O99" s="296">
        <v>0</v>
      </c>
      <c r="P99" s="296">
        <v>0</v>
      </c>
      <c r="Q99" s="296">
        <v>0</v>
      </c>
      <c r="R99" s="296">
        <v>0</v>
      </c>
      <c r="S99" s="296">
        <v>4.2400000000000001E-6</v>
      </c>
      <c r="T99" s="296">
        <v>5.4999999999999999E-6</v>
      </c>
      <c r="U99" s="296">
        <v>2.2730000000000001E-5</v>
      </c>
      <c r="V99" s="296">
        <v>0</v>
      </c>
      <c r="W99" s="296">
        <v>0</v>
      </c>
      <c r="X99" s="296">
        <v>0</v>
      </c>
      <c r="Y99" s="296">
        <v>2.3099999999999999E-6</v>
      </c>
      <c r="Z99" s="296">
        <v>0</v>
      </c>
      <c r="AA99" s="296">
        <v>0</v>
      </c>
      <c r="AB99" s="296">
        <v>6.2929999999999995E-5</v>
      </c>
      <c r="AC99" s="296">
        <v>0</v>
      </c>
      <c r="AD99" s="296">
        <v>0</v>
      </c>
      <c r="AE99" s="296">
        <v>0</v>
      </c>
      <c r="AF99" s="296">
        <v>1.1999999999999999E-6</v>
      </c>
      <c r="AG99" s="296">
        <v>3.2000000000000001E-7</v>
      </c>
      <c r="AH99" s="296">
        <v>0</v>
      </c>
      <c r="AI99" s="296">
        <v>0</v>
      </c>
      <c r="AJ99" s="296">
        <v>0</v>
      </c>
      <c r="AK99" s="296">
        <v>0</v>
      </c>
      <c r="AL99" s="296">
        <v>0</v>
      </c>
      <c r="AM99" s="296">
        <v>0</v>
      </c>
      <c r="AN99" s="296">
        <v>3.6500000000000002E-6</v>
      </c>
      <c r="AO99" s="296">
        <v>0</v>
      </c>
      <c r="AP99" s="296">
        <v>0</v>
      </c>
      <c r="AQ99" s="296">
        <v>0</v>
      </c>
      <c r="AR99" s="296">
        <v>0</v>
      </c>
      <c r="AS99" s="296">
        <v>0</v>
      </c>
      <c r="AT99" s="296">
        <v>0</v>
      </c>
      <c r="AU99" s="296">
        <v>0</v>
      </c>
      <c r="AV99" s="296">
        <v>0</v>
      </c>
      <c r="AW99" s="296">
        <v>0</v>
      </c>
      <c r="AX99" s="296">
        <v>0</v>
      </c>
      <c r="AY99" s="296">
        <v>0</v>
      </c>
      <c r="AZ99" s="296">
        <v>0</v>
      </c>
      <c r="BA99" s="296">
        <v>0</v>
      </c>
      <c r="BB99" s="296">
        <v>0</v>
      </c>
      <c r="BC99" s="296">
        <v>0</v>
      </c>
      <c r="BD99" s="296">
        <v>0</v>
      </c>
      <c r="BE99" s="296">
        <v>0</v>
      </c>
      <c r="BF99" s="296">
        <v>0</v>
      </c>
      <c r="BG99" s="296">
        <v>0</v>
      </c>
      <c r="BH99" s="296">
        <v>0</v>
      </c>
      <c r="BI99" s="296">
        <v>0</v>
      </c>
      <c r="BJ99" s="296">
        <v>0</v>
      </c>
      <c r="BK99" s="296">
        <v>0</v>
      </c>
      <c r="BL99" s="296">
        <v>0</v>
      </c>
      <c r="BM99" s="296">
        <v>7.5000000000000002E-7</v>
      </c>
      <c r="BN99" s="296">
        <v>1.5200000000000001E-6</v>
      </c>
      <c r="BO99" s="296">
        <v>1.7999999999999999E-6</v>
      </c>
      <c r="BP99" s="296">
        <v>1.9700000000000002E-6</v>
      </c>
      <c r="BQ99" s="296">
        <v>3.1760000000000001E-5</v>
      </c>
      <c r="BR99" s="296">
        <v>6.0599999999999996E-6</v>
      </c>
      <c r="BS99" s="296">
        <v>2.9390999999999998E-4</v>
      </c>
      <c r="BT99" s="296">
        <v>0</v>
      </c>
      <c r="BU99" s="296">
        <v>2.5959999999999999E-5</v>
      </c>
      <c r="BV99" s="296">
        <v>1.6066E-4</v>
      </c>
      <c r="BW99" s="296">
        <v>1.8430000000000001E-5</v>
      </c>
      <c r="BX99" s="296">
        <v>1.8309999999999999E-5</v>
      </c>
      <c r="BY99" s="296">
        <v>0</v>
      </c>
      <c r="BZ99" s="296">
        <v>9.8510000000000004E-5</v>
      </c>
      <c r="CA99" s="296">
        <v>4.3699999999999997E-6</v>
      </c>
      <c r="CB99" s="296">
        <v>0</v>
      </c>
      <c r="CC99" s="296">
        <v>2.1673999999999999E-4</v>
      </c>
      <c r="CD99" s="296">
        <v>0</v>
      </c>
      <c r="CE99" s="296">
        <v>0</v>
      </c>
      <c r="CF99" s="296">
        <v>2.4677069999999999E-2</v>
      </c>
      <c r="CG99" s="296">
        <v>1.28145E-3</v>
      </c>
      <c r="CH99" s="296">
        <v>5.872E-5</v>
      </c>
      <c r="CI99" s="296">
        <v>1.3143300000000001E-3</v>
      </c>
      <c r="CJ99" s="296">
        <v>4.5295999999999997E-4</v>
      </c>
      <c r="CK99" s="296">
        <v>4.4589999999999998E-5</v>
      </c>
      <c r="CL99" s="296">
        <v>4.171E-4</v>
      </c>
      <c r="CM99" s="296">
        <v>3.2458999999999998E-4</v>
      </c>
      <c r="CN99" s="296">
        <v>2.7610000000000002E-5</v>
      </c>
      <c r="CO99" s="296">
        <v>2.582E-5</v>
      </c>
      <c r="CP99" s="296">
        <v>2.2079999999999999E-5</v>
      </c>
      <c r="CQ99" s="296">
        <v>1.2667609999999999E-2</v>
      </c>
      <c r="CR99" s="296">
        <v>5.5805149999999998E-2</v>
      </c>
      <c r="CS99" s="296">
        <v>3.1815599999999999E-3</v>
      </c>
      <c r="CT99" s="296">
        <v>1.4104199999999999E-3</v>
      </c>
      <c r="CU99" s="296">
        <v>1.331E-5</v>
      </c>
      <c r="CV99" s="296">
        <v>0</v>
      </c>
      <c r="CW99" s="296">
        <v>3.1050000000000003E-5</v>
      </c>
      <c r="CX99" s="296">
        <v>0</v>
      </c>
      <c r="CY99" s="296">
        <v>6.1290000000000004E-5</v>
      </c>
      <c r="CZ99" s="296">
        <v>3.9400000000000004E-6</v>
      </c>
      <c r="DA99" s="296">
        <v>9.9439999999999997E-5</v>
      </c>
      <c r="DB99" s="296">
        <v>3.4199999999999999E-6</v>
      </c>
      <c r="DC99" s="296">
        <v>9.6479999999999998E-5</v>
      </c>
      <c r="DD99" s="296">
        <v>8.5939999999999994E-5</v>
      </c>
      <c r="DE99" s="296">
        <v>0</v>
      </c>
      <c r="DF99" s="296">
        <v>2.4396000000000001E-3</v>
      </c>
      <c r="DG99" s="296">
        <v>8.4876000000000005E-4</v>
      </c>
    </row>
    <row r="100" spans="1:111" ht="18" customHeight="1" x14ac:dyDescent="0.55000000000000004">
      <c r="A100" s="284">
        <v>94</v>
      </c>
      <c r="B100" s="130" t="s">
        <v>173</v>
      </c>
      <c r="C100" s="132" t="s">
        <v>174</v>
      </c>
      <c r="D100" s="296">
        <v>0</v>
      </c>
      <c r="E100" s="296">
        <v>0</v>
      </c>
      <c r="F100" s="296">
        <v>0</v>
      </c>
      <c r="G100" s="296">
        <v>0</v>
      </c>
      <c r="H100" s="296">
        <v>0</v>
      </c>
      <c r="I100" s="296">
        <v>0</v>
      </c>
      <c r="J100" s="296">
        <v>0</v>
      </c>
      <c r="K100" s="296">
        <v>0</v>
      </c>
      <c r="L100" s="296">
        <v>0</v>
      </c>
      <c r="M100" s="296">
        <v>0</v>
      </c>
      <c r="N100" s="296">
        <v>0</v>
      </c>
      <c r="O100" s="296">
        <v>0</v>
      </c>
      <c r="P100" s="296">
        <v>0</v>
      </c>
      <c r="Q100" s="296">
        <v>0</v>
      </c>
      <c r="R100" s="296">
        <v>0</v>
      </c>
      <c r="S100" s="296">
        <v>0</v>
      </c>
      <c r="T100" s="296">
        <v>0</v>
      </c>
      <c r="U100" s="296">
        <v>0</v>
      </c>
      <c r="V100" s="296">
        <v>0</v>
      </c>
      <c r="W100" s="296">
        <v>0</v>
      </c>
      <c r="X100" s="296">
        <v>0</v>
      </c>
      <c r="Y100" s="296">
        <v>0</v>
      </c>
      <c r="Z100" s="296">
        <v>0</v>
      </c>
      <c r="AA100" s="296">
        <v>0</v>
      </c>
      <c r="AB100" s="296">
        <v>0</v>
      </c>
      <c r="AC100" s="296">
        <v>0</v>
      </c>
      <c r="AD100" s="296">
        <v>0</v>
      </c>
      <c r="AE100" s="296">
        <v>0</v>
      </c>
      <c r="AF100" s="296">
        <v>0</v>
      </c>
      <c r="AG100" s="296">
        <v>0</v>
      </c>
      <c r="AH100" s="296">
        <v>0</v>
      </c>
      <c r="AI100" s="296">
        <v>0</v>
      </c>
      <c r="AJ100" s="296">
        <v>0</v>
      </c>
      <c r="AK100" s="296">
        <v>0</v>
      </c>
      <c r="AL100" s="296">
        <v>0</v>
      </c>
      <c r="AM100" s="296">
        <v>0</v>
      </c>
      <c r="AN100" s="296">
        <v>0</v>
      </c>
      <c r="AO100" s="296">
        <v>0</v>
      </c>
      <c r="AP100" s="296">
        <v>0</v>
      </c>
      <c r="AQ100" s="296">
        <v>0</v>
      </c>
      <c r="AR100" s="296">
        <v>0</v>
      </c>
      <c r="AS100" s="296">
        <v>0</v>
      </c>
      <c r="AT100" s="296">
        <v>0</v>
      </c>
      <c r="AU100" s="296">
        <v>0</v>
      </c>
      <c r="AV100" s="296">
        <v>0</v>
      </c>
      <c r="AW100" s="296">
        <v>0</v>
      </c>
      <c r="AX100" s="296">
        <v>0</v>
      </c>
      <c r="AY100" s="296">
        <v>0</v>
      </c>
      <c r="AZ100" s="296">
        <v>0</v>
      </c>
      <c r="BA100" s="296">
        <v>0</v>
      </c>
      <c r="BB100" s="296">
        <v>0</v>
      </c>
      <c r="BC100" s="296">
        <v>0</v>
      </c>
      <c r="BD100" s="296">
        <v>0</v>
      </c>
      <c r="BE100" s="296">
        <v>0</v>
      </c>
      <c r="BF100" s="296">
        <v>0</v>
      </c>
      <c r="BG100" s="296">
        <v>0</v>
      </c>
      <c r="BH100" s="296">
        <v>0</v>
      </c>
      <c r="BI100" s="296">
        <v>0</v>
      </c>
      <c r="BJ100" s="296">
        <v>0</v>
      </c>
      <c r="BK100" s="296">
        <v>0</v>
      </c>
      <c r="BL100" s="296">
        <v>0</v>
      </c>
      <c r="BM100" s="296">
        <v>0</v>
      </c>
      <c r="BN100" s="296">
        <v>0</v>
      </c>
      <c r="BO100" s="296">
        <v>0</v>
      </c>
      <c r="BP100" s="296">
        <v>0</v>
      </c>
      <c r="BQ100" s="296">
        <v>0</v>
      </c>
      <c r="BR100" s="296">
        <v>0</v>
      </c>
      <c r="BS100" s="296">
        <v>0</v>
      </c>
      <c r="BT100" s="296">
        <v>0</v>
      </c>
      <c r="BU100" s="296">
        <v>0</v>
      </c>
      <c r="BV100" s="296">
        <v>0</v>
      </c>
      <c r="BW100" s="296">
        <v>0</v>
      </c>
      <c r="BX100" s="296">
        <v>0</v>
      </c>
      <c r="BY100" s="296">
        <v>0</v>
      </c>
      <c r="BZ100" s="296">
        <v>0</v>
      </c>
      <c r="CA100" s="296">
        <v>0</v>
      </c>
      <c r="CB100" s="296">
        <v>0</v>
      </c>
      <c r="CC100" s="296">
        <v>0</v>
      </c>
      <c r="CD100" s="296">
        <v>0</v>
      </c>
      <c r="CE100" s="296">
        <v>0</v>
      </c>
      <c r="CF100" s="296">
        <v>0</v>
      </c>
      <c r="CG100" s="296">
        <v>0</v>
      </c>
      <c r="CH100" s="296">
        <v>0</v>
      </c>
      <c r="CI100" s="296">
        <v>0</v>
      </c>
      <c r="CJ100" s="296">
        <v>0</v>
      </c>
      <c r="CK100" s="296">
        <v>0</v>
      </c>
      <c r="CL100" s="296">
        <v>0</v>
      </c>
      <c r="CM100" s="296">
        <v>0</v>
      </c>
      <c r="CN100" s="296">
        <v>0</v>
      </c>
      <c r="CO100" s="296">
        <v>0</v>
      </c>
      <c r="CP100" s="296">
        <v>0</v>
      </c>
      <c r="CQ100" s="296">
        <v>0</v>
      </c>
      <c r="CR100" s="296">
        <v>0</v>
      </c>
      <c r="CS100" s="296">
        <v>0</v>
      </c>
      <c r="CT100" s="296">
        <v>0</v>
      </c>
      <c r="CU100" s="296">
        <v>0</v>
      </c>
      <c r="CV100" s="296">
        <v>0</v>
      </c>
      <c r="CW100" s="296">
        <v>0</v>
      </c>
      <c r="CX100" s="296">
        <v>0</v>
      </c>
      <c r="CY100" s="296">
        <v>0</v>
      </c>
      <c r="CZ100" s="296">
        <v>0</v>
      </c>
      <c r="DA100" s="296">
        <v>0</v>
      </c>
      <c r="DB100" s="296">
        <v>0</v>
      </c>
      <c r="DC100" s="296">
        <v>0</v>
      </c>
      <c r="DD100" s="296">
        <v>0</v>
      </c>
      <c r="DE100" s="296">
        <v>0</v>
      </c>
      <c r="DF100" s="296">
        <v>0</v>
      </c>
      <c r="DG100" s="296">
        <v>0</v>
      </c>
    </row>
    <row r="101" spans="1:111" ht="18" customHeight="1" x14ac:dyDescent="0.55000000000000004">
      <c r="A101" s="284">
        <v>95</v>
      </c>
      <c r="B101" s="130" t="s">
        <v>175</v>
      </c>
      <c r="C101" s="132" t="s">
        <v>176</v>
      </c>
      <c r="D101" s="296">
        <v>0</v>
      </c>
      <c r="E101" s="296">
        <v>0</v>
      </c>
      <c r="F101" s="296">
        <v>0</v>
      </c>
      <c r="G101" s="296">
        <v>0</v>
      </c>
      <c r="H101" s="296">
        <v>0</v>
      </c>
      <c r="I101" s="296">
        <v>0</v>
      </c>
      <c r="J101" s="296">
        <v>0</v>
      </c>
      <c r="K101" s="296">
        <v>0</v>
      </c>
      <c r="L101" s="296">
        <v>0</v>
      </c>
      <c r="M101" s="296">
        <v>0</v>
      </c>
      <c r="N101" s="296">
        <v>0</v>
      </c>
      <c r="O101" s="296">
        <v>0</v>
      </c>
      <c r="P101" s="296">
        <v>0</v>
      </c>
      <c r="Q101" s="296">
        <v>0</v>
      </c>
      <c r="R101" s="296">
        <v>0</v>
      </c>
      <c r="S101" s="296">
        <v>0</v>
      </c>
      <c r="T101" s="296">
        <v>0</v>
      </c>
      <c r="U101" s="296">
        <v>0</v>
      </c>
      <c r="V101" s="296">
        <v>0</v>
      </c>
      <c r="W101" s="296">
        <v>0</v>
      </c>
      <c r="X101" s="296">
        <v>0</v>
      </c>
      <c r="Y101" s="296">
        <v>0</v>
      </c>
      <c r="Z101" s="296">
        <v>0</v>
      </c>
      <c r="AA101" s="296">
        <v>0</v>
      </c>
      <c r="AB101" s="296">
        <v>0</v>
      </c>
      <c r="AC101" s="296">
        <v>0</v>
      </c>
      <c r="AD101" s="296">
        <v>0</v>
      </c>
      <c r="AE101" s="296">
        <v>0</v>
      </c>
      <c r="AF101" s="296">
        <v>0</v>
      </c>
      <c r="AG101" s="296">
        <v>0</v>
      </c>
      <c r="AH101" s="296">
        <v>0</v>
      </c>
      <c r="AI101" s="296">
        <v>0</v>
      </c>
      <c r="AJ101" s="296">
        <v>0</v>
      </c>
      <c r="AK101" s="296">
        <v>0</v>
      </c>
      <c r="AL101" s="296">
        <v>0</v>
      </c>
      <c r="AM101" s="296">
        <v>0</v>
      </c>
      <c r="AN101" s="296">
        <v>0</v>
      </c>
      <c r="AO101" s="296">
        <v>0</v>
      </c>
      <c r="AP101" s="296">
        <v>0</v>
      </c>
      <c r="AQ101" s="296">
        <v>0</v>
      </c>
      <c r="AR101" s="296">
        <v>0</v>
      </c>
      <c r="AS101" s="296">
        <v>0</v>
      </c>
      <c r="AT101" s="296">
        <v>0</v>
      </c>
      <c r="AU101" s="296">
        <v>0</v>
      </c>
      <c r="AV101" s="296">
        <v>0</v>
      </c>
      <c r="AW101" s="296">
        <v>0</v>
      </c>
      <c r="AX101" s="296">
        <v>0</v>
      </c>
      <c r="AY101" s="296">
        <v>0</v>
      </c>
      <c r="AZ101" s="296">
        <v>0</v>
      </c>
      <c r="BA101" s="296">
        <v>0</v>
      </c>
      <c r="BB101" s="296">
        <v>0</v>
      </c>
      <c r="BC101" s="296">
        <v>0</v>
      </c>
      <c r="BD101" s="296">
        <v>0</v>
      </c>
      <c r="BE101" s="296">
        <v>0</v>
      </c>
      <c r="BF101" s="296">
        <v>0</v>
      </c>
      <c r="BG101" s="296">
        <v>0</v>
      </c>
      <c r="BH101" s="296">
        <v>0</v>
      </c>
      <c r="BI101" s="296">
        <v>0</v>
      </c>
      <c r="BJ101" s="296">
        <v>0</v>
      </c>
      <c r="BK101" s="296">
        <v>0</v>
      </c>
      <c r="BL101" s="296">
        <v>0</v>
      </c>
      <c r="BM101" s="296">
        <v>0</v>
      </c>
      <c r="BN101" s="296">
        <v>0</v>
      </c>
      <c r="BO101" s="296">
        <v>0</v>
      </c>
      <c r="BP101" s="296">
        <v>0</v>
      </c>
      <c r="BQ101" s="296">
        <v>0</v>
      </c>
      <c r="BR101" s="296">
        <v>0</v>
      </c>
      <c r="BS101" s="296">
        <v>0</v>
      </c>
      <c r="BT101" s="296">
        <v>0</v>
      </c>
      <c r="BU101" s="296">
        <v>0</v>
      </c>
      <c r="BV101" s="296">
        <v>0</v>
      </c>
      <c r="BW101" s="296">
        <v>0</v>
      </c>
      <c r="BX101" s="296">
        <v>0</v>
      </c>
      <c r="BY101" s="296">
        <v>0</v>
      </c>
      <c r="BZ101" s="296">
        <v>0</v>
      </c>
      <c r="CA101" s="296">
        <v>0</v>
      </c>
      <c r="CB101" s="296">
        <v>0</v>
      </c>
      <c r="CC101" s="296">
        <v>0</v>
      </c>
      <c r="CD101" s="296">
        <v>0</v>
      </c>
      <c r="CE101" s="296">
        <v>0</v>
      </c>
      <c r="CF101" s="296">
        <v>0</v>
      </c>
      <c r="CG101" s="296">
        <v>0</v>
      </c>
      <c r="CH101" s="296">
        <v>0</v>
      </c>
      <c r="CI101" s="296">
        <v>0</v>
      </c>
      <c r="CJ101" s="296">
        <v>0</v>
      </c>
      <c r="CK101" s="296">
        <v>0</v>
      </c>
      <c r="CL101" s="296">
        <v>0</v>
      </c>
      <c r="CM101" s="296">
        <v>0</v>
      </c>
      <c r="CN101" s="296">
        <v>0</v>
      </c>
      <c r="CO101" s="296">
        <v>0</v>
      </c>
      <c r="CP101" s="296">
        <v>0</v>
      </c>
      <c r="CQ101" s="296">
        <v>0</v>
      </c>
      <c r="CR101" s="296">
        <v>0</v>
      </c>
      <c r="CS101" s="296">
        <v>0</v>
      </c>
      <c r="CT101" s="296">
        <v>0</v>
      </c>
      <c r="CU101" s="296">
        <v>0</v>
      </c>
      <c r="CV101" s="296">
        <v>0</v>
      </c>
      <c r="CW101" s="296">
        <v>0</v>
      </c>
      <c r="CX101" s="296">
        <v>0</v>
      </c>
      <c r="CY101" s="296">
        <v>0</v>
      </c>
      <c r="CZ101" s="296">
        <v>0</v>
      </c>
      <c r="DA101" s="296">
        <v>0</v>
      </c>
      <c r="DB101" s="296">
        <v>0</v>
      </c>
      <c r="DC101" s="296">
        <v>0</v>
      </c>
      <c r="DD101" s="296">
        <v>0</v>
      </c>
      <c r="DE101" s="296">
        <v>0</v>
      </c>
      <c r="DF101" s="296">
        <v>0</v>
      </c>
      <c r="DG101" s="296">
        <v>0</v>
      </c>
    </row>
    <row r="102" spans="1:111" ht="18" customHeight="1" x14ac:dyDescent="0.55000000000000004">
      <c r="A102" s="284">
        <v>96</v>
      </c>
      <c r="B102" s="130" t="s">
        <v>177</v>
      </c>
      <c r="C102" s="132" t="s">
        <v>390</v>
      </c>
      <c r="D102" s="296">
        <v>1.6010000000000001E-5</v>
      </c>
      <c r="E102" s="296">
        <v>0</v>
      </c>
      <c r="F102" s="296">
        <v>1.24051E-3</v>
      </c>
      <c r="G102" s="296">
        <v>1.2373000000000001E-4</v>
      </c>
      <c r="H102" s="296">
        <v>7.9683099999999993E-3</v>
      </c>
      <c r="I102" s="296">
        <v>4.76357E-3</v>
      </c>
      <c r="J102" s="296">
        <v>2.3961199999999998E-3</v>
      </c>
      <c r="K102" s="296">
        <v>6.4791999999999996E-4</v>
      </c>
      <c r="L102" s="296">
        <v>1.3612100000000001E-3</v>
      </c>
      <c r="M102" s="296">
        <v>2.1550200000000001E-3</v>
      </c>
      <c r="N102" s="296">
        <v>2.1058600000000002E-3</v>
      </c>
      <c r="O102" s="296">
        <v>3.9355999999999999E-4</v>
      </c>
      <c r="P102" s="296">
        <v>8.5669999999999995E-4</v>
      </c>
      <c r="Q102" s="296">
        <v>8.7956000000000004E-4</v>
      </c>
      <c r="R102" s="296">
        <v>2.16965E-3</v>
      </c>
      <c r="S102" s="296">
        <v>7.5790000000000005E-4</v>
      </c>
      <c r="T102" s="296">
        <v>8.1068999999999998E-4</v>
      </c>
      <c r="U102" s="296">
        <v>6.4696999999999997E-4</v>
      </c>
      <c r="V102" s="296">
        <v>1.00001E-3</v>
      </c>
      <c r="W102" s="296">
        <v>6.1083300000000004E-3</v>
      </c>
      <c r="X102" s="296">
        <v>5.6877999999999996E-4</v>
      </c>
      <c r="Y102" s="296">
        <v>5.6700999999999995E-4</v>
      </c>
      <c r="Z102" s="296">
        <v>7.2939000000000001E-4</v>
      </c>
      <c r="AA102" s="296">
        <v>3.2610000000000001E-4</v>
      </c>
      <c r="AB102" s="296">
        <v>3.23325E-3</v>
      </c>
      <c r="AC102" s="296">
        <v>9.4543000000000003E-4</v>
      </c>
      <c r="AD102" s="296">
        <v>1.2222000000000001E-4</v>
      </c>
      <c r="AE102" s="296">
        <v>5.1376999999999998E-4</v>
      </c>
      <c r="AF102" s="296">
        <v>4.7649999999999998E-4</v>
      </c>
      <c r="AG102" s="296">
        <v>9.2425000000000005E-4</v>
      </c>
      <c r="AH102" s="296">
        <v>1.3397999999999999E-4</v>
      </c>
      <c r="AI102" s="296">
        <v>5.6380000000000004E-4</v>
      </c>
      <c r="AJ102" s="296">
        <v>1.5760699999999999E-3</v>
      </c>
      <c r="AK102" s="296">
        <v>6.3520000000000004E-4</v>
      </c>
      <c r="AL102" s="296">
        <v>3.7253999999999998E-4</v>
      </c>
      <c r="AM102" s="296">
        <v>8.6662999999999996E-4</v>
      </c>
      <c r="AN102" s="296">
        <v>5.0270000000000002E-4</v>
      </c>
      <c r="AO102" s="296">
        <v>9.8171E-4</v>
      </c>
      <c r="AP102" s="296">
        <v>7.3127999999999995E-4</v>
      </c>
      <c r="AQ102" s="296">
        <v>3.1219E-4</v>
      </c>
      <c r="AR102" s="296">
        <v>3.9869999999999999E-4</v>
      </c>
      <c r="AS102" s="296">
        <v>7.8165999999999999E-4</v>
      </c>
      <c r="AT102" s="296">
        <v>8.4845999999999999E-4</v>
      </c>
      <c r="AU102" s="296">
        <v>2.1673199999999999E-3</v>
      </c>
      <c r="AV102" s="296">
        <v>1.77505E-3</v>
      </c>
      <c r="AW102" s="296">
        <v>1.4453999999999999E-3</v>
      </c>
      <c r="AX102" s="296">
        <v>7.4593000000000001E-4</v>
      </c>
      <c r="AY102" s="296">
        <v>6.6841000000000003E-4</v>
      </c>
      <c r="AZ102" s="296">
        <v>6.7853E-4</v>
      </c>
      <c r="BA102" s="296">
        <v>1.1052000000000001E-4</v>
      </c>
      <c r="BB102" s="296">
        <v>7.2177999999999999E-4</v>
      </c>
      <c r="BC102" s="296">
        <v>8.5672000000000005E-4</v>
      </c>
      <c r="BD102" s="296">
        <v>7.6747000000000002E-4</v>
      </c>
      <c r="BE102" s="296">
        <v>8.3226999999999997E-4</v>
      </c>
      <c r="BF102" s="296">
        <v>2.2247E-4</v>
      </c>
      <c r="BG102" s="296">
        <v>2.6904000000000001E-4</v>
      </c>
      <c r="BH102" s="296">
        <v>8.9270000000000004E-5</v>
      </c>
      <c r="BI102" s="296">
        <v>6.2925000000000003E-4</v>
      </c>
      <c r="BJ102" s="296">
        <v>6.7814000000000004E-4</v>
      </c>
      <c r="BK102" s="296">
        <v>8.2414000000000001E-4</v>
      </c>
      <c r="BL102" s="296">
        <v>1.6960899999999999E-3</v>
      </c>
      <c r="BM102" s="296">
        <v>6.6845999999999995E-4</v>
      </c>
      <c r="BN102" s="296">
        <v>2.2179999999999999E-3</v>
      </c>
      <c r="BO102" s="296">
        <v>1.0411400000000001E-3</v>
      </c>
      <c r="BP102" s="296">
        <v>1.1790399999999999E-3</v>
      </c>
      <c r="BQ102" s="296">
        <v>1.02366E-3</v>
      </c>
      <c r="BR102" s="296">
        <v>3.67696E-3</v>
      </c>
      <c r="BS102" s="296">
        <v>9.1281899999999996E-3</v>
      </c>
      <c r="BT102" s="296">
        <v>1.92942E-3</v>
      </c>
      <c r="BU102" s="296">
        <v>5.7149000000000002E-4</v>
      </c>
      <c r="BV102" s="296">
        <v>2.94912E-3</v>
      </c>
      <c r="BW102" s="296">
        <v>8.4836000000000004E-4</v>
      </c>
      <c r="BX102" s="296">
        <v>9.4452999999999996E-4</v>
      </c>
      <c r="BY102" s="296">
        <v>0</v>
      </c>
      <c r="BZ102" s="296">
        <v>1.0368599999999999E-3</v>
      </c>
      <c r="CA102" s="296">
        <v>1.68508E-3</v>
      </c>
      <c r="CB102" s="296">
        <v>0</v>
      </c>
      <c r="CC102" s="296">
        <v>1.1196800000000001E-3</v>
      </c>
      <c r="CD102" s="296">
        <v>9.3189999999999994E-5</v>
      </c>
      <c r="CE102" s="296">
        <v>9.8809000000000006E-4</v>
      </c>
      <c r="CF102" s="296">
        <v>4.45788E-3</v>
      </c>
      <c r="CG102" s="296">
        <v>1.87396E-3</v>
      </c>
      <c r="CH102" s="296">
        <v>6.5010000000000003E-5</v>
      </c>
      <c r="CI102" s="296">
        <v>1.0295599999999999E-3</v>
      </c>
      <c r="CJ102" s="296">
        <v>2.4726700000000002E-3</v>
      </c>
      <c r="CK102" s="296">
        <v>9.6646999999999998E-4</v>
      </c>
      <c r="CL102" s="296">
        <v>9.4092999999999998E-4</v>
      </c>
      <c r="CM102" s="296">
        <v>2.2032100000000002E-3</v>
      </c>
      <c r="CN102" s="296">
        <v>2.8200000000000001E-6</v>
      </c>
      <c r="CO102" s="296">
        <v>3.5031999999999999E-4</v>
      </c>
      <c r="CP102" s="296">
        <v>4.3014799999999999E-3</v>
      </c>
      <c r="CQ102" s="296">
        <v>1.3386400000000001E-3</v>
      </c>
      <c r="CR102" s="296">
        <v>7.5953999999999995E-4</v>
      </c>
      <c r="CS102" s="296">
        <v>2.1489999999999999E-5</v>
      </c>
      <c r="CT102" s="296">
        <v>3.7317999999999997E-4</v>
      </c>
      <c r="CU102" s="296">
        <v>0</v>
      </c>
      <c r="CV102" s="296">
        <v>2.0618400000000001E-3</v>
      </c>
      <c r="CW102" s="296">
        <v>2.2080200000000002E-3</v>
      </c>
      <c r="CX102" s="296">
        <v>1.6632400000000001E-3</v>
      </c>
      <c r="CY102" s="296">
        <v>2.0487000000000001E-3</v>
      </c>
      <c r="CZ102" s="296">
        <v>1.4893899999999999E-3</v>
      </c>
      <c r="DA102" s="296">
        <v>1.5282200000000001E-3</v>
      </c>
      <c r="DB102" s="296">
        <v>1.4107600000000001E-3</v>
      </c>
      <c r="DC102" s="296">
        <v>7.9197699999999996E-3</v>
      </c>
      <c r="DD102" s="296">
        <v>2.5864199999999999E-3</v>
      </c>
      <c r="DE102" s="296">
        <v>0</v>
      </c>
      <c r="DF102" s="296">
        <v>4.8182499999999996E-3</v>
      </c>
      <c r="DG102" s="296">
        <v>1.20097E-3</v>
      </c>
    </row>
    <row r="103" spans="1:111" ht="18" customHeight="1" x14ac:dyDescent="0.55000000000000004">
      <c r="A103" s="284">
        <v>97</v>
      </c>
      <c r="B103" s="130" t="s">
        <v>178</v>
      </c>
      <c r="C103" s="132" t="s">
        <v>179</v>
      </c>
      <c r="D103" s="296">
        <v>2.0568499999999998E-3</v>
      </c>
      <c r="E103" s="296">
        <v>5.6504199999999997E-3</v>
      </c>
      <c r="F103" s="296">
        <v>7.6731000000000004E-3</v>
      </c>
      <c r="G103" s="296">
        <v>2.3570499999999999E-3</v>
      </c>
      <c r="H103" s="296">
        <v>1.08664E-3</v>
      </c>
      <c r="I103" s="296">
        <v>4.7667439999999998E-2</v>
      </c>
      <c r="J103" s="296">
        <v>6.85149E-3</v>
      </c>
      <c r="K103" s="296">
        <v>2.6022200000000001E-3</v>
      </c>
      <c r="L103" s="296">
        <v>3.1322199999999998E-3</v>
      </c>
      <c r="M103" s="296">
        <v>1.09574E-3</v>
      </c>
      <c r="N103" s="296">
        <v>7.4620999999999997E-4</v>
      </c>
      <c r="O103" s="296">
        <v>3.0917200000000001E-3</v>
      </c>
      <c r="P103" s="296">
        <v>2.7838300000000002E-3</v>
      </c>
      <c r="Q103" s="296">
        <v>6.2836400000000001E-3</v>
      </c>
      <c r="R103" s="296">
        <v>5.0077100000000003E-3</v>
      </c>
      <c r="S103" s="296">
        <v>1.5035599999999999E-3</v>
      </c>
      <c r="T103" s="296">
        <v>2.6464399999999999E-3</v>
      </c>
      <c r="U103" s="296">
        <v>8.8552000000000006E-3</v>
      </c>
      <c r="V103" s="296">
        <v>1.48587E-3</v>
      </c>
      <c r="W103" s="296">
        <v>5.3906700000000002E-3</v>
      </c>
      <c r="X103" s="296">
        <v>1.08792E-3</v>
      </c>
      <c r="Y103" s="296">
        <v>1.3219600000000001E-3</v>
      </c>
      <c r="Z103" s="296">
        <v>1.19203E-3</v>
      </c>
      <c r="AA103" s="296">
        <v>2.49738E-3</v>
      </c>
      <c r="AB103" s="296">
        <v>1.3412400000000001E-3</v>
      </c>
      <c r="AC103" s="296">
        <v>2.4285299999999999E-3</v>
      </c>
      <c r="AD103" s="296">
        <v>8.4969999999999995E-5</v>
      </c>
      <c r="AE103" s="296">
        <v>6.5778199999999998E-3</v>
      </c>
      <c r="AF103" s="296">
        <v>3.9176100000000002E-3</v>
      </c>
      <c r="AG103" s="296">
        <v>5.3657599999999998E-3</v>
      </c>
      <c r="AH103" s="296">
        <v>1.7301E-3</v>
      </c>
      <c r="AI103" s="296">
        <v>3.0354499999999999E-3</v>
      </c>
      <c r="AJ103" s="296">
        <v>4.6682099999999999E-3</v>
      </c>
      <c r="AK103" s="296">
        <v>2.0729899999999998E-3</v>
      </c>
      <c r="AL103" s="296">
        <v>7.8273200000000005E-3</v>
      </c>
      <c r="AM103" s="296">
        <v>1.29812E-3</v>
      </c>
      <c r="AN103" s="296">
        <v>1.2508700000000001E-3</v>
      </c>
      <c r="AO103" s="296">
        <v>4.8146200000000004E-3</v>
      </c>
      <c r="AP103" s="296">
        <v>3.76174E-3</v>
      </c>
      <c r="AQ103" s="296">
        <v>9.5724000000000004E-4</v>
      </c>
      <c r="AR103" s="296">
        <v>2.6910200000000001E-3</v>
      </c>
      <c r="AS103" s="296">
        <v>2.2595800000000002E-3</v>
      </c>
      <c r="AT103" s="296">
        <v>4.2592200000000002E-3</v>
      </c>
      <c r="AU103" s="296">
        <v>5.9780700000000003E-3</v>
      </c>
      <c r="AV103" s="296">
        <v>8.9280899999999996E-3</v>
      </c>
      <c r="AW103" s="296">
        <v>2.8996299999999998E-3</v>
      </c>
      <c r="AX103" s="296">
        <v>9.2181399999999997E-3</v>
      </c>
      <c r="AY103" s="296">
        <v>5.7800999999999998E-3</v>
      </c>
      <c r="AZ103" s="296">
        <v>1.195325E-2</v>
      </c>
      <c r="BA103" s="296">
        <v>4.13015E-3</v>
      </c>
      <c r="BB103" s="296">
        <v>3.52901E-3</v>
      </c>
      <c r="BC103" s="296">
        <v>9.3717599999999998E-3</v>
      </c>
      <c r="BD103" s="296">
        <v>4.7899500000000003E-3</v>
      </c>
      <c r="BE103" s="296">
        <v>1.47901E-3</v>
      </c>
      <c r="BF103" s="296">
        <v>2.8953E-3</v>
      </c>
      <c r="BG103" s="296">
        <v>2.6502800000000001E-3</v>
      </c>
      <c r="BH103" s="296">
        <v>2.8452500000000001E-3</v>
      </c>
      <c r="BI103" s="296">
        <v>1.0843480000000001E-2</v>
      </c>
      <c r="BJ103" s="296">
        <v>1.5983009999999999E-2</v>
      </c>
      <c r="BK103" s="296">
        <v>5.3237600000000003E-3</v>
      </c>
      <c r="BL103" s="296">
        <v>5.0311889999999998E-2</v>
      </c>
      <c r="BM103" s="296">
        <v>1.8777229999999999E-2</v>
      </c>
      <c r="BN103" s="296">
        <v>1.010644E-2</v>
      </c>
      <c r="BO103" s="296">
        <v>3.685596E-2</v>
      </c>
      <c r="BP103" s="296">
        <v>5.8314699999999997E-2</v>
      </c>
      <c r="BQ103" s="296">
        <v>4.00031E-3</v>
      </c>
      <c r="BR103" s="296">
        <v>7.1504799999999999E-3</v>
      </c>
      <c r="BS103" s="296">
        <v>2.44941E-3</v>
      </c>
      <c r="BT103" s="296">
        <v>5.4610600000000002E-3</v>
      </c>
      <c r="BU103" s="296">
        <v>8.7946900000000008E-3</v>
      </c>
      <c r="BV103" s="296">
        <v>9.0033800000000001E-3</v>
      </c>
      <c r="BW103" s="296">
        <v>1.5494E-3</v>
      </c>
      <c r="BX103" s="296">
        <v>1.7544100000000001E-3</v>
      </c>
      <c r="BY103" s="296">
        <v>0</v>
      </c>
      <c r="BZ103" s="296">
        <v>2.4908E-3</v>
      </c>
      <c r="CA103" s="296">
        <v>9.4391600000000003E-3</v>
      </c>
      <c r="CB103" s="296">
        <v>0.12704579999999999</v>
      </c>
      <c r="CC103" s="296">
        <v>2.78195E-3</v>
      </c>
      <c r="CD103" s="296">
        <v>9.0394119999999994E-2</v>
      </c>
      <c r="CE103" s="296">
        <v>1.316178E-2</v>
      </c>
      <c r="CF103" s="296">
        <v>5.6014899999999998E-3</v>
      </c>
      <c r="CG103" s="296">
        <v>9.2692699999999996E-3</v>
      </c>
      <c r="CH103" s="296">
        <v>2.9639999999999999E-4</v>
      </c>
      <c r="CI103" s="296">
        <v>1.1258779999999999E-2</v>
      </c>
      <c r="CJ103" s="296">
        <v>1.529494E-2</v>
      </c>
      <c r="CK103" s="296">
        <v>9.8528000000000001E-3</v>
      </c>
      <c r="CL103" s="296">
        <v>4.98889E-2</v>
      </c>
      <c r="CM103" s="296">
        <v>8.4502499999999994E-3</v>
      </c>
      <c r="CN103" s="296">
        <v>1.4253139999999999E-2</v>
      </c>
      <c r="CO103" s="296">
        <v>1.9570999999999998E-3</v>
      </c>
      <c r="CP103" s="296">
        <v>4.2468699999999998E-3</v>
      </c>
      <c r="CQ103" s="296">
        <v>6.1912199999999999E-3</v>
      </c>
      <c r="CR103" s="296">
        <v>1.368641E-2</v>
      </c>
      <c r="CS103" s="296">
        <v>9.1193200000000002E-3</v>
      </c>
      <c r="CT103" s="296">
        <v>1.936007E-2</v>
      </c>
      <c r="CU103" s="296">
        <v>5.9149900000000002E-3</v>
      </c>
      <c r="CV103" s="296">
        <v>2.7417499999999998E-3</v>
      </c>
      <c r="CW103" s="296">
        <v>1.5417499999999999E-3</v>
      </c>
      <c r="CX103" s="296">
        <v>8.1198299999999998E-3</v>
      </c>
      <c r="CY103" s="296">
        <v>1.016597E-2</v>
      </c>
      <c r="CZ103" s="296">
        <v>8.5001499999999997E-3</v>
      </c>
      <c r="DA103" s="296">
        <v>1.5839999999999999E-3</v>
      </c>
      <c r="DB103" s="296">
        <v>3.3725600000000001E-3</v>
      </c>
      <c r="DC103" s="296">
        <v>5.0128799999999999E-3</v>
      </c>
      <c r="DD103" s="296">
        <v>3.8347300000000002E-3</v>
      </c>
      <c r="DE103" s="296">
        <v>0</v>
      </c>
      <c r="DF103" s="296">
        <v>4.6205100000000004E-3</v>
      </c>
      <c r="DG103" s="296">
        <v>8.6670900000000006E-3</v>
      </c>
    </row>
    <row r="104" spans="1:111" ht="18" customHeight="1" x14ac:dyDescent="0.55000000000000004">
      <c r="A104" s="284">
        <v>98</v>
      </c>
      <c r="B104" s="130" t="s">
        <v>180</v>
      </c>
      <c r="C104" s="132" t="s">
        <v>181</v>
      </c>
      <c r="D104" s="296">
        <v>3.3617E-4</v>
      </c>
      <c r="E104" s="296">
        <v>0</v>
      </c>
      <c r="F104" s="296">
        <v>3.4631900000000001E-3</v>
      </c>
      <c r="G104" s="296">
        <v>1.81215E-3</v>
      </c>
      <c r="H104" s="296">
        <v>8.4126999999999997E-4</v>
      </c>
      <c r="I104" s="296">
        <v>1.6831299999999999E-3</v>
      </c>
      <c r="J104" s="296">
        <v>2.50994E-3</v>
      </c>
      <c r="K104" s="296">
        <v>9.0540199999999994E-3</v>
      </c>
      <c r="L104" s="296">
        <v>2.6898780000000001E-2</v>
      </c>
      <c r="M104" s="296">
        <v>1.4981E-4</v>
      </c>
      <c r="N104" s="296">
        <v>2.2529279999999999E-2</v>
      </c>
      <c r="O104" s="296">
        <v>8.6299E-4</v>
      </c>
      <c r="P104" s="296">
        <v>5.6140699999999997E-3</v>
      </c>
      <c r="Q104" s="296">
        <v>1.2680300000000001E-3</v>
      </c>
      <c r="R104" s="296">
        <v>5.8567999999999997E-3</v>
      </c>
      <c r="S104" s="296">
        <v>2.77144E-3</v>
      </c>
      <c r="T104" s="296">
        <v>3.4111300000000001E-3</v>
      </c>
      <c r="U104" s="296">
        <v>1.0942300000000001E-3</v>
      </c>
      <c r="V104" s="296">
        <v>2.94604E-3</v>
      </c>
      <c r="W104" s="296">
        <v>4.01578E-3</v>
      </c>
      <c r="X104" s="296">
        <v>1.7490999999999999E-4</v>
      </c>
      <c r="Y104" s="296">
        <v>1.08015E-3</v>
      </c>
      <c r="Z104" s="296">
        <v>8.1618999999999995E-4</v>
      </c>
      <c r="AA104" s="296">
        <v>3.1333699999999999E-3</v>
      </c>
      <c r="AB104" s="296">
        <v>4.9460030000000002E-2</v>
      </c>
      <c r="AC104" s="296">
        <v>4.1872640000000003E-2</v>
      </c>
      <c r="AD104" s="296">
        <v>1.6804999999999999E-4</v>
      </c>
      <c r="AE104" s="296">
        <v>1.8181999999999999E-4</v>
      </c>
      <c r="AF104" s="296">
        <v>4.8169500000000004E-3</v>
      </c>
      <c r="AG104" s="296">
        <v>5.9311499999999996E-3</v>
      </c>
      <c r="AH104" s="296">
        <v>2.2427300000000001E-3</v>
      </c>
      <c r="AI104" s="296">
        <v>1.7850800000000001E-3</v>
      </c>
      <c r="AJ104" s="296">
        <v>4.6086E-4</v>
      </c>
      <c r="AK104" s="296">
        <v>6.8153099999999998E-3</v>
      </c>
      <c r="AL104" s="296">
        <v>1.7296799999999999E-3</v>
      </c>
      <c r="AM104" s="296">
        <v>4.4493000000000001E-4</v>
      </c>
      <c r="AN104" s="296">
        <v>6.3650000000000002E-4</v>
      </c>
      <c r="AO104" s="296">
        <v>6.4769999999999997E-4</v>
      </c>
      <c r="AP104" s="296">
        <v>7.3260999999999997E-4</v>
      </c>
      <c r="AQ104" s="296">
        <v>6.4419E-4</v>
      </c>
      <c r="AR104" s="296">
        <v>9.5441000000000005E-4</v>
      </c>
      <c r="AS104" s="296">
        <v>1.6473099999999999E-3</v>
      </c>
      <c r="AT104" s="296">
        <v>1.3126399999999999E-3</v>
      </c>
      <c r="AU104" s="296">
        <v>3.83294E-3</v>
      </c>
      <c r="AV104" s="296">
        <v>2.9242299999999999E-3</v>
      </c>
      <c r="AW104" s="296">
        <v>4.7981400000000002E-3</v>
      </c>
      <c r="AX104" s="296">
        <v>6.3146000000000001E-3</v>
      </c>
      <c r="AY104" s="296">
        <v>2.7794500000000001E-3</v>
      </c>
      <c r="AZ104" s="296">
        <v>3.9044499999999998E-3</v>
      </c>
      <c r="BA104" s="296">
        <v>1.1059350000000001E-2</v>
      </c>
      <c r="BB104" s="296">
        <v>4.4789199999999999E-3</v>
      </c>
      <c r="BC104" s="296">
        <v>4.2475999999999998E-3</v>
      </c>
      <c r="BD104" s="296">
        <v>5.2507200000000004E-3</v>
      </c>
      <c r="BE104" s="296">
        <v>4.44225E-3</v>
      </c>
      <c r="BF104" s="296">
        <v>7.30395E-3</v>
      </c>
      <c r="BG104" s="296">
        <v>7.5721699999999996E-3</v>
      </c>
      <c r="BH104" s="296">
        <v>4.0672599999999996E-3</v>
      </c>
      <c r="BI104" s="296">
        <v>1.62594E-3</v>
      </c>
      <c r="BJ104" s="296">
        <v>2.7528299999999999E-3</v>
      </c>
      <c r="BK104" s="296">
        <v>9.7092399999999992E-3</v>
      </c>
      <c r="BL104" s="296">
        <v>1.1455000000000001E-4</v>
      </c>
      <c r="BM104" s="296">
        <v>2.92413E-3</v>
      </c>
      <c r="BN104" s="296">
        <v>4.5485000000000002E-4</v>
      </c>
      <c r="BO104" s="296">
        <v>8.7202000000000004E-4</v>
      </c>
      <c r="BP104" s="296">
        <v>9.3366E-4</v>
      </c>
      <c r="BQ104" s="296">
        <v>2.5752800000000001E-3</v>
      </c>
      <c r="BR104" s="296">
        <v>9.3429499999999992E-3</v>
      </c>
      <c r="BS104" s="296">
        <v>7.8014099999999999E-3</v>
      </c>
      <c r="BT104" s="296">
        <v>1.0589600000000001E-3</v>
      </c>
      <c r="BU104" s="296">
        <v>1.000319E-2</v>
      </c>
      <c r="BV104" s="296">
        <v>2.9868720000000001E-2</v>
      </c>
      <c r="BW104" s="296">
        <v>1.3471779999999999E-2</v>
      </c>
      <c r="BX104" s="296">
        <v>1.294208E-2</v>
      </c>
      <c r="BY104" s="296">
        <v>0</v>
      </c>
      <c r="BZ104" s="296">
        <v>4.6241399999999997E-3</v>
      </c>
      <c r="CA104" s="296">
        <v>3.50673E-3</v>
      </c>
      <c r="CB104" s="296">
        <v>0</v>
      </c>
      <c r="CC104" s="296">
        <v>1.4416699999999999E-3</v>
      </c>
      <c r="CD104" s="296">
        <v>1.1127919999999999E-2</v>
      </c>
      <c r="CE104" s="296">
        <v>3.9863600000000004E-3</v>
      </c>
      <c r="CF104" s="296">
        <v>5.3107999999999996E-4</v>
      </c>
      <c r="CG104" s="296">
        <v>1.147489E-2</v>
      </c>
      <c r="CH104" s="296">
        <v>9.2765999999999996E-4</v>
      </c>
      <c r="CI104" s="296">
        <v>2.0995079999999999E-2</v>
      </c>
      <c r="CJ104" s="296">
        <v>2.0768180000000001E-2</v>
      </c>
      <c r="CK104" s="296">
        <v>1.71357E-2</v>
      </c>
      <c r="CL104" s="296">
        <v>2.9789929999999999E-2</v>
      </c>
      <c r="CM104" s="296">
        <v>3.9027079999999999E-2</v>
      </c>
      <c r="CN104" s="296">
        <v>1.34603E-3</v>
      </c>
      <c r="CO104" s="296">
        <v>3.9109599999999998E-3</v>
      </c>
      <c r="CP104" s="296">
        <v>2.51293E-3</v>
      </c>
      <c r="CQ104" s="296">
        <v>1.38569E-3</v>
      </c>
      <c r="CR104" s="296">
        <v>7.9029500000000006E-3</v>
      </c>
      <c r="CS104" s="296">
        <v>7.8410999999999997E-4</v>
      </c>
      <c r="CT104" s="296">
        <v>1.4582600000000001E-3</v>
      </c>
      <c r="CU104" s="296">
        <v>4.9445000000000001E-3</v>
      </c>
      <c r="CV104" s="296">
        <v>7.9271600000000008E-3</v>
      </c>
      <c r="CW104" s="296">
        <v>7.7121999999999998E-4</v>
      </c>
      <c r="CX104" s="296">
        <v>2.36564E-3</v>
      </c>
      <c r="CY104" s="296">
        <v>1.519905E-2</v>
      </c>
      <c r="CZ104" s="296">
        <v>2.88953E-3</v>
      </c>
      <c r="DA104" s="296">
        <v>1.0825009999999999E-2</v>
      </c>
      <c r="DB104" s="296">
        <v>1.4252310000000001E-2</v>
      </c>
      <c r="DC104" s="296">
        <v>1.2079889999999999E-2</v>
      </c>
      <c r="DD104" s="296">
        <v>9.9016599999999996E-3</v>
      </c>
      <c r="DE104" s="296">
        <v>0</v>
      </c>
      <c r="DF104" s="296">
        <v>5.0460399999999999E-3</v>
      </c>
      <c r="DG104" s="296">
        <v>7.5539400000000003E-3</v>
      </c>
    </row>
    <row r="105" spans="1:111" ht="18" customHeight="1" x14ac:dyDescent="0.55000000000000004">
      <c r="A105" s="284">
        <v>99</v>
      </c>
      <c r="B105" s="130" t="s">
        <v>182</v>
      </c>
      <c r="C105" s="132" t="s">
        <v>183</v>
      </c>
      <c r="D105" s="296">
        <v>1.8166620000000001E-2</v>
      </c>
      <c r="E105" s="296">
        <v>5.6439899999999998E-3</v>
      </c>
      <c r="F105" s="296">
        <v>1.590432E-2</v>
      </c>
      <c r="G105" s="296">
        <v>1.8451450000000001E-2</v>
      </c>
      <c r="H105" s="296">
        <v>2.1989499999999999E-3</v>
      </c>
      <c r="I105" s="296">
        <v>1.48147E-2</v>
      </c>
      <c r="J105" s="296">
        <v>1.03569E-2</v>
      </c>
      <c r="K105" s="296">
        <v>4.3772799999999999E-3</v>
      </c>
      <c r="L105" s="296">
        <v>3.77006E-3</v>
      </c>
      <c r="M105" s="296">
        <v>2.1934599999999999E-3</v>
      </c>
      <c r="N105" s="296">
        <v>1.6140900000000001E-3</v>
      </c>
      <c r="O105" s="296">
        <v>7.2889399999999998E-3</v>
      </c>
      <c r="P105" s="296">
        <v>4.1226600000000002E-3</v>
      </c>
      <c r="Q105" s="296">
        <v>1.0133430000000001E-2</v>
      </c>
      <c r="R105" s="296">
        <v>2.28195E-3</v>
      </c>
      <c r="S105" s="296">
        <v>4.8954000000000003E-3</v>
      </c>
      <c r="T105" s="296">
        <v>2.8585199999999998E-3</v>
      </c>
      <c r="U105" s="296">
        <v>3.1515699999999998E-3</v>
      </c>
      <c r="V105" s="296">
        <v>1.10952E-2</v>
      </c>
      <c r="W105" s="296">
        <v>1.545735E-2</v>
      </c>
      <c r="X105" s="296">
        <v>4.2875700000000001E-3</v>
      </c>
      <c r="Y105" s="296">
        <v>1.603365E-2</v>
      </c>
      <c r="Z105" s="296">
        <v>5.0456299999999997E-3</v>
      </c>
      <c r="AA105" s="296">
        <v>6.3052200000000003E-3</v>
      </c>
      <c r="AB105" s="296">
        <v>6.2108199999999997E-3</v>
      </c>
      <c r="AC105" s="296">
        <v>3.7879599999999999E-3</v>
      </c>
      <c r="AD105" s="296">
        <v>1.86477E-3</v>
      </c>
      <c r="AE105" s="296">
        <v>6.5957300000000002E-3</v>
      </c>
      <c r="AF105" s="296">
        <v>7.3361700000000004E-3</v>
      </c>
      <c r="AG105" s="296">
        <v>1.191528E-2</v>
      </c>
      <c r="AH105" s="296">
        <v>2.41457E-3</v>
      </c>
      <c r="AI105" s="296">
        <v>6.68558E-3</v>
      </c>
      <c r="AJ105" s="296">
        <v>1.116523E-2</v>
      </c>
      <c r="AK105" s="296">
        <v>1.01587E-2</v>
      </c>
      <c r="AL105" s="296">
        <v>1.3931290000000001E-2</v>
      </c>
      <c r="AM105" s="296">
        <v>5.4444599999999999E-3</v>
      </c>
      <c r="AN105" s="296">
        <v>3.9597599999999997E-3</v>
      </c>
      <c r="AO105" s="296">
        <v>8.6541199999999995E-3</v>
      </c>
      <c r="AP105" s="296">
        <v>1.47982E-3</v>
      </c>
      <c r="AQ105" s="296">
        <v>4.8927600000000003E-3</v>
      </c>
      <c r="AR105" s="296">
        <v>6.7558100000000001E-3</v>
      </c>
      <c r="AS105" s="296">
        <v>7.4099400000000003E-3</v>
      </c>
      <c r="AT105" s="296">
        <v>6.3859700000000004E-3</v>
      </c>
      <c r="AU105" s="296">
        <v>6.8590700000000001E-3</v>
      </c>
      <c r="AV105" s="296">
        <v>4.9808099999999996E-3</v>
      </c>
      <c r="AW105" s="296">
        <v>6.4716900000000004E-3</v>
      </c>
      <c r="AX105" s="296">
        <v>8.8164100000000002E-3</v>
      </c>
      <c r="AY105" s="296">
        <v>9.0646200000000007E-3</v>
      </c>
      <c r="AZ105" s="296">
        <v>4.90304E-3</v>
      </c>
      <c r="BA105" s="296">
        <v>4.2347000000000001E-3</v>
      </c>
      <c r="BB105" s="296">
        <v>5.6260099999999999E-3</v>
      </c>
      <c r="BC105" s="296">
        <v>3.53857E-3</v>
      </c>
      <c r="BD105" s="296">
        <v>3.56172E-3</v>
      </c>
      <c r="BE105" s="296">
        <v>3.54536E-3</v>
      </c>
      <c r="BF105" s="296">
        <v>2.36835E-3</v>
      </c>
      <c r="BG105" s="296">
        <v>2.8577099999999999E-3</v>
      </c>
      <c r="BH105" s="296">
        <v>4.3013299999999999E-3</v>
      </c>
      <c r="BI105" s="296">
        <v>1.63561E-3</v>
      </c>
      <c r="BJ105" s="296">
        <v>2.3325400000000001E-3</v>
      </c>
      <c r="BK105" s="296">
        <v>2.1449300000000002E-3</v>
      </c>
      <c r="BL105" s="296">
        <v>2.0497699999999998E-3</v>
      </c>
      <c r="BM105" s="296">
        <v>3.1299700000000001E-3</v>
      </c>
      <c r="BN105" s="296">
        <v>8.7322400000000005E-3</v>
      </c>
      <c r="BO105" s="296">
        <v>7.56903E-3</v>
      </c>
      <c r="BP105" s="296">
        <v>6.8137299999999996E-3</v>
      </c>
      <c r="BQ105" s="296">
        <v>2.8391610000000001E-2</v>
      </c>
      <c r="BR105" s="296">
        <v>2.9794600000000002E-3</v>
      </c>
      <c r="BS105" s="296">
        <v>2.4443690000000001E-2</v>
      </c>
      <c r="BT105" s="296">
        <v>1.8754050000000001E-2</v>
      </c>
      <c r="BU105" s="296">
        <v>5.3855000000000005E-4</v>
      </c>
      <c r="BV105" s="296">
        <v>2.5392499999999998E-3</v>
      </c>
      <c r="BW105" s="296">
        <v>2.1495099999999999E-3</v>
      </c>
      <c r="BX105" s="296">
        <v>1.3960000000000001E-3</v>
      </c>
      <c r="BY105" s="296">
        <v>0</v>
      </c>
      <c r="BZ105" s="296">
        <v>2.0636999999999999E-3</v>
      </c>
      <c r="CA105" s="296">
        <v>3.4324069999999998E-2</v>
      </c>
      <c r="CB105" s="296">
        <v>0.19894410000000001</v>
      </c>
      <c r="CC105" s="296">
        <v>9.1723E-4</v>
      </c>
      <c r="CD105" s="296">
        <v>8.19165E-3</v>
      </c>
      <c r="CE105" s="296">
        <v>1.287173E-2</v>
      </c>
      <c r="CF105" s="296">
        <v>7.3537200000000002E-3</v>
      </c>
      <c r="CG105" s="296">
        <v>7.7138299999999996E-3</v>
      </c>
      <c r="CH105" s="296">
        <v>6.1587000000000002E-4</v>
      </c>
      <c r="CI105" s="296">
        <v>3.2082299999999998E-3</v>
      </c>
      <c r="CJ105" s="296">
        <v>7.7755300000000001E-3</v>
      </c>
      <c r="CK105" s="296">
        <v>1.52386E-2</v>
      </c>
      <c r="CL105" s="296">
        <v>4.4027600000000004E-3</v>
      </c>
      <c r="CM105" s="296">
        <v>3.1324299999999998E-3</v>
      </c>
      <c r="CN105" s="296">
        <v>1.206642E-2</v>
      </c>
      <c r="CO105" s="296">
        <v>2.4202899999999999E-3</v>
      </c>
      <c r="CP105" s="296">
        <v>1.3805649999999999E-2</v>
      </c>
      <c r="CQ105" s="296">
        <v>1.85568E-3</v>
      </c>
      <c r="CR105" s="296">
        <v>1.0116490000000001E-2</v>
      </c>
      <c r="CS105" s="296">
        <v>4.5163699999999996E-3</v>
      </c>
      <c r="CT105" s="296">
        <v>1.8596400000000001E-3</v>
      </c>
      <c r="CU105" s="296">
        <v>7.8419700000000002E-3</v>
      </c>
      <c r="CV105" s="296">
        <v>0.11049866</v>
      </c>
      <c r="CW105" s="296">
        <v>1.66832E-3</v>
      </c>
      <c r="CX105" s="296">
        <v>6.2930599999999996E-3</v>
      </c>
      <c r="CY105" s="296">
        <v>3.7218899999999998E-3</v>
      </c>
      <c r="CZ105" s="296">
        <v>1.92143E-3</v>
      </c>
      <c r="DA105" s="296">
        <v>4.22026E-3</v>
      </c>
      <c r="DB105" s="296">
        <v>6.78387E-3</v>
      </c>
      <c r="DC105" s="296">
        <v>5.2584399999999996E-3</v>
      </c>
      <c r="DD105" s="296">
        <v>1.54382E-3</v>
      </c>
      <c r="DE105" s="296">
        <v>0</v>
      </c>
      <c r="DF105" s="296">
        <v>3.1630199999999999E-3</v>
      </c>
      <c r="DG105" s="296">
        <v>8.5371600000000002E-3</v>
      </c>
    </row>
    <row r="106" spans="1:111" ht="18" customHeight="1" x14ac:dyDescent="0.55000000000000004">
      <c r="A106" s="284">
        <v>100</v>
      </c>
      <c r="B106" s="130" t="s">
        <v>184</v>
      </c>
      <c r="C106" s="132" t="s">
        <v>185</v>
      </c>
      <c r="D106" s="296">
        <v>6.2346999999999999E-4</v>
      </c>
      <c r="E106" s="296">
        <v>9.0224999999999995E-4</v>
      </c>
      <c r="F106" s="296">
        <v>1.8350459999999999E-2</v>
      </c>
      <c r="G106" s="296">
        <v>3.4743000000000003E-4</v>
      </c>
      <c r="H106" s="296">
        <v>7.52639E-3</v>
      </c>
      <c r="I106" s="296">
        <v>3.4059510000000001E-2</v>
      </c>
      <c r="J106" s="296">
        <v>1.558619E-2</v>
      </c>
      <c r="K106" s="296">
        <v>1.624399E-2</v>
      </c>
      <c r="L106" s="296">
        <v>1.1916049999999999E-2</v>
      </c>
      <c r="M106" s="296">
        <v>5.5489500000000004E-3</v>
      </c>
      <c r="N106" s="296">
        <v>1.0415499999999999E-2</v>
      </c>
      <c r="O106" s="296">
        <v>8.6461799999999998E-3</v>
      </c>
      <c r="P106" s="296">
        <v>2.886319E-2</v>
      </c>
      <c r="Q106" s="296">
        <v>7.3314699999999997E-3</v>
      </c>
      <c r="R106" s="296">
        <v>2.314018E-2</v>
      </c>
      <c r="S106" s="296">
        <v>7.0419699999999998E-3</v>
      </c>
      <c r="T106" s="296">
        <v>1.08942E-2</v>
      </c>
      <c r="U106" s="296">
        <v>2.817126E-2</v>
      </c>
      <c r="V106" s="296">
        <v>8.9897899999999992E-3</v>
      </c>
      <c r="W106" s="296">
        <v>1.8688050000000001E-2</v>
      </c>
      <c r="X106" s="296">
        <v>2.4191299999999998E-3</v>
      </c>
      <c r="Y106" s="296">
        <v>9.9163700000000007E-3</v>
      </c>
      <c r="Z106" s="296">
        <v>8.0364700000000004E-3</v>
      </c>
      <c r="AA106" s="296">
        <v>9.8882399999999995E-3</v>
      </c>
      <c r="AB106" s="296">
        <v>1.994491E-2</v>
      </c>
      <c r="AC106" s="296">
        <v>1.9277860000000001E-2</v>
      </c>
      <c r="AD106" s="296">
        <v>1.5493499999999999E-3</v>
      </c>
      <c r="AE106" s="296">
        <v>3.7961399999999999E-3</v>
      </c>
      <c r="AF106" s="296">
        <v>2.1020589999999999E-2</v>
      </c>
      <c r="AG106" s="296">
        <v>1.681529E-2</v>
      </c>
      <c r="AH106" s="296">
        <v>1.7685510000000002E-2</v>
      </c>
      <c r="AI106" s="296">
        <v>3.653849E-2</v>
      </c>
      <c r="AJ106" s="296">
        <v>4.015958E-2</v>
      </c>
      <c r="AK106" s="296">
        <v>1.336159E-2</v>
      </c>
      <c r="AL106" s="296">
        <v>3.5031189999999997E-2</v>
      </c>
      <c r="AM106" s="296">
        <v>3.4326700000000001E-3</v>
      </c>
      <c r="AN106" s="296">
        <v>2.3796099999999999E-3</v>
      </c>
      <c r="AO106" s="296">
        <v>1.561455E-2</v>
      </c>
      <c r="AP106" s="296">
        <v>7.2614300000000001E-3</v>
      </c>
      <c r="AQ106" s="296">
        <v>2.9297400000000001E-3</v>
      </c>
      <c r="AR106" s="296">
        <v>9.0533799999999998E-3</v>
      </c>
      <c r="AS106" s="296">
        <v>1.293883E-2</v>
      </c>
      <c r="AT106" s="296">
        <v>1.9540060000000001E-2</v>
      </c>
      <c r="AU106" s="296">
        <v>2.2708869999999999E-2</v>
      </c>
      <c r="AV106" s="296">
        <v>1.6968170000000001E-2</v>
      </c>
      <c r="AW106" s="296">
        <v>1.9228769999999999E-2</v>
      </c>
      <c r="AX106" s="296">
        <v>2.472048E-2</v>
      </c>
      <c r="AY106" s="296">
        <v>2.333754E-2</v>
      </c>
      <c r="AZ106" s="296">
        <v>2.2217549999999999E-2</v>
      </c>
      <c r="BA106" s="296">
        <v>1.3852069999999999E-2</v>
      </c>
      <c r="BB106" s="296">
        <v>2.0714139999999999E-2</v>
      </c>
      <c r="BC106" s="296">
        <v>1.912314E-2</v>
      </c>
      <c r="BD106" s="296">
        <v>2.231646E-2</v>
      </c>
      <c r="BE106" s="296">
        <v>2.6367399999999999E-2</v>
      </c>
      <c r="BF106" s="296">
        <v>1.0222759999999999E-2</v>
      </c>
      <c r="BG106" s="296">
        <v>1.500335E-2</v>
      </c>
      <c r="BH106" s="296">
        <v>1.6183699999999999E-2</v>
      </c>
      <c r="BI106" s="296">
        <v>1.005319E-2</v>
      </c>
      <c r="BJ106" s="296">
        <v>2.4628170000000001E-2</v>
      </c>
      <c r="BK106" s="296">
        <v>1.176987E-2</v>
      </c>
      <c r="BL106" s="296">
        <v>1.907696E-2</v>
      </c>
      <c r="BM106" s="296">
        <v>6.0547190000000001E-2</v>
      </c>
      <c r="BN106" s="296">
        <v>1.9214660000000001E-2</v>
      </c>
      <c r="BO106" s="296">
        <v>0.11242405</v>
      </c>
      <c r="BP106" s="296">
        <v>2.967301E-2</v>
      </c>
      <c r="BQ106" s="296">
        <v>3.3246669999999999E-2</v>
      </c>
      <c r="BR106" s="296">
        <v>2.178538E-2</v>
      </c>
      <c r="BS106" s="296">
        <v>9.9487859999999997E-2</v>
      </c>
      <c r="BT106" s="296">
        <v>3.6578890000000003E-2</v>
      </c>
      <c r="BU106" s="296">
        <v>6.5429230000000005E-2</v>
      </c>
      <c r="BV106" s="296">
        <v>7.4017299999999994E-2</v>
      </c>
      <c r="BW106" s="296">
        <v>7.3751419999999998E-2</v>
      </c>
      <c r="BX106" s="296">
        <v>3.735173E-2</v>
      </c>
      <c r="BY106" s="296">
        <v>1.49355E-3</v>
      </c>
      <c r="BZ106" s="296">
        <v>2.5085909999999999E-2</v>
      </c>
      <c r="CA106" s="296">
        <v>1.314132E-2</v>
      </c>
      <c r="CB106" s="296">
        <v>6.0899999999999995E-4</v>
      </c>
      <c r="CC106" s="296">
        <v>6.8858599999999997E-3</v>
      </c>
      <c r="CD106" s="296">
        <v>1.5203970000000001E-2</v>
      </c>
      <c r="CE106" s="296">
        <v>3.6506200000000003E-2</v>
      </c>
      <c r="CF106" s="296">
        <v>0.11339133999999999</v>
      </c>
      <c r="CG106" s="296">
        <v>0.11387558</v>
      </c>
      <c r="CH106" s="296">
        <v>7.9371600000000004E-3</v>
      </c>
      <c r="CI106" s="296">
        <v>9.1633779999999998E-2</v>
      </c>
      <c r="CJ106" s="296">
        <v>8.141284E-2</v>
      </c>
      <c r="CK106" s="296">
        <v>0.17906348</v>
      </c>
      <c r="CL106" s="296">
        <v>0.13614467999999999</v>
      </c>
      <c r="CM106" s="296">
        <v>4.3998099999999998E-2</v>
      </c>
      <c r="CN106" s="296">
        <v>6.3755320000000004E-2</v>
      </c>
      <c r="CO106" s="296">
        <v>3.103098E-2</v>
      </c>
      <c r="CP106" s="296">
        <v>9.1750010000000007E-2</v>
      </c>
      <c r="CQ106" s="296">
        <v>3.3192140000000002E-2</v>
      </c>
      <c r="CR106" s="296">
        <v>4.3339889999999999E-2</v>
      </c>
      <c r="CS106" s="296">
        <v>4.6150549999999999E-2</v>
      </c>
      <c r="CT106" s="296">
        <v>2.4474949999999999E-2</v>
      </c>
      <c r="CU106" s="296">
        <v>5.8789750000000002E-2</v>
      </c>
      <c r="CV106" s="296">
        <v>6.3738580000000003E-2</v>
      </c>
      <c r="CW106" s="296">
        <v>5.6561420000000001E-2</v>
      </c>
      <c r="CX106" s="296">
        <v>3.5316399999999998E-2</v>
      </c>
      <c r="CY106" s="296">
        <v>0.13236355</v>
      </c>
      <c r="CZ106" s="296">
        <v>1.211684E-2</v>
      </c>
      <c r="DA106" s="296">
        <v>1.5145469999999999E-2</v>
      </c>
      <c r="DB106" s="296">
        <v>2.607307E-2</v>
      </c>
      <c r="DC106" s="296">
        <v>2.652844E-2</v>
      </c>
      <c r="DD106" s="296">
        <v>1.842864E-2</v>
      </c>
      <c r="DE106" s="296">
        <v>0</v>
      </c>
      <c r="DF106" s="296">
        <v>2.7097019999999999E-2</v>
      </c>
      <c r="DG106" s="296">
        <v>4.3337000000000001E-2</v>
      </c>
    </row>
    <row r="107" spans="1:111" ht="18" customHeight="1" x14ac:dyDescent="0.55000000000000004">
      <c r="A107" s="284">
        <v>101</v>
      </c>
      <c r="B107" s="130" t="s">
        <v>186</v>
      </c>
      <c r="C107" s="132" t="s">
        <v>187</v>
      </c>
      <c r="D107" s="296">
        <v>0</v>
      </c>
      <c r="E107" s="296">
        <v>0</v>
      </c>
      <c r="F107" s="296">
        <v>0</v>
      </c>
      <c r="G107" s="296">
        <v>0</v>
      </c>
      <c r="H107" s="296">
        <v>0</v>
      </c>
      <c r="I107" s="296">
        <v>0</v>
      </c>
      <c r="J107" s="296">
        <v>0</v>
      </c>
      <c r="K107" s="296">
        <v>0</v>
      </c>
      <c r="L107" s="296">
        <v>0</v>
      </c>
      <c r="M107" s="296">
        <v>0</v>
      </c>
      <c r="N107" s="296">
        <v>0</v>
      </c>
      <c r="O107" s="296">
        <v>0</v>
      </c>
      <c r="P107" s="296">
        <v>0</v>
      </c>
      <c r="Q107" s="296">
        <v>0</v>
      </c>
      <c r="R107" s="296">
        <v>0</v>
      </c>
      <c r="S107" s="296">
        <v>0</v>
      </c>
      <c r="T107" s="296">
        <v>0</v>
      </c>
      <c r="U107" s="296">
        <v>0</v>
      </c>
      <c r="V107" s="296">
        <v>0</v>
      </c>
      <c r="W107" s="296">
        <v>0</v>
      </c>
      <c r="X107" s="296">
        <v>0</v>
      </c>
      <c r="Y107" s="296">
        <v>0</v>
      </c>
      <c r="Z107" s="296">
        <v>0</v>
      </c>
      <c r="AA107" s="296">
        <v>0</v>
      </c>
      <c r="AB107" s="296">
        <v>0</v>
      </c>
      <c r="AC107" s="296">
        <v>0</v>
      </c>
      <c r="AD107" s="296">
        <v>0</v>
      </c>
      <c r="AE107" s="296">
        <v>0</v>
      </c>
      <c r="AF107" s="296">
        <v>0</v>
      </c>
      <c r="AG107" s="296">
        <v>0</v>
      </c>
      <c r="AH107" s="296">
        <v>0</v>
      </c>
      <c r="AI107" s="296">
        <v>0</v>
      </c>
      <c r="AJ107" s="296">
        <v>0</v>
      </c>
      <c r="AK107" s="296">
        <v>0</v>
      </c>
      <c r="AL107" s="296">
        <v>0</v>
      </c>
      <c r="AM107" s="296">
        <v>0</v>
      </c>
      <c r="AN107" s="296">
        <v>0</v>
      </c>
      <c r="AO107" s="296">
        <v>0</v>
      </c>
      <c r="AP107" s="296">
        <v>0</v>
      </c>
      <c r="AQ107" s="296">
        <v>0</v>
      </c>
      <c r="AR107" s="296">
        <v>0</v>
      </c>
      <c r="AS107" s="296">
        <v>0</v>
      </c>
      <c r="AT107" s="296">
        <v>0</v>
      </c>
      <c r="AU107" s="296">
        <v>0</v>
      </c>
      <c r="AV107" s="296">
        <v>0</v>
      </c>
      <c r="AW107" s="296">
        <v>0</v>
      </c>
      <c r="AX107" s="296">
        <v>0</v>
      </c>
      <c r="AY107" s="296">
        <v>0</v>
      </c>
      <c r="AZ107" s="296">
        <v>0</v>
      </c>
      <c r="BA107" s="296">
        <v>0</v>
      </c>
      <c r="BB107" s="296">
        <v>0</v>
      </c>
      <c r="BC107" s="296">
        <v>0</v>
      </c>
      <c r="BD107" s="296">
        <v>0</v>
      </c>
      <c r="BE107" s="296">
        <v>0</v>
      </c>
      <c r="BF107" s="296">
        <v>0</v>
      </c>
      <c r="BG107" s="296">
        <v>0</v>
      </c>
      <c r="BH107" s="296">
        <v>0</v>
      </c>
      <c r="BI107" s="296">
        <v>0</v>
      </c>
      <c r="BJ107" s="296">
        <v>0</v>
      </c>
      <c r="BK107" s="296">
        <v>0</v>
      </c>
      <c r="BL107" s="296">
        <v>0</v>
      </c>
      <c r="BM107" s="296">
        <v>0</v>
      </c>
      <c r="BN107" s="296">
        <v>0</v>
      </c>
      <c r="BO107" s="296">
        <v>0</v>
      </c>
      <c r="BP107" s="296">
        <v>0</v>
      </c>
      <c r="BQ107" s="296">
        <v>0</v>
      </c>
      <c r="BR107" s="296">
        <v>0</v>
      </c>
      <c r="BS107" s="296">
        <v>0</v>
      </c>
      <c r="BT107" s="296">
        <v>0</v>
      </c>
      <c r="BU107" s="296">
        <v>0</v>
      </c>
      <c r="BV107" s="296">
        <v>0</v>
      </c>
      <c r="BW107" s="296">
        <v>0</v>
      </c>
      <c r="BX107" s="296">
        <v>0</v>
      </c>
      <c r="BY107" s="296">
        <v>0</v>
      </c>
      <c r="BZ107" s="296">
        <v>0</v>
      </c>
      <c r="CA107" s="296">
        <v>0</v>
      </c>
      <c r="CB107" s="296">
        <v>0</v>
      </c>
      <c r="CC107" s="296">
        <v>0</v>
      </c>
      <c r="CD107" s="296">
        <v>0</v>
      </c>
      <c r="CE107" s="296">
        <v>0</v>
      </c>
      <c r="CF107" s="296">
        <v>0</v>
      </c>
      <c r="CG107" s="296">
        <v>0</v>
      </c>
      <c r="CH107" s="296">
        <v>0</v>
      </c>
      <c r="CI107" s="296">
        <v>0</v>
      </c>
      <c r="CJ107" s="296">
        <v>0</v>
      </c>
      <c r="CK107" s="296">
        <v>0</v>
      </c>
      <c r="CL107" s="296">
        <v>0</v>
      </c>
      <c r="CM107" s="296">
        <v>0</v>
      </c>
      <c r="CN107" s="296">
        <v>0</v>
      </c>
      <c r="CO107" s="296">
        <v>0</v>
      </c>
      <c r="CP107" s="296">
        <v>0</v>
      </c>
      <c r="CQ107" s="296">
        <v>0</v>
      </c>
      <c r="CR107" s="296">
        <v>0</v>
      </c>
      <c r="CS107" s="296">
        <v>0</v>
      </c>
      <c r="CT107" s="296">
        <v>0</v>
      </c>
      <c r="CU107" s="296">
        <v>0</v>
      </c>
      <c r="CV107" s="296">
        <v>0</v>
      </c>
      <c r="CW107" s="296">
        <v>0</v>
      </c>
      <c r="CX107" s="296">
        <v>0</v>
      </c>
      <c r="CY107" s="296">
        <v>0</v>
      </c>
      <c r="CZ107" s="296">
        <v>0</v>
      </c>
      <c r="DA107" s="296">
        <v>0</v>
      </c>
      <c r="DB107" s="296">
        <v>0</v>
      </c>
      <c r="DC107" s="296">
        <v>0</v>
      </c>
      <c r="DD107" s="296">
        <v>0</v>
      </c>
      <c r="DE107" s="296">
        <v>0</v>
      </c>
      <c r="DF107" s="296">
        <v>0</v>
      </c>
      <c r="DG107" s="296">
        <v>0</v>
      </c>
    </row>
    <row r="108" spans="1:111" ht="18" customHeight="1" x14ac:dyDescent="0.55000000000000004">
      <c r="A108" s="284">
        <v>102</v>
      </c>
      <c r="B108" s="130" t="s">
        <v>188</v>
      </c>
      <c r="C108" s="132" t="s">
        <v>189</v>
      </c>
      <c r="D108" s="296">
        <v>0</v>
      </c>
      <c r="E108" s="296">
        <v>0</v>
      </c>
      <c r="F108" s="296">
        <v>0</v>
      </c>
      <c r="G108" s="296">
        <v>0</v>
      </c>
      <c r="H108" s="296">
        <v>0</v>
      </c>
      <c r="I108" s="296">
        <v>0</v>
      </c>
      <c r="J108" s="296">
        <v>0</v>
      </c>
      <c r="K108" s="296">
        <v>0</v>
      </c>
      <c r="L108" s="296">
        <v>0</v>
      </c>
      <c r="M108" s="296">
        <v>0</v>
      </c>
      <c r="N108" s="296">
        <v>0</v>
      </c>
      <c r="O108" s="296">
        <v>0</v>
      </c>
      <c r="P108" s="296">
        <v>0</v>
      </c>
      <c r="Q108" s="296">
        <v>0</v>
      </c>
      <c r="R108" s="296">
        <v>0</v>
      </c>
      <c r="S108" s="296">
        <v>0</v>
      </c>
      <c r="T108" s="296">
        <v>0</v>
      </c>
      <c r="U108" s="296">
        <v>0</v>
      </c>
      <c r="V108" s="296">
        <v>0</v>
      </c>
      <c r="W108" s="296">
        <v>0</v>
      </c>
      <c r="X108" s="296">
        <v>0</v>
      </c>
      <c r="Y108" s="296">
        <v>0</v>
      </c>
      <c r="Z108" s="296">
        <v>0</v>
      </c>
      <c r="AA108" s="296">
        <v>0</v>
      </c>
      <c r="AB108" s="296">
        <v>0</v>
      </c>
      <c r="AC108" s="296">
        <v>0</v>
      </c>
      <c r="AD108" s="296">
        <v>0</v>
      </c>
      <c r="AE108" s="296">
        <v>0</v>
      </c>
      <c r="AF108" s="296">
        <v>0</v>
      </c>
      <c r="AG108" s="296">
        <v>0</v>
      </c>
      <c r="AH108" s="296">
        <v>0</v>
      </c>
      <c r="AI108" s="296">
        <v>0</v>
      </c>
      <c r="AJ108" s="296">
        <v>0</v>
      </c>
      <c r="AK108" s="296">
        <v>0</v>
      </c>
      <c r="AL108" s="296">
        <v>0</v>
      </c>
      <c r="AM108" s="296">
        <v>0</v>
      </c>
      <c r="AN108" s="296">
        <v>0</v>
      </c>
      <c r="AO108" s="296">
        <v>0</v>
      </c>
      <c r="AP108" s="296">
        <v>0</v>
      </c>
      <c r="AQ108" s="296">
        <v>0</v>
      </c>
      <c r="AR108" s="296">
        <v>0</v>
      </c>
      <c r="AS108" s="296">
        <v>0</v>
      </c>
      <c r="AT108" s="296">
        <v>0</v>
      </c>
      <c r="AU108" s="296">
        <v>0</v>
      </c>
      <c r="AV108" s="296">
        <v>0</v>
      </c>
      <c r="AW108" s="296">
        <v>0</v>
      </c>
      <c r="AX108" s="296">
        <v>0</v>
      </c>
      <c r="AY108" s="296">
        <v>0</v>
      </c>
      <c r="AZ108" s="296">
        <v>0</v>
      </c>
      <c r="BA108" s="296">
        <v>0</v>
      </c>
      <c r="BB108" s="296">
        <v>0</v>
      </c>
      <c r="BC108" s="296">
        <v>0</v>
      </c>
      <c r="BD108" s="296">
        <v>0</v>
      </c>
      <c r="BE108" s="296">
        <v>0</v>
      </c>
      <c r="BF108" s="296">
        <v>0</v>
      </c>
      <c r="BG108" s="296">
        <v>0</v>
      </c>
      <c r="BH108" s="296">
        <v>0</v>
      </c>
      <c r="BI108" s="296">
        <v>0</v>
      </c>
      <c r="BJ108" s="296">
        <v>0</v>
      </c>
      <c r="BK108" s="296">
        <v>0</v>
      </c>
      <c r="BL108" s="296">
        <v>0</v>
      </c>
      <c r="BM108" s="296">
        <v>0</v>
      </c>
      <c r="BN108" s="296">
        <v>0</v>
      </c>
      <c r="BO108" s="296">
        <v>0</v>
      </c>
      <c r="BP108" s="296">
        <v>0</v>
      </c>
      <c r="BQ108" s="296">
        <v>0</v>
      </c>
      <c r="BR108" s="296">
        <v>0</v>
      </c>
      <c r="BS108" s="296">
        <v>0</v>
      </c>
      <c r="BT108" s="296">
        <v>0</v>
      </c>
      <c r="BU108" s="296">
        <v>0</v>
      </c>
      <c r="BV108" s="296">
        <v>0</v>
      </c>
      <c r="BW108" s="296">
        <v>0</v>
      </c>
      <c r="BX108" s="296">
        <v>0</v>
      </c>
      <c r="BY108" s="296">
        <v>0</v>
      </c>
      <c r="BZ108" s="296">
        <v>0</v>
      </c>
      <c r="CA108" s="296">
        <v>0</v>
      </c>
      <c r="CB108" s="296">
        <v>0</v>
      </c>
      <c r="CC108" s="296">
        <v>0</v>
      </c>
      <c r="CD108" s="296">
        <v>0</v>
      </c>
      <c r="CE108" s="296">
        <v>0</v>
      </c>
      <c r="CF108" s="296">
        <v>0</v>
      </c>
      <c r="CG108" s="296">
        <v>0</v>
      </c>
      <c r="CH108" s="296">
        <v>0</v>
      </c>
      <c r="CI108" s="296">
        <v>0</v>
      </c>
      <c r="CJ108" s="296">
        <v>0</v>
      </c>
      <c r="CK108" s="296">
        <v>0</v>
      </c>
      <c r="CL108" s="296">
        <v>0</v>
      </c>
      <c r="CM108" s="296">
        <v>0</v>
      </c>
      <c r="CN108" s="296">
        <v>0</v>
      </c>
      <c r="CO108" s="296">
        <v>2.7032599999999999E-3</v>
      </c>
      <c r="CP108" s="296">
        <v>0</v>
      </c>
      <c r="CQ108" s="296">
        <v>1.6477099999999999E-3</v>
      </c>
      <c r="CR108" s="296">
        <v>0</v>
      </c>
      <c r="CS108" s="296">
        <v>1.58044E-3</v>
      </c>
      <c r="CT108" s="296">
        <v>5.2118800000000003E-3</v>
      </c>
      <c r="CU108" s="296">
        <v>0</v>
      </c>
      <c r="CV108" s="296">
        <v>0</v>
      </c>
      <c r="CW108" s="296">
        <v>0</v>
      </c>
      <c r="CX108" s="296">
        <v>0</v>
      </c>
      <c r="CY108" s="296">
        <v>0</v>
      </c>
      <c r="CZ108" s="296">
        <v>1.4696870000000001E-2</v>
      </c>
      <c r="DA108" s="296">
        <v>7.0832600000000001E-3</v>
      </c>
      <c r="DB108" s="296">
        <v>0</v>
      </c>
      <c r="DC108" s="296">
        <v>0</v>
      </c>
      <c r="DD108" s="296">
        <v>0</v>
      </c>
      <c r="DE108" s="296">
        <v>0</v>
      </c>
      <c r="DF108" s="296">
        <v>0</v>
      </c>
      <c r="DG108" s="296">
        <v>4.7184000000000001E-4</v>
      </c>
    </row>
    <row r="109" spans="1:111" ht="18" customHeight="1" x14ac:dyDescent="0.55000000000000004">
      <c r="A109" s="284">
        <v>103</v>
      </c>
      <c r="B109" s="130" t="s">
        <v>190</v>
      </c>
      <c r="C109" s="132" t="s">
        <v>191</v>
      </c>
      <c r="D109" s="296">
        <v>9.9999999999999995E-7</v>
      </c>
      <c r="E109" s="296">
        <v>0</v>
      </c>
      <c r="F109" s="296">
        <v>2.5072000000000001E-4</v>
      </c>
      <c r="G109" s="296">
        <v>1.2500000000000001E-6</v>
      </c>
      <c r="H109" s="296">
        <v>3.3179999999999997E-5</v>
      </c>
      <c r="I109" s="296">
        <v>5.2930000000000003E-5</v>
      </c>
      <c r="J109" s="296">
        <v>3.642E-5</v>
      </c>
      <c r="K109" s="296">
        <v>7.2760000000000001E-5</v>
      </c>
      <c r="L109" s="296">
        <v>9.9240000000000005E-5</v>
      </c>
      <c r="M109" s="296">
        <v>4.176E-5</v>
      </c>
      <c r="N109" s="296">
        <v>5.2280000000000001E-5</v>
      </c>
      <c r="O109" s="296">
        <v>6.5950000000000004E-5</v>
      </c>
      <c r="P109" s="296">
        <v>7.2620000000000006E-5</v>
      </c>
      <c r="Q109" s="296">
        <v>3.7389999999999999E-5</v>
      </c>
      <c r="R109" s="296">
        <v>3.3099999999999998E-5</v>
      </c>
      <c r="S109" s="296">
        <v>5.321E-5</v>
      </c>
      <c r="T109" s="296">
        <v>4.6579999999999998E-5</v>
      </c>
      <c r="U109" s="296">
        <v>4.4650000000000001E-5</v>
      </c>
      <c r="V109" s="296">
        <v>2.5709999999999999E-5</v>
      </c>
      <c r="W109" s="296">
        <v>1.0388E-4</v>
      </c>
      <c r="X109" s="296">
        <v>9.9000000000000005E-7</v>
      </c>
      <c r="Y109" s="296">
        <v>1.1199999999999999E-5</v>
      </c>
      <c r="Z109" s="296">
        <v>9.1600000000000004E-6</v>
      </c>
      <c r="AA109" s="296">
        <v>4.8609999999999997E-5</v>
      </c>
      <c r="AB109" s="296">
        <v>8.0359999999999996E-5</v>
      </c>
      <c r="AC109" s="296">
        <v>6.8199999999999999E-6</v>
      </c>
      <c r="AD109" s="296">
        <v>4.2300000000000002E-6</v>
      </c>
      <c r="AE109" s="296">
        <v>1.5150000000000001E-5</v>
      </c>
      <c r="AF109" s="296">
        <v>3.9069999999999997E-5</v>
      </c>
      <c r="AG109" s="296">
        <v>3.752E-5</v>
      </c>
      <c r="AH109" s="296">
        <v>4.0779999999999999E-5</v>
      </c>
      <c r="AI109" s="296">
        <v>3.23E-6</v>
      </c>
      <c r="AJ109" s="296">
        <v>3.7500000000000001E-6</v>
      </c>
      <c r="AK109" s="296">
        <v>0</v>
      </c>
      <c r="AL109" s="296">
        <v>1.0360000000000001E-5</v>
      </c>
      <c r="AM109" s="296">
        <v>2.1500000000000001E-5</v>
      </c>
      <c r="AN109" s="296">
        <v>1.7689999999999998E-5</v>
      </c>
      <c r="AO109" s="296">
        <v>1.2089999999999999E-5</v>
      </c>
      <c r="AP109" s="296">
        <v>3.4969999999999999E-5</v>
      </c>
      <c r="AQ109" s="296">
        <v>2.2399999999999999E-5</v>
      </c>
      <c r="AR109" s="296">
        <v>1.258E-5</v>
      </c>
      <c r="AS109" s="296">
        <v>3.3120000000000001E-5</v>
      </c>
      <c r="AT109" s="296">
        <v>3.7679999999999998E-5</v>
      </c>
      <c r="AU109" s="296">
        <v>3.8250000000000001E-5</v>
      </c>
      <c r="AV109" s="296">
        <v>1.5979999999999999E-5</v>
      </c>
      <c r="AW109" s="296">
        <v>1.6799999999999998E-5</v>
      </c>
      <c r="AX109" s="296">
        <v>9.4400000000000004E-5</v>
      </c>
      <c r="AY109" s="296">
        <v>8.6849999999999997E-5</v>
      </c>
      <c r="AZ109" s="296">
        <v>1.1600000000000001E-5</v>
      </c>
      <c r="BA109" s="296">
        <v>4.456E-5</v>
      </c>
      <c r="BB109" s="296">
        <v>2.7710000000000001E-5</v>
      </c>
      <c r="BC109" s="296">
        <v>4.1300000000000001E-5</v>
      </c>
      <c r="BD109" s="296">
        <v>2.7140000000000001E-5</v>
      </c>
      <c r="BE109" s="296">
        <v>8.9120000000000001E-5</v>
      </c>
      <c r="BF109" s="296">
        <v>3.3340000000000003E-5</v>
      </c>
      <c r="BG109" s="296">
        <v>6.8000000000000001E-6</v>
      </c>
      <c r="BH109" s="296">
        <v>4.3390000000000003E-5</v>
      </c>
      <c r="BI109" s="296">
        <v>7.1030000000000003E-5</v>
      </c>
      <c r="BJ109" s="296">
        <v>5.3539999999999999E-5</v>
      </c>
      <c r="BK109" s="296">
        <v>4.8640000000000002E-5</v>
      </c>
      <c r="BL109" s="296">
        <v>3.01E-6</v>
      </c>
      <c r="BM109" s="296">
        <v>1.0380000000000001E-5</v>
      </c>
      <c r="BN109" s="296">
        <v>1.806E-5</v>
      </c>
      <c r="BO109" s="296">
        <v>7.8310000000000001E-5</v>
      </c>
      <c r="BP109" s="296">
        <v>3.714E-5</v>
      </c>
      <c r="BQ109" s="296">
        <v>4.9750000000000003E-5</v>
      </c>
      <c r="BR109" s="296">
        <v>7.9200000000000004E-6</v>
      </c>
      <c r="BS109" s="296">
        <v>4.0479999999999999E-5</v>
      </c>
      <c r="BT109" s="296">
        <v>4.9370000000000003E-5</v>
      </c>
      <c r="BU109" s="296">
        <v>6.2490000000000006E-5</v>
      </c>
      <c r="BV109" s="296">
        <v>6.1810000000000006E-5</v>
      </c>
      <c r="BW109" s="296">
        <v>3.9480000000000001E-5</v>
      </c>
      <c r="BX109" s="296">
        <v>2.215E-5</v>
      </c>
      <c r="BY109" s="296">
        <v>0</v>
      </c>
      <c r="BZ109" s="296">
        <v>2.9824000000000001E-3</v>
      </c>
      <c r="CA109" s="296">
        <v>1.3087999999999999E-4</v>
      </c>
      <c r="CB109" s="296">
        <v>9.6199999999999994E-6</v>
      </c>
      <c r="CC109" s="296">
        <v>6.6249999999999998E-5</v>
      </c>
      <c r="CD109" s="296">
        <v>2.474E-4</v>
      </c>
      <c r="CE109" s="296">
        <v>3.9310000000000001E-5</v>
      </c>
      <c r="CF109" s="296">
        <v>2.6820000000000001E-5</v>
      </c>
      <c r="CG109" s="296">
        <v>5.7649999999999999E-5</v>
      </c>
      <c r="CH109" s="296">
        <v>3.0409000000000002E-4</v>
      </c>
      <c r="CI109" s="296">
        <v>4.3378999999999998E-4</v>
      </c>
      <c r="CJ109" s="296">
        <v>6.5722000000000003E-4</v>
      </c>
      <c r="CK109" s="296">
        <v>3.9509999999999999E-5</v>
      </c>
      <c r="CL109" s="296">
        <v>4.7116999999999998E-4</v>
      </c>
      <c r="CM109" s="296">
        <v>2.5886000000000003E-4</v>
      </c>
      <c r="CN109" s="296">
        <v>1.1082E-4</v>
      </c>
      <c r="CO109" s="296">
        <v>1.2229999999999999E-4</v>
      </c>
      <c r="CP109" s="296">
        <v>9.0190000000000002E-5</v>
      </c>
      <c r="CQ109" s="296">
        <v>9.9578700000000006E-3</v>
      </c>
      <c r="CR109" s="296">
        <v>4.7214300000000004E-3</v>
      </c>
      <c r="CS109" s="296">
        <v>1.0640119999999999E-2</v>
      </c>
      <c r="CT109" s="296">
        <v>9.5496000000000001E-3</v>
      </c>
      <c r="CU109" s="296">
        <v>6.656E-5</v>
      </c>
      <c r="CV109" s="296">
        <v>5.7620000000000001E-5</v>
      </c>
      <c r="CW109" s="296">
        <v>8.0836999999999999E-4</v>
      </c>
      <c r="CX109" s="296">
        <v>1.8649999999999999E-5</v>
      </c>
      <c r="CY109" s="296">
        <v>6.3040000000000006E-5</v>
      </c>
      <c r="CZ109" s="296">
        <v>1.089913E-2</v>
      </c>
      <c r="DA109" s="296">
        <v>2.86667E-3</v>
      </c>
      <c r="DB109" s="296">
        <v>2.071307E-2</v>
      </c>
      <c r="DC109" s="296">
        <v>2.2398000000000001E-4</v>
      </c>
      <c r="DD109" s="296">
        <v>4.1472999999999998E-4</v>
      </c>
      <c r="DE109" s="296">
        <v>0</v>
      </c>
      <c r="DF109" s="296">
        <v>7.9224999999999999E-4</v>
      </c>
      <c r="DG109" s="296">
        <v>9.842099999999999E-4</v>
      </c>
    </row>
    <row r="110" spans="1:111" ht="18" customHeight="1" x14ac:dyDescent="0.55000000000000004">
      <c r="A110" s="284">
        <v>104</v>
      </c>
      <c r="B110" s="130" t="s">
        <v>192</v>
      </c>
      <c r="C110" s="132" t="s">
        <v>193</v>
      </c>
      <c r="D110" s="296">
        <v>0</v>
      </c>
      <c r="E110" s="296">
        <v>0</v>
      </c>
      <c r="F110" s="296">
        <v>0</v>
      </c>
      <c r="G110" s="296">
        <v>0</v>
      </c>
      <c r="H110" s="296">
        <v>0</v>
      </c>
      <c r="I110" s="296">
        <v>0</v>
      </c>
      <c r="J110" s="296">
        <v>0</v>
      </c>
      <c r="K110" s="296">
        <v>0</v>
      </c>
      <c r="L110" s="296">
        <v>0</v>
      </c>
      <c r="M110" s="296">
        <v>0</v>
      </c>
      <c r="N110" s="296">
        <v>0</v>
      </c>
      <c r="O110" s="296">
        <v>0</v>
      </c>
      <c r="P110" s="296">
        <v>0</v>
      </c>
      <c r="Q110" s="296">
        <v>0</v>
      </c>
      <c r="R110" s="296">
        <v>0</v>
      </c>
      <c r="S110" s="296">
        <v>0</v>
      </c>
      <c r="T110" s="296">
        <v>0</v>
      </c>
      <c r="U110" s="296">
        <v>0</v>
      </c>
      <c r="V110" s="296">
        <v>0</v>
      </c>
      <c r="W110" s="296">
        <v>0</v>
      </c>
      <c r="X110" s="296">
        <v>0</v>
      </c>
      <c r="Y110" s="296">
        <v>0</v>
      </c>
      <c r="Z110" s="296">
        <v>0</v>
      </c>
      <c r="AA110" s="296">
        <v>0</v>
      </c>
      <c r="AB110" s="296">
        <v>0</v>
      </c>
      <c r="AC110" s="296">
        <v>0</v>
      </c>
      <c r="AD110" s="296">
        <v>0</v>
      </c>
      <c r="AE110" s="296">
        <v>0</v>
      </c>
      <c r="AF110" s="296">
        <v>0</v>
      </c>
      <c r="AG110" s="296">
        <v>0</v>
      </c>
      <c r="AH110" s="296">
        <v>0</v>
      </c>
      <c r="AI110" s="296">
        <v>0</v>
      </c>
      <c r="AJ110" s="296">
        <v>0</v>
      </c>
      <c r="AK110" s="296">
        <v>0</v>
      </c>
      <c r="AL110" s="296">
        <v>0</v>
      </c>
      <c r="AM110" s="296">
        <v>0</v>
      </c>
      <c r="AN110" s="296">
        <v>0</v>
      </c>
      <c r="AO110" s="296">
        <v>0</v>
      </c>
      <c r="AP110" s="296">
        <v>0</v>
      </c>
      <c r="AQ110" s="296">
        <v>0</v>
      </c>
      <c r="AR110" s="296">
        <v>0</v>
      </c>
      <c r="AS110" s="296">
        <v>0</v>
      </c>
      <c r="AT110" s="296">
        <v>0</v>
      </c>
      <c r="AU110" s="296">
        <v>0</v>
      </c>
      <c r="AV110" s="296">
        <v>0</v>
      </c>
      <c r="AW110" s="296">
        <v>0</v>
      </c>
      <c r="AX110" s="296">
        <v>0</v>
      </c>
      <c r="AY110" s="296">
        <v>0</v>
      </c>
      <c r="AZ110" s="296">
        <v>0</v>
      </c>
      <c r="BA110" s="296">
        <v>0</v>
      </c>
      <c r="BB110" s="296">
        <v>0</v>
      </c>
      <c r="BC110" s="296">
        <v>0</v>
      </c>
      <c r="BD110" s="296">
        <v>0</v>
      </c>
      <c r="BE110" s="296">
        <v>0</v>
      </c>
      <c r="BF110" s="296">
        <v>0</v>
      </c>
      <c r="BG110" s="296">
        <v>0</v>
      </c>
      <c r="BH110" s="296">
        <v>0</v>
      </c>
      <c r="BI110" s="296">
        <v>0</v>
      </c>
      <c r="BJ110" s="296">
        <v>0</v>
      </c>
      <c r="BK110" s="296">
        <v>8.7168E-4</v>
      </c>
      <c r="BL110" s="296">
        <v>0</v>
      </c>
      <c r="BM110" s="296">
        <v>0</v>
      </c>
      <c r="BN110" s="296">
        <v>0</v>
      </c>
      <c r="BO110" s="296">
        <v>0</v>
      </c>
      <c r="BP110" s="296">
        <v>0</v>
      </c>
      <c r="BQ110" s="296">
        <v>0</v>
      </c>
      <c r="BR110" s="296">
        <v>0</v>
      </c>
      <c r="BS110" s="296">
        <v>0</v>
      </c>
      <c r="BT110" s="296">
        <v>0</v>
      </c>
      <c r="BU110" s="296">
        <v>1.5869999999999999E-5</v>
      </c>
      <c r="BV110" s="296">
        <v>0</v>
      </c>
      <c r="BW110" s="296">
        <v>0</v>
      </c>
      <c r="BX110" s="296">
        <v>0</v>
      </c>
      <c r="BY110" s="296">
        <v>0</v>
      </c>
      <c r="BZ110" s="296">
        <v>0</v>
      </c>
      <c r="CA110" s="296">
        <v>0</v>
      </c>
      <c r="CB110" s="296">
        <v>0</v>
      </c>
      <c r="CC110" s="296">
        <v>0</v>
      </c>
      <c r="CD110" s="296">
        <v>0</v>
      </c>
      <c r="CE110" s="296">
        <v>0</v>
      </c>
      <c r="CF110" s="296">
        <v>0</v>
      </c>
      <c r="CG110" s="296">
        <v>0</v>
      </c>
      <c r="CH110" s="296">
        <v>0</v>
      </c>
      <c r="CI110" s="296">
        <v>1.2682000000000001E-4</v>
      </c>
      <c r="CJ110" s="296">
        <v>4.0362889999999998E-2</v>
      </c>
      <c r="CK110" s="296">
        <v>0</v>
      </c>
      <c r="CL110" s="296">
        <v>2.1882999999999999E-4</v>
      </c>
      <c r="CM110" s="296">
        <v>3.5458450000000002E-2</v>
      </c>
      <c r="CN110" s="296">
        <v>0</v>
      </c>
      <c r="CO110" s="296">
        <v>1.048E-4</v>
      </c>
      <c r="CP110" s="296">
        <v>1.077E-5</v>
      </c>
      <c r="CQ110" s="296">
        <v>0</v>
      </c>
      <c r="CR110" s="296">
        <v>0</v>
      </c>
      <c r="CS110" s="296">
        <v>0</v>
      </c>
      <c r="CT110" s="296">
        <v>0</v>
      </c>
      <c r="CU110" s="296">
        <v>0</v>
      </c>
      <c r="CV110" s="296">
        <v>0</v>
      </c>
      <c r="CW110" s="296">
        <v>2.6720300000000002E-3</v>
      </c>
      <c r="CX110" s="296">
        <v>0</v>
      </c>
      <c r="CY110" s="296">
        <v>0</v>
      </c>
      <c r="CZ110" s="296">
        <v>2.6044599999999998E-3</v>
      </c>
      <c r="DA110" s="296">
        <v>2.3031000000000001E-4</v>
      </c>
      <c r="DB110" s="296">
        <v>0</v>
      </c>
      <c r="DC110" s="296">
        <v>1.894947E-2</v>
      </c>
      <c r="DD110" s="296">
        <v>1.73606E-3</v>
      </c>
      <c r="DE110" s="296">
        <v>0</v>
      </c>
      <c r="DF110" s="296">
        <v>4.5685000000000002E-4</v>
      </c>
      <c r="DG110" s="296">
        <v>6.6812999999999996E-4</v>
      </c>
    </row>
    <row r="111" spans="1:111" ht="18" customHeight="1" x14ac:dyDescent="0.55000000000000004">
      <c r="A111" s="284">
        <v>105</v>
      </c>
      <c r="B111" s="130" t="s">
        <v>194</v>
      </c>
      <c r="C111" s="132" t="s">
        <v>195</v>
      </c>
      <c r="D111" s="296">
        <v>7.9999999999999996E-6</v>
      </c>
      <c r="E111" s="296">
        <v>0</v>
      </c>
      <c r="F111" s="296">
        <v>9.9525000000000004E-4</v>
      </c>
      <c r="G111" s="296">
        <v>1.0373E-4</v>
      </c>
      <c r="H111" s="296">
        <v>9.3767000000000004E-4</v>
      </c>
      <c r="I111" s="296">
        <v>8.4690000000000004E-5</v>
      </c>
      <c r="J111" s="296">
        <v>1.6085000000000001E-4</v>
      </c>
      <c r="K111" s="296">
        <v>9.7009999999999994E-5</v>
      </c>
      <c r="L111" s="296">
        <v>8.8239999999999995E-5</v>
      </c>
      <c r="M111" s="296">
        <v>8.6840000000000002E-5</v>
      </c>
      <c r="N111" s="296">
        <v>4.4870000000000002E-5</v>
      </c>
      <c r="O111" s="296">
        <v>5.9570000000000001E-5</v>
      </c>
      <c r="P111" s="296">
        <v>1.1352E-4</v>
      </c>
      <c r="Q111" s="296">
        <v>3.8220000000000003E-5</v>
      </c>
      <c r="R111" s="296">
        <v>9.1689999999999998E-5</v>
      </c>
      <c r="S111" s="296">
        <v>3.7440000000000001E-5</v>
      </c>
      <c r="T111" s="296">
        <v>4.8900000000000003E-5</v>
      </c>
      <c r="U111" s="296">
        <v>9.1100000000000005E-5</v>
      </c>
      <c r="V111" s="296">
        <v>7.9690000000000004E-5</v>
      </c>
      <c r="W111" s="296">
        <v>5.3440000000000003E-5</v>
      </c>
      <c r="X111" s="296">
        <v>2.071E-5</v>
      </c>
      <c r="Y111" s="296">
        <v>5.6010000000000001E-5</v>
      </c>
      <c r="Z111" s="296">
        <v>5.4549999999999998E-5</v>
      </c>
      <c r="AA111" s="296">
        <v>1.195E-4</v>
      </c>
      <c r="AB111" s="296">
        <v>1.0262E-4</v>
      </c>
      <c r="AC111" s="296">
        <v>6.8659999999999997E-5</v>
      </c>
      <c r="AD111" s="296">
        <v>9.1700000000000003E-6</v>
      </c>
      <c r="AE111" s="296">
        <v>3.994E-5</v>
      </c>
      <c r="AF111" s="296">
        <v>4.5720000000000003E-5</v>
      </c>
      <c r="AG111" s="296">
        <v>6.4640000000000005E-5</v>
      </c>
      <c r="AH111" s="296">
        <v>6.4079999999999996E-5</v>
      </c>
      <c r="AI111" s="296">
        <v>8.4809999999999996E-5</v>
      </c>
      <c r="AJ111" s="296">
        <v>5.5120000000000001E-5</v>
      </c>
      <c r="AK111" s="296">
        <v>1.1209000000000001E-4</v>
      </c>
      <c r="AL111" s="296">
        <v>5.931E-5</v>
      </c>
      <c r="AM111" s="296">
        <v>4.2030000000000002E-5</v>
      </c>
      <c r="AN111" s="296">
        <v>3.5030000000000002E-5</v>
      </c>
      <c r="AO111" s="296">
        <v>5.384E-5</v>
      </c>
      <c r="AP111" s="296">
        <v>6.6400000000000001E-5</v>
      </c>
      <c r="AQ111" s="296">
        <v>5.486E-5</v>
      </c>
      <c r="AR111" s="296">
        <v>8.8079999999999997E-5</v>
      </c>
      <c r="AS111" s="296">
        <v>6.1270000000000001E-5</v>
      </c>
      <c r="AT111" s="296">
        <v>5.5789999999999999E-5</v>
      </c>
      <c r="AU111" s="296">
        <v>8.0409999999999998E-5</v>
      </c>
      <c r="AV111" s="296">
        <v>1.1841E-4</v>
      </c>
      <c r="AW111" s="296">
        <v>9.1700000000000006E-5</v>
      </c>
      <c r="AX111" s="296">
        <v>7.7769999999999996E-5</v>
      </c>
      <c r="AY111" s="296">
        <v>7.8250000000000005E-5</v>
      </c>
      <c r="AZ111" s="296">
        <v>1.0111999999999999E-4</v>
      </c>
      <c r="BA111" s="296">
        <v>1.1613E-4</v>
      </c>
      <c r="BB111" s="296">
        <v>6.003E-5</v>
      </c>
      <c r="BC111" s="296">
        <v>1.1629999999999999E-4</v>
      </c>
      <c r="BD111" s="296">
        <v>8.0560000000000001E-5</v>
      </c>
      <c r="BE111" s="296">
        <v>7.6089999999999998E-5</v>
      </c>
      <c r="BF111" s="296">
        <v>4.897E-5</v>
      </c>
      <c r="BG111" s="296">
        <v>7.8720000000000005E-5</v>
      </c>
      <c r="BH111" s="296">
        <v>5.4230000000000001E-5</v>
      </c>
      <c r="BI111" s="296">
        <v>1.1343E-4</v>
      </c>
      <c r="BJ111" s="296">
        <v>6.3830000000000004E-5</v>
      </c>
      <c r="BK111" s="296">
        <v>5.9969999999999997E-5</v>
      </c>
      <c r="BL111" s="296">
        <v>7.5359999999999997E-5</v>
      </c>
      <c r="BM111" s="296">
        <v>1.8770000000000001E-4</v>
      </c>
      <c r="BN111" s="296">
        <v>1.1937E-4</v>
      </c>
      <c r="BO111" s="296">
        <v>3.2825999999999998E-4</v>
      </c>
      <c r="BP111" s="296">
        <v>3.6628000000000002E-4</v>
      </c>
      <c r="BQ111" s="296">
        <v>3.294E-5</v>
      </c>
      <c r="BR111" s="296">
        <v>6.1060000000000002E-5</v>
      </c>
      <c r="BS111" s="296">
        <v>2.3517000000000001E-4</v>
      </c>
      <c r="BT111" s="296">
        <v>0</v>
      </c>
      <c r="BU111" s="296">
        <v>7.6415000000000001E-4</v>
      </c>
      <c r="BV111" s="296">
        <v>1.3676000000000001E-4</v>
      </c>
      <c r="BW111" s="296">
        <v>1.1659000000000001E-3</v>
      </c>
      <c r="BX111" s="296">
        <v>5.1933000000000003E-4</v>
      </c>
      <c r="BY111" s="296">
        <v>3.0508999999999999E-4</v>
      </c>
      <c r="BZ111" s="296">
        <v>1.7033E-4</v>
      </c>
      <c r="CA111" s="296">
        <v>3.1100000000000002E-4</v>
      </c>
      <c r="CB111" s="296">
        <v>0</v>
      </c>
      <c r="CC111" s="296">
        <v>1.4527999999999999E-4</v>
      </c>
      <c r="CD111" s="296">
        <v>1.2972999999999999E-4</v>
      </c>
      <c r="CE111" s="296">
        <v>9.1370000000000001E-5</v>
      </c>
      <c r="CF111" s="296">
        <v>2.0336E-4</v>
      </c>
      <c r="CG111" s="296">
        <v>2.8350000000000001E-4</v>
      </c>
      <c r="CH111" s="296">
        <v>2.0133E-4</v>
      </c>
      <c r="CI111" s="296">
        <v>2.9516999999999998E-4</v>
      </c>
      <c r="CJ111" s="296">
        <v>1.1203400000000001E-3</v>
      </c>
      <c r="CK111" s="296">
        <v>1.6947799999999999E-3</v>
      </c>
      <c r="CL111" s="296">
        <v>2.0333999999999999E-4</v>
      </c>
      <c r="CM111" s="296">
        <v>4.1488699999999998E-3</v>
      </c>
      <c r="CN111" s="296">
        <v>3.7640999999999998E-4</v>
      </c>
      <c r="CO111" s="296">
        <v>3.4207999999999998E-4</v>
      </c>
      <c r="CP111" s="296">
        <v>2.4358100000000001E-3</v>
      </c>
      <c r="CQ111" s="296">
        <v>3.2285000000000001E-4</v>
      </c>
      <c r="CR111" s="296">
        <v>2.0285E-4</v>
      </c>
      <c r="CS111" s="296">
        <v>1.7689999999999999E-4</v>
      </c>
      <c r="CT111" s="296">
        <v>2.8080999999999999E-4</v>
      </c>
      <c r="CU111" s="296">
        <v>2.5208800000000001E-3</v>
      </c>
      <c r="CV111" s="296">
        <v>9.4855999999999998E-4</v>
      </c>
      <c r="CW111" s="296">
        <v>2.6436099999999998E-3</v>
      </c>
      <c r="CX111" s="296">
        <v>4.4656999999999997E-4</v>
      </c>
      <c r="CY111" s="296">
        <v>9.7506000000000003E-4</v>
      </c>
      <c r="CZ111" s="296">
        <v>2.5644700000000001E-3</v>
      </c>
      <c r="DA111" s="296">
        <v>3.8223E-4</v>
      </c>
      <c r="DB111" s="296">
        <v>2.01366E-3</v>
      </c>
      <c r="DC111" s="296">
        <v>2.94766E-3</v>
      </c>
      <c r="DD111" s="296">
        <v>9.5565100000000007E-3</v>
      </c>
      <c r="DE111" s="296">
        <v>0</v>
      </c>
      <c r="DF111" s="296">
        <v>4.1551000000000001E-4</v>
      </c>
      <c r="DG111" s="296">
        <v>5.4197999999999996E-4</v>
      </c>
    </row>
    <row r="112" spans="1:111" ht="18" customHeight="1" x14ac:dyDescent="0.55000000000000004">
      <c r="A112" s="284">
        <v>106</v>
      </c>
      <c r="B112" s="130" t="s">
        <v>196</v>
      </c>
      <c r="C112" s="132" t="s">
        <v>482</v>
      </c>
      <c r="D112" s="296">
        <v>2.1827000000000001E-4</v>
      </c>
      <c r="E112" s="296">
        <v>7.4675000000000002E-4</v>
      </c>
      <c r="F112" s="296">
        <v>2.66198E-3</v>
      </c>
      <c r="G112" s="296">
        <v>1.8146499999999999E-3</v>
      </c>
      <c r="H112" s="296">
        <v>1.1191899999999999E-3</v>
      </c>
      <c r="I112" s="296">
        <v>4.5519000000000001E-4</v>
      </c>
      <c r="J112" s="296">
        <v>9.0746000000000002E-4</v>
      </c>
      <c r="K112" s="296">
        <v>7.9252999999999995E-4</v>
      </c>
      <c r="L112" s="296">
        <v>3.2913000000000001E-4</v>
      </c>
      <c r="M112" s="296">
        <v>2.3859999999999999E-5</v>
      </c>
      <c r="N112" s="296">
        <v>2.7800000000000001E-6</v>
      </c>
      <c r="O112" s="296">
        <v>9.2893000000000001E-4</v>
      </c>
      <c r="P112" s="296">
        <v>1.2767799999999999E-3</v>
      </c>
      <c r="Q112" s="296">
        <v>8.0228000000000005E-4</v>
      </c>
      <c r="R112" s="296">
        <v>1.2418900000000001E-3</v>
      </c>
      <c r="S112" s="296">
        <v>5.8931999999999995E-4</v>
      </c>
      <c r="T112" s="296">
        <v>7.1232000000000001E-4</v>
      </c>
      <c r="U112" s="296">
        <v>9.9207000000000006E-4</v>
      </c>
      <c r="V112" s="296">
        <v>8.6890000000000003E-4</v>
      </c>
      <c r="W112" s="296">
        <v>1.03079E-3</v>
      </c>
      <c r="X112" s="296">
        <v>1.0158999999999999E-4</v>
      </c>
      <c r="Y112" s="296">
        <v>1.9754000000000001E-4</v>
      </c>
      <c r="Z112" s="296">
        <v>4.0729999999999998E-4</v>
      </c>
      <c r="AA112" s="296">
        <v>5.1446E-4</v>
      </c>
      <c r="AB112" s="296">
        <v>5.4752000000000002E-4</v>
      </c>
      <c r="AC112" s="296">
        <v>7.1332000000000003E-4</v>
      </c>
      <c r="AD112" s="296">
        <v>1.456E-5</v>
      </c>
      <c r="AE112" s="296">
        <v>1.1915E-4</v>
      </c>
      <c r="AF112" s="296">
        <v>1.2478000000000001E-4</v>
      </c>
      <c r="AG112" s="296">
        <v>3.3173000000000002E-4</v>
      </c>
      <c r="AH112" s="296">
        <v>1.40971E-3</v>
      </c>
      <c r="AI112" s="296">
        <v>1.7923500000000001E-3</v>
      </c>
      <c r="AJ112" s="296">
        <v>7.7884999999999999E-4</v>
      </c>
      <c r="AK112" s="296">
        <v>1.3242E-3</v>
      </c>
      <c r="AL112" s="296">
        <v>1.2120399999999999E-3</v>
      </c>
      <c r="AM112" s="296">
        <v>1.1255E-4</v>
      </c>
      <c r="AN112" s="296">
        <v>8.1440000000000006E-5</v>
      </c>
      <c r="AO112" s="296">
        <v>2.9006000000000002E-4</v>
      </c>
      <c r="AP112" s="296">
        <v>6.7993000000000003E-4</v>
      </c>
      <c r="AQ112" s="296">
        <v>1.7317999999999999E-4</v>
      </c>
      <c r="AR112" s="296">
        <v>4.7007E-4</v>
      </c>
      <c r="AS112" s="296">
        <v>3.8467999999999998E-4</v>
      </c>
      <c r="AT112" s="296">
        <v>4.2489999999999997E-4</v>
      </c>
      <c r="AU112" s="296">
        <v>8.3750000000000003E-4</v>
      </c>
      <c r="AV112" s="296">
        <v>9.6252999999999996E-4</v>
      </c>
      <c r="AW112" s="296">
        <v>7.9078000000000004E-4</v>
      </c>
      <c r="AX112" s="296">
        <v>8.3374000000000002E-4</v>
      </c>
      <c r="AY112" s="296">
        <v>7.9053000000000001E-4</v>
      </c>
      <c r="AZ112" s="296">
        <v>9.6305000000000002E-4</v>
      </c>
      <c r="BA112" s="296">
        <v>7.3957999999999999E-4</v>
      </c>
      <c r="BB112" s="296">
        <v>4.8996E-4</v>
      </c>
      <c r="BC112" s="296">
        <v>1.0070599999999999E-3</v>
      </c>
      <c r="BD112" s="296">
        <v>8.8139000000000002E-4</v>
      </c>
      <c r="BE112" s="296">
        <v>8.4634E-4</v>
      </c>
      <c r="BF112" s="296">
        <v>1.2772E-4</v>
      </c>
      <c r="BG112" s="296">
        <v>1.3265999999999999E-4</v>
      </c>
      <c r="BH112" s="296">
        <v>3.3238000000000001E-4</v>
      </c>
      <c r="BI112" s="296">
        <v>6.7834000000000004E-4</v>
      </c>
      <c r="BJ112" s="296">
        <v>1.09775E-3</v>
      </c>
      <c r="BK112" s="296">
        <v>1.56095E-3</v>
      </c>
      <c r="BL112" s="296">
        <v>2.4115000000000001E-4</v>
      </c>
      <c r="BM112" s="296">
        <v>6.3891999999999996E-4</v>
      </c>
      <c r="BN112" s="296">
        <v>2.5389999999999999E-5</v>
      </c>
      <c r="BO112" s="296">
        <v>2.5200399999999999E-3</v>
      </c>
      <c r="BP112" s="296">
        <v>4.6614999999999997E-4</v>
      </c>
      <c r="BQ112" s="296">
        <v>3.1560000000000003E-5</v>
      </c>
      <c r="BR112" s="296">
        <v>1.0836999999999999E-4</v>
      </c>
      <c r="BS112" s="296">
        <v>9.1715000000000004E-4</v>
      </c>
      <c r="BT112" s="296">
        <v>3.25114E-3</v>
      </c>
      <c r="BU112" s="296">
        <v>2.0525000000000001E-3</v>
      </c>
      <c r="BV112" s="296">
        <v>3.6221000000000001E-3</v>
      </c>
      <c r="BW112" s="296">
        <v>1.24186E-3</v>
      </c>
      <c r="BX112" s="296">
        <v>5.1301000000000005E-4</v>
      </c>
      <c r="BY112" s="296">
        <v>0</v>
      </c>
      <c r="BZ112" s="296">
        <v>1.6189799999999999E-3</v>
      </c>
      <c r="CA112" s="296">
        <v>1.6239500000000001E-3</v>
      </c>
      <c r="CB112" s="296">
        <v>8.1866000000000003E-4</v>
      </c>
      <c r="CC112" s="296">
        <v>1.85447E-3</v>
      </c>
      <c r="CD112" s="296">
        <v>1.5615E-3</v>
      </c>
      <c r="CE112" s="296">
        <v>5.7914799999999999E-3</v>
      </c>
      <c r="CF112" s="296">
        <v>1.9116999999999999E-3</v>
      </c>
      <c r="CG112" s="296">
        <v>2.8277699999999998E-3</v>
      </c>
      <c r="CH112" s="296">
        <v>3.7644499999999999E-3</v>
      </c>
      <c r="CI112" s="296">
        <v>2.6394299999999999E-3</v>
      </c>
      <c r="CJ112" s="296">
        <v>2.2480999999999998E-3</v>
      </c>
      <c r="CK112" s="296">
        <v>6.9090999999999998E-4</v>
      </c>
      <c r="CL112" s="296">
        <v>1.91369E-3</v>
      </c>
      <c r="CM112" s="296">
        <v>2.5495700000000001E-3</v>
      </c>
      <c r="CN112" s="296">
        <v>2.8615699999999999E-3</v>
      </c>
      <c r="CO112" s="296">
        <v>1.65722E-3</v>
      </c>
      <c r="CP112" s="296">
        <v>6.6095299999999997E-3</v>
      </c>
      <c r="CQ112" s="296">
        <v>1.2445399999999999E-3</v>
      </c>
      <c r="CR112" s="296">
        <v>2.2959E-3</v>
      </c>
      <c r="CS112" s="296">
        <v>4.1316800000000004E-3</v>
      </c>
      <c r="CT112" s="296">
        <v>5.5542400000000002E-3</v>
      </c>
      <c r="CU112" s="296">
        <v>5.0304700000000004E-3</v>
      </c>
      <c r="CV112" s="296">
        <v>8.8449999999999998E-4</v>
      </c>
      <c r="CW112" s="296">
        <v>1.0758E-3</v>
      </c>
      <c r="CX112" s="296">
        <v>1.2158E-3</v>
      </c>
      <c r="CY112" s="296">
        <v>1.8281E-3</v>
      </c>
      <c r="CZ112" s="296">
        <v>2.2216699999999998E-3</v>
      </c>
      <c r="DA112" s="296">
        <v>8.6680000000000004E-4</v>
      </c>
      <c r="DB112" s="296">
        <v>4.0016699999999997E-3</v>
      </c>
      <c r="DC112" s="296">
        <v>2.4046699999999998E-3</v>
      </c>
      <c r="DD112" s="296">
        <v>2.7390600000000002E-3</v>
      </c>
      <c r="DE112" s="296">
        <v>0</v>
      </c>
      <c r="DF112" s="296">
        <v>2.0435000000000001E-4</v>
      </c>
      <c r="DG112" s="296">
        <v>1.43778E-3</v>
      </c>
    </row>
    <row r="113" spans="1:111" ht="18" customHeight="1" x14ac:dyDescent="0.55000000000000004">
      <c r="A113" s="284">
        <v>107</v>
      </c>
      <c r="B113" s="130" t="s">
        <v>197</v>
      </c>
      <c r="C113" s="132" t="s">
        <v>483</v>
      </c>
      <c r="D113" s="296">
        <v>5.5890899999999997E-3</v>
      </c>
      <c r="E113" s="296">
        <v>1.5941999999999999E-4</v>
      </c>
      <c r="F113" s="296">
        <v>6.4314999999999999E-4</v>
      </c>
      <c r="G113" s="296">
        <v>3.2893699999999998E-3</v>
      </c>
      <c r="H113" s="296">
        <v>8.3244800000000004E-3</v>
      </c>
      <c r="I113" s="296">
        <v>1.0469259999999999E-2</v>
      </c>
      <c r="J113" s="296">
        <v>1.275606E-2</v>
      </c>
      <c r="K113" s="296">
        <v>5.1444400000000001E-3</v>
      </c>
      <c r="L113" s="296">
        <v>3.9572599999999998E-3</v>
      </c>
      <c r="M113" s="296">
        <v>1.8824400000000002E-2</v>
      </c>
      <c r="N113" s="296">
        <v>1.429968E-2</v>
      </c>
      <c r="O113" s="296">
        <v>1.86567E-3</v>
      </c>
      <c r="P113" s="296">
        <v>3.1836799999999999E-3</v>
      </c>
      <c r="Q113" s="296">
        <v>7.2292600000000004E-3</v>
      </c>
      <c r="R113" s="296">
        <v>1.7546E-3</v>
      </c>
      <c r="S113" s="296">
        <v>1.7634899999999999E-3</v>
      </c>
      <c r="T113" s="296">
        <v>2.2130399999999999E-3</v>
      </c>
      <c r="U113" s="296">
        <v>1.9839300000000001E-3</v>
      </c>
      <c r="V113" s="296">
        <v>2.4936000000000001E-4</v>
      </c>
      <c r="W113" s="296">
        <v>1.83534E-3</v>
      </c>
      <c r="X113" s="296">
        <v>1.0028E-4</v>
      </c>
      <c r="Y113" s="296">
        <v>3.0653000000000001E-4</v>
      </c>
      <c r="Z113" s="296">
        <v>1.0256099999999999E-3</v>
      </c>
      <c r="AA113" s="296">
        <v>6.1796400000000001E-3</v>
      </c>
      <c r="AB113" s="296">
        <v>2.1162400000000001E-3</v>
      </c>
      <c r="AC113" s="296">
        <v>1.8912899999999999E-3</v>
      </c>
      <c r="AD113" s="296">
        <v>2.3722000000000001E-4</v>
      </c>
      <c r="AE113" s="296">
        <v>1.55028E-3</v>
      </c>
      <c r="AF113" s="296">
        <v>1.3813E-3</v>
      </c>
      <c r="AG113" s="296">
        <v>4.9473099999999999E-3</v>
      </c>
      <c r="AH113" s="296">
        <v>3.9116699999999999E-3</v>
      </c>
      <c r="AI113" s="296">
        <v>6.5838099999999998E-3</v>
      </c>
      <c r="AJ113" s="296">
        <v>8.8931900000000005E-3</v>
      </c>
      <c r="AK113" s="296">
        <v>1.2449900000000001E-3</v>
      </c>
      <c r="AL113" s="296">
        <v>9.32207E-3</v>
      </c>
      <c r="AM113" s="296">
        <v>3.4274000000000002E-3</v>
      </c>
      <c r="AN113" s="296">
        <v>1.74318E-3</v>
      </c>
      <c r="AO113" s="296">
        <v>1.3019360000000001E-2</v>
      </c>
      <c r="AP113" s="296">
        <v>6.71961E-3</v>
      </c>
      <c r="AQ113" s="296">
        <v>3.4475600000000001E-3</v>
      </c>
      <c r="AR113" s="296">
        <v>5.8983000000000004E-3</v>
      </c>
      <c r="AS113" s="296">
        <v>2.2562699999999999E-3</v>
      </c>
      <c r="AT113" s="296">
        <v>4.6006299999999997E-3</v>
      </c>
      <c r="AU113" s="296">
        <v>7.2507099999999996E-3</v>
      </c>
      <c r="AV113" s="296">
        <v>5.7661400000000003E-3</v>
      </c>
      <c r="AW113" s="296">
        <v>2.5002499999999999E-3</v>
      </c>
      <c r="AX113" s="296">
        <v>8.7538999999999998E-4</v>
      </c>
      <c r="AY113" s="296">
        <v>5.3813999999999999E-4</v>
      </c>
      <c r="AZ113" s="296">
        <v>2.4235900000000002E-3</v>
      </c>
      <c r="BA113" s="296">
        <v>9.1465000000000003E-4</v>
      </c>
      <c r="BB113" s="296">
        <v>8.0721000000000005E-4</v>
      </c>
      <c r="BC113" s="296">
        <v>4.6543299999999999E-3</v>
      </c>
      <c r="BD113" s="296">
        <v>1.31303E-3</v>
      </c>
      <c r="BE113" s="296">
        <v>1.39094E-3</v>
      </c>
      <c r="BF113" s="296">
        <v>3.7165000000000001E-4</v>
      </c>
      <c r="BG113" s="296">
        <v>8.7903999999999999E-4</v>
      </c>
      <c r="BH113" s="296">
        <v>3.9190999999999998E-4</v>
      </c>
      <c r="BI113" s="296">
        <v>1.4870029999999999E-2</v>
      </c>
      <c r="BJ113" s="296">
        <v>6.80315E-3</v>
      </c>
      <c r="BK113" s="296">
        <v>1.80803E-3</v>
      </c>
      <c r="BL113" s="296">
        <v>1.90508E-3</v>
      </c>
      <c r="BM113" s="296">
        <v>1.6981050000000001E-2</v>
      </c>
      <c r="BN113" s="296">
        <v>1.9127930000000001E-2</v>
      </c>
      <c r="BO113" s="296">
        <v>5.1047599999999999E-3</v>
      </c>
      <c r="BP113" s="296">
        <v>9.2411699999999999E-3</v>
      </c>
      <c r="BQ113" s="296">
        <v>3.0529899999999998E-3</v>
      </c>
      <c r="BR113" s="296">
        <v>1.82077E-3</v>
      </c>
      <c r="BS113" s="296">
        <v>8.9878300000000005E-3</v>
      </c>
      <c r="BT113" s="296">
        <v>2.1142480000000002E-2</v>
      </c>
      <c r="BU113" s="296">
        <v>6.8052700000000004E-3</v>
      </c>
      <c r="BV113" s="296">
        <v>4.6653700000000003E-3</v>
      </c>
      <c r="BW113" s="296">
        <v>8.0394899999999998E-3</v>
      </c>
      <c r="BX113" s="296">
        <v>9.1038999999999996E-4</v>
      </c>
      <c r="BY113" s="296">
        <v>8.1290000000000003E-5</v>
      </c>
      <c r="BZ113" s="296">
        <v>7.0337799999999999E-3</v>
      </c>
      <c r="CA113" s="296">
        <v>1.273228E-2</v>
      </c>
      <c r="CB113" s="296">
        <v>0</v>
      </c>
      <c r="CC113" s="296">
        <v>1.3485540000000001E-2</v>
      </c>
      <c r="CD113" s="296">
        <v>7.2204900000000004E-3</v>
      </c>
      <c r="CE113" s="296">
        <v>8.8928E-4</v>
      </c>
      <c r="CF113" s="296">
        <v>3.0397100000000002E-3</v>
      </c>
      <c r="CG113" s="296">
        <v>9.9149400000000006E-3</v>
      </c>
      <c r="CH113" s="296">
        <v>1.24014E-3</v>
      </c>
      <c r="CI113" s="296">
        <v>2.8844500000000002E-3</v>
      </c>
      <c r="CJ113" s="296">
        <v>1.056231E-2</v>
      </c>
      <c r="CK113" s="296">
        <v>8.5696000000000004E-4</v>
      </c>
      <c r="CL113" s="296">
        <v>1.4537899999999999E-3</v>
      </c>
      <c r="CM113" s="296">
        <v>2.0658899999999999E-3</v>
      </c>
      <c r="CN113" s="296">
        <v>9.3592999999999997E-4</v>
      </c>
      <c r="CO113" s="296">
        <v>1.127713E-2</v>
      </c>
      <c r="CP113" s="296">
        <v>7.5750000000000001E-3</v>
      </c>
      <c r="CQ113" s="296">
        <v>1.8041699999999999E-3</v>
      </c>
      <c r="CR113" s="296">
        <v>1.3680309999999999E-2</v>
      </c>
      <c r="CS113" s="296">
        <v>1.1706589999999999E-2</v>
      </c>
      <c r="CT113" s="296">
        <v>3.8695600000000002E-3</v>
      </c>
      <c r="CU113" s="296">
        <v>4.5952099999999997E-3</v>
      </c>
      <c r="CV113" s="296">
        <v>5.8362600000000002E-3</v>
      </c>
      <c r="CW113" s="296">
        <v>2.4011E-4</v>
      </c>
      <c r="CX113" s="296">
        <v>2.3525999999999998E-3</v>
      </c>
      <c r="CY113" s="296">
        <v>3.0544700000000001E-3</v>
      </c>
      <c r="CZ113" s="296">
        <v>1.80303E-3</v>
      </c>
      <c r="DA113" s="296">
        <v>1.6200400000000001E-3</v>
      </c>
      <c r="DB113" s="296">
        <v>7.2904600000000003E-3</v>
      </c>
      <c r="DC113" s="296">
        <v>1.1433599999999999E-3</v>
      </c>
      <c r="DD113" s="296">
        <v>6.7052500000000003E-3</v>
      </c>
      <c r="DE113" s="296">
        <v>4.9883999999999996E-4</v>
      </c>
      <c r="DF113" s="296">
        <v>0</v>
      </c>
      <c r="DG113" s="296">
        <v>4.6455200000000002E-3</v>
      </c>
    </row>
    <row r="114" spans="1:111" ht="18" customHeight="1" x14ac:dyDescent="0.55000000000000004">
      <c r="B114" s="130" t="s">
        <v>235</v>
      </c>
      <c r="C114" s="132" t="s">
        <v>236</v>
      </c>
      <c r="D114" s="296">
        <v>0.45440018999999998</v>
      </c>
      <c r="E114" s="296">
        <v>0.75472488000000004</v>
      </c>
      <c r="F114" s="296">
        <v>0.36626474999999997</v>
      </c>
      <c r="G114" s="296">
        <v>0.33498052</v>
      </c>
      <c r="H114" s="296">
        <v>0.44938338</v>
      </c>
      <c r="I114" s="296">
        <v>0.38546265000000002</v>
      </c>
      <c r="J114" s="296">
        <v>0.50691902</v>
      </c>
      <c r="K114" s="296">
        <v>0.69222048000000003</v>
      </c>
      <c r="L114" s="296">
        <v>0.48562675999999999</v>
      </c>
      <c r="M114" s="296">
        <v>0.81615685000000004</v>
      </c>
      <c r="N114" s="296">
        <v>0.14217239000000001</v>
      </c>
      <c r="O114" s="296">
        <v>0.60555247000000001</v>
      </c>
      <c r="P114" s="296">
        <v>0.59185295000000004</v>
      </c>
      <c r="Q114" s="296">
        <v>0.58127039999999996</v>
      </c>
      <c r="R114" s="296">
        <v>0.60369159999999999</v>
      </c>
      <c r="S114" s="296">
        <v>0.74784390000000001</v>
      </c>
      <c r="T114" s="296">
        <v>0.57931259999999996</v>
      </c>
      <c r="U114" s="296">
        <v>0.46368556</v>
      </c>
      <c r="V114" s="296">
        <v>0.68366336999999999</v>
      </c>
      <c r="W114" s="296">
        <v>0.62693566000000001</v>
      </c>
      <c r="X114" s="296">
        <v>0.90753275</v>
      </c>
      <c r="Y114" s="296">
        <v>0.75872808000000003</v>
      </c>
      <c r="Z114" s="296">
        <v>0.74108244999999995</v>
      </c>
      <c r="AA114" s="296">
        <v>0.65423783999999996</v>
      </c>
      <c r="AB114" s="296">
        <v>0.47169032999999999</v>
      </c>
      <c r="AC114" s="296">
        <v>0.66358123999999996</v>
      </c>
      <c r="AD114" s="296">
        <v>0.68593227000000001</v>
      </c>
      <c r="AE114" s="296">
        <v>0.83699656</v>
      </c>
      <c r="AF114" s="296">
        <v>0.64222548000000002</v>
      </c>
      <c r="AG114" s="296">
        <v>0.53243719</v>
      </c>
      <c r="AH114" s="296">
        <v>0.59864212999999999</v>
      </c>
      <c r="AI114" s="296">
        <v>0.52119201999999998</v>
      </c>
      <c r="AJ114" s="296">
        <v>0.52061846000000001</v>
      </c>
      <c r="AK114" s="296">
        <v>0.52403891000000002</v>
      </c>
      <c r="AL114" s="296">
        <v>0.49707843000000002</v>
      </c>
      <c r="AM114" s="296">
        <v>0.71154682000000002</v>
      </c>
      <c r="AN114" s="296">
        <v>0.77604366000000002</v>
      </c>
      <c r="AO114" s="296">
        <v>0.57503451000000005</v>
      </c>
      <c r="AP114" s="296">
        <v>0.71938139000000001</v>
      </c>
      <c r="AQ114" s="296">
        <v>0.73140819000000001</v>
      </c>
      <c r="AR114" s="296">
        <v>0.76921839999999997</v>
      </c>
      <c r="AS114" s="296">
        <v>0.60456023000000003</v>
      </c>
      <c r="AT114" s="296">
        <v>0.52133591000000001</v>
      </c>
      <c r="AU114" s="296">
        <v>0.55821931000000002</v>
      </c>
      <c r="AV114" s="296">
        <v>0.53782534999999998</v>
      </c>
      <c r="AW114" s="296">
        <v>0.58502730999999997</v>
      </c>
      <c r="AX114" s="296">
        <v>0.60612502000000001</v>
      </c>
      <c r="AY114" s="296">
        <v>0.63959045999999997</v>
      </c>
      <c r="AZ114" s="296">
        <v>0.63016508000000004</v>
      </c>
      <c r="BA114" s="296">
        <v>0.67326653000000003</v>
      </c>
      <c r="BB114" s="296">
        <v>0.61682760999999997</v>
      </c>
      <c r="BC114" s="296">
        <v>0.63723090000000004</v>
      </c>
      <c r="BD114" s="296">
        <v>0.63007429000000004</v>
      </c>
      <c r="BE114" s="296">
        <v>0.67784769</v>
      </c>
      <c r="BF114" s="296">
        <v>0.82926507999999999</v>
      </c>
      <c r="BG114" s="296">
        <v>0.80148987999999999</v>
      </c>
      <c r="BH114" s="296">
        <v>0.73931928999999996</v>
      </c>
      <c r="BI114" s="296">
        <v>0.65820160999999999</v>
      </c>
      <c r="BJ114" s="296">
        <v>0.62613496000000002</v>
      </c>
      <c r="BK114" s="296">
        <v>0.58898446000000004</v>
      </c>
      <c r="BL114" s="296">
        <v>0.67342891000000005</v>
      </c>
      <c r="BM114" s="296">
        <v>0.54232999000000004</v>
      </c>
      <c r="BN114" s="296">
        <v>0.55589646999999998</v>
      </c>
      <c r="BO114" s="296">
        <v>0.50972170000000006</v>
      </c>
      <c r="BP114" s="296">
        <v>0.49136322999999998</v>
      </c>
      <c r="BQ114" s="296">
        <v>0.63430589999999998</v>
      </c>
      <c r="BR114" s="296">
        <v>0.67909923000000005</v>
      </c>
      <c r="BS114" s="296">
        <v>0.50096753000000005</v>
      </c>
      <c r="BT114" s="296">
        <v>0.33825617000000002</v>
      </c>
      <c r="BU114" s="296">
        <v>0.30112443999999999</v>
      </c>
      <c r="BV114" s="296">
        <v>0.32459099000000002</v>
      </c>
      <c r="BW114" s="296">
        <v>0.27364958</v>
      </c>
      <c r="BX114" s="296">
        <v>0.25846957999999998</v>
      </c>
      <c r="BY114" s="296">
        <v>9.7558069999999997E-2</v>
      </c>
      <c r="BZ114" s="296">
        <v>0.31957210000000003</v>
      </c>
      <c r="CA114" s="296">
        <v>0.24238831</v>
      </c>
      <c r="CB114" s="296">
        <v>1</v>
      </c>
      <c r="CC114" s="296">
        <v>0.70231283</v>
      </c>
      <c r="CD114" s="296">
        <v>0.82089226999999998</v>
      </c>
      <c r="CE114" s="296">
        <v>0.31480435000000001</v>
      </c>
      <c r="CF114" s="296">
        <v>0.36241171</v>
      </c>
      <c r="CG114" s="296">
        <v>0.33999239999999997</v>
      </c>
      <c r="CH114" s="296">
        <v>0.21730795999999999</v>
      </c>
      <c r="CI114" s="296">
        <v>0.46137696</v>
      </c>
      <c r="CJ114" s="296">
        <v>0.58039335000000003</v>
      </c>
      <c r="CK114" s="296">
        <v>0.40309569000000001</v>
      </c>
      <c r="CL114" s="296">
        <v>0.74861929999999999</v>
      </c>
      <c r="CM114" s="296">
        <v>0.55043702999999999</v>
      </c>
      <c r="CN114" s="296">
        <v>0.29170245</v>
      </c>
      <c r="CO114" s="296">
        <v>0.17943554</v>
      </c>
      <c r="CP114" s="296">
        <v>0.38754438000000002</v>
      </c>
      <c r="CQ114" s="296">
        <v>0.43105520000000003</v>
      </c>
      <c r="CR114" s="296">
        <v>0.35526824000000001</v>
      </c>
      <c r="CS114" s="296">
        <v>0.29927340000000002</v>
      </c>
      <c r="CT114" s="296">
        <v>0.22804189999999999</v>
      </c>
      <c r="CU114" s="296">
        <v>0.39960913999999997</v>
      </c>
      <c r="CV114" s="296">
        <v>0.32671528999999999</v>
      </c>
      <c r="CW114" s="296">
        <v>0.70937629000000002</v>
      </c>
      <c r="CX114" s="296">
        <v>0.61992285000000003</v>
      </c>
      <c r="CY114" s="296">
        <v>0.27065622</v>
      </c>
      <c r="CZ114" s="296">
        <v>0.51494412000000001</v>
      </c>
      <c r="DA114" s="296">
        <v>0.59729367</v>
      </c>
      <c r="DB114" s="296">
        <v>0.31795860999999997</v>
      </c>
      <c r="DC114" s="296">
        <v>0.29609468999999999</v>
      </c>
      <c r="DD114" s="296">
        <v>0.28146123000000001</v>
      </c>
      <c r="DE114" s="296">
        <v>1</v>
      </c>
      <c r="DF114" s="296">
        <v>0.58824399000000005</v>
      </c>
      <c r="DG114" s="296">
        <v>0.46135900000000002</v>
      </c>
    </row>
    <row r="115" spans="1:111" ht="18" customHeight="1" x14ac:dyDescent="0.55000000000000004">
      <c r="B115" s="130" t="s">
        <v>224</v>
      </c>
      <c r="C115" s="132" t="s">
        <v>237</v>
      </c>
      <c r="D115" s="296">
        <v>2.3563299999999998E-3</v>
      </c>
      <c r="E115" s="296">
        <v>1.2199699999999999E-3</v>
      </c>
      <c r="F115" s="296">
        <v>1.169332E-2</v>
      </c>
      <c r="G115" s="296">
        <v>8.4971100000000004E-3</v>
      </c>
      <c r="H115" s="296">
        <v>2.8544460000000001E-2</v>
      </c>
      <c r="I115" s="296">
        <v>3.1889439999999998E-2</v>
      </c>
      <c r="J115" s="296">
        <v>4.7292710000000002E-2</v>
      </c>
      <c r="K115" s="296">
        <v>9.5352400000000004E-3</v>
      </c>
      <c r="L115" s="296">
        <v>9.8071900000000004E-3</v>
      </c>
      <c r="M115" s="296">
        <v>3.6014100000000002E-3</v>
      </c>
      <c r="N115" s="296">
        <v>2.1488800000000001E-3</v>
      </c>
      <c r="O115" s="296">
        <v>1.1908800000000001E-2</v>
      </c>
      <c r="P115" s="296">
        <v>1.275082E-2</v>
      </c>
      <c r="Q115" s="296">
        <v>8.4254099999999995E-3</v>
      </c>
      <c r="R115" s="296">
        <v>1.5719759999999999E-2</v>
      </c>
      <c r="S115" s="296">
        <v>1.8708579999999999E-2</v>
      </c>
      <c r="T115" s="296">
        <v>2.1547670000000001E-2</v>
      </c>
      <c r="U115" s="296">
        <v>2.0159509999999999E-2</v>
      </c>
      <c r="V115" s="296">
        <v>4.066355E-2</v>
      </c>
      <c r="W115" s="296">
        <v>1.304168E-2</v>
      </c>
      <c r="X115" s="296">
        <v>1.2966900000000001E-3</v>
      </c>
      <c r="Y115" s="296">
        <v>1.353642E-2</v>
      </c>
      <c r="Z115" s="296">
        <v>6.6505399999999999E-3</v>
      </c>
      <c r="AA115" s="296">
        <v>1.8472079999999998E-2</v>
      </c>
      <c r="AB115" s="296">
        <v>1.6304880000000001E-2</v>
      </c>
      <c r="AC115" s="296">
        <v>1.531542E-2</v>
      </c>
      <c r="AD115" s="296">
        <v>2.9755699999999999E-3</v>
      </c>
      <c r="AE115" s="296">
        <v>7.4035799999999999E-3</v>
      </c>
      <c r="AF115" s="296">
        <v>1.841307E-2</v>
      </c>
      <c r="AG115" s="296">
        <v>1.476971E-2</v>
      </c>
      <c r="AH115" s="296">
        <v>2.087775E-2</v>
      </c>
      <c r="AI115" s="296">
        <v>1.64575E-2</v>
      </c>
      <c r="AJ115" s="296">
        <v>1.49166E-2</v>
      </c>
      <c r="AK115" s="296">
        <v>1.4645439999999999E-2</v>
      </c>
      <c r="AL115" s="296">
        <v>2.0453289999999999E-2</v>
      </c>
      <c r="AM115" s="296">
        <v>1.8320329999999999E-2</v>
      </c>
      <c r="AN115" s="296">
        <v>3.0621699999999999E-3</v>
      </c>
      <c r="AO115" s="296">
        <v>6.4797400000000003E-3</v>
      </c>
      <c r="AP115" s="296">
        <v>2.7476000000000002E-3</v>
      </c>
      <c r="AQ115" s="296">
        <v>1.092225E-2</v>
      </c>
      <c r="AR115" s="296">
        <v>1.07697E-2</v>
      </c>
      <c r="AS115" s="296">
        <v>1.836457E-2</v>
      </c>
      <c r="AT115" s="296">
        <v>1.4012139999999999E-2</v>
      </c>
      <c r="AU115" s="296">
        <v>1.621858E-2</v>
      </c>
      <c r="AV115" s="296">
        <v>1.5918060000000001E-2</v>
      </c>
      <c r="AW115" s="296">
        <v>1.8745089999999999E-2</v>
      </c>
      <c r="AX115" s="296">
        <v>1.598873E-2</v>
      </c>
      <c r="AY115" s="296">
        <v>1.528785E-2</v>
      </c>
      <c r="AZ115" s="296">
        <v>1.53601E-2</v>
      </c>
      <c r="BA115" s="296">
        <v>9.7861300000000005E-3</v>
      </c>
      <c r="BB115" s="296">
        <v>2.6250570000000001E-2</v>
      </c>
      <c r="BC115" s="296">
        <v>1.49132E-2</v>
      </c>
      <c r="BD115" s="296">
        <v>1.134494E-2</v>
      </c>
      <c r="BE115" s="296">
        <v>3.2201109999999998E-2</v>
      </c>
      <c r="BF115" s="296">
        <v>7.9445399999999999E-3</v>
      </c>
      <c r="BG115" s="296">
        <v>7.8552399999999994E-3</v>
      </c>
      <c r="BH115" s="296">
        <v>7.14198E-3</v>
      </c>
      <c r="BI115" s="296">
        <v>1.906097E-2</v>
      </c>
      <c r="BJ115" s="296">
        <v>1.050708E-2</v>
      </c>
      <c r="BK115" s="296">
        <v>1.9744879999999999E-2</v>
      </c>
      <c r="BL115" s="296">
        <v>8.90144E-3</v>
      </c>
      <c r="BM115" s="296">
        <v>2.458666E-2</v>
      </c>
      <c r="BN115" s="296">
        <v>1.487425E-2</v>
      </c>
      <c r="BO115" s="296">
        <v>2.066867E-2</v>
      </c>
      <c r="BP115" s="296">
        <v>1.300485E-2</v>
      </c>
      <c r="BQ115" s="296">
        <v>9.5669399999999995E-3</v>
      </c>
      <c r="BR115" s="296">
        <v>1.1633299999999999E-2</v>
      </c>
      <c r="BS115" s="296">
        <v>1.414844E-2</v>
      </c>
      <c r="BT115" s="296">
        <v>2.4570479999999999E-2</v>
      </c>
      <c r="BU115" s="296">
        <v>2.3924049999999999E-2</v>
      </c>
      <c r="BV115" s="296">
        <v>3.027635E-2</v>
      </c>
      <c r="BW115" s="296">
        <v>1.108376E-2</v>
      </c>
      <c r="BX115" s="296">
        <v>1.0202889999999999E-2</v>
      </c>
      <c r="BY115" s="296">
        <v>0</v>
      </c>
      <c r="BZ115" s="296">
        <v>1.6683969999999999E-2</v>
      </c>
      <c r="CA115" s="296">
        <v>1.7049249999999998E-2</v>
      </c>
      <c r="CB115" s="296">
        <v>0</v>
      </c>
      <c r="CC115" s="296">
        <v>2.1575150000000001E-2</v>
      </c>
      <c r="CD115" s="296">
        <v>1.0994840000000001E-2</v>
      </c>
      <c r="CE115" s="296">
        <v>3.3210440000000001E-2</v>
      </c>
      <c r="CF115" s="296">
        <v>1.5927609999999998E-2</v>
      </c>
      <c r="CG115" s="296">
        <v>2.788173E-2</v>
      </c>
      <c r="CH115" s="296">
        <v>3.068048E-2</v>
      </c>
      <c r="CI115" s="296">
        <v>8.1552399999999994E-3</v>
      </c>
      <c r="CJ115" s="296">
        <v>1.5644399999999999E-2</v>
      </c>
      <c r="CK115" s="296">
        <v>2.2337180000000002E-2</v>
      </c>
      <c r="CL115" s="296">
        <v>1.90299E-3</v>
      </c>
      <c r="CM115" s="296">
        <v>4.4283110000000001E-2</v>
      </c>
      <c r="CN115" s="296">
        <v>1.0928149999999999E-2</v>
      </c>
      <c r="CO115" s="296">
        <v>5.7755799999999998E-3</v>
      </c>
      <c r="CP115" s="296">
        <v>1.516705E-2</v>
      </c>
      <c r="CQ115" s="296">
        <v>7.3165900000000004E-3</v>
      </c>
      <c r="CR115" s="296">
        <v>1.7453090000000001E-2</v>
      </c>
      <c r="CS115" s="296">
        <v>2.1313539999999999E-2</v>
      </c>
      <c r="CT115" s="296">
        <v>1.6810680000000001E-2</v>
      </c>
      <c r="CU115" s="296">
        <v>3.7208419999999999E-2</v>
      </c>
      <c r="CV115" s="296">
        <v>6.7845199999999996E-3</v>
      </c>
      <c r="CW115" s="296">
        <v>2.2537450000000001E-2</v>
      </c>
      <c r="CX115" s="296">
        <v>1.1745999999999999E-2</v>
      </c>
      <c r="CY115" s="296">
        <v>1.697949E-2</v>
      </c>
      <c r="CZ115" s="296">
        <v>2.258551E-2</v>
      </c>
      <c r="DA115" s="296">
        <v>1.531883E-2</v>
      </c>
      <c r="DB115" s="296">
        <v>4.4489840000000003E-2</v>
      </c>
      <c r="DC115" s="296">
        <v>2.3402760000000002E-2</v>
      </c>
      <c r="DD115" s="296">
        <v>2.3450769999999999E-2</v>
      </c>
      <c r="DE115" s="296">
        <v>0</v>
      </c>
      <c r="DF115" s="296">
        <v>4.1679200000000003E-3</v>
      </c>
      <c r="DG115" s="296">
        <v>1.479193E-2</v>
      </c>
    </row>
    <row r="116" spans="1:111" ht="18" customHeight="1" x14ac:dyDescent="0.55000000000000004">
      <c r="B116" s="130" t="s">
        <v>238</v>
      </c>
      <c r="C116" s="132" t="s">
        <v>239</v>
      </c>
      <c r="D116" s="296">
        <v>7.7991779999999997E-2</v>
      </c>
      <c r="E116" s="296">
        <v>5.4963699999999997E-2</v>
      </c>
      <c r="F116" s="296">
        <v>0.37343968</v>
      </c>
      <c r="G116" s="296">
        <v>0.25167780000000001</v>
      </c>
      <c r="H116" s="296">
        <v>0.17885135999999999</v>
      </c>
      <c r="I116" s="296">
        <v>0.1178348</v>
      </c>
      <c r="J116" s="296">
        <v>0.23031013</v>
      </c>
      <c r="K116" s="296">
        <v>0.15195766999999999</v>
      </c>
      <c r="L116" s="296">
        <v>9.4288869999999997E-2</v>
      </c>
      <c r="M116" s="296">
        <v>5.501553E-2</v>
      </c>
      <c r="N116" s="296">
        <v>3.4045359999999997E-2</v>
      </c>
      <c r="O116" s="296">
        <v>0.23921408</v>
      </c>
      <c r="P116" s="296">
        <v>0.26323088</v>
      </c>
      <c r="Q116" s="296">
        <v>0.16401615</v>
      </c>
      <c r="R116" s="296">
        <v>0.25201962999999999</v>
      </c>
      <c r="S116" s="296">
        <v>8.7329450000000003E-2</v>
      </c>
      <c r="T116" s="296">
        <v>0.21769527</v>
      </c>
      <c r="U116" s="296">
        <v>0.26802741000000002</v>
      </c>
      <c r="V116" s="296">
        <v>7.908801E-2</v>
      </c>
      <c r="W116" s="296">
        <v>0.11681131</v>
      </c>
      <c r="X116" s="296">
        <v>1.913542E-2</v>
      </c>
      <c r="Y116" s="296">
        <v>7.4864940000000005E-2</v>
      </c>
      <c r="Z116" s="296">
        <v>7.5796799999999998E-2</v>
      </c>
      <c r="AA116" s="296">
        <v>0.13229616999999999</v>
      </c>
      <c r="AB116" s="296">
        <v>8.6284559999999996E-2</v>
      </c>
      <c r="AC116" s="296">
        <v>0.12904064000000001</v>
      </c>
      <c r="AD116" s="296">
        <v>9.2596099999999997E-3</v>
      </c>
      <c r="AE116" s="296">
        <v>3.6533059999999999E-2</v>
      </c>
      <c r="AF116" s="296">
        <v>0.22356019999999999</v>
      </c>
      <c r="AG116" s="296">
        <v>0.23022709999999999</v>
      </c>
      <c r="AH116" s="296">
        <v>0.24356307999999999</v>
      </c>
      <c r="AI116" s="296">
        <v>0.22826215999999999</v>
      </c>
      <c r="AJ116" s="296">
        <v>0.20153436999999999</v>
      </c>
      <c r="AK116" s="296">
        <v>0.29342890999999999</v>
      </c>
      <c r="AL116" s="296">
        <v>0.23006752</v>
      </c>
      <c r="AM116" s="296">
        <v>2.9648580000000001E-2</v>
      </c>
      <c r="AN116" s="296">
        <v>5.7057009999999998E-2</v>
      </c>
      <c r="AO116" s="296">
        <v>0.1803785</v>
      </c>
      <c r="AP116" s="296">
        <v>0.10614951</v>
      </c>
      <c r="AQ116" s="296">
        <v>4.4519889999999999E-2</v>
      </c>
      <c r="AR116" s="296">
        <v>0.13776339000000001</v>
      </c>
      <c r="AS116" s="296">
        <v>0.22943257</v>
      </c>
      <c r="AT116" s="296">
        <v>0.31938946000000001</v>
      </c>
      <c r="AU116" s="296">
        <v>0.22912968</v>
      </c>
      <c r="AV116" s="296">
        <v>0.23865054999999999</v>
      </c>
      <c r="AW116" s="296">
        <v>0.20197007</v>
      </c>
      <c r="AX116" s="296">
        <v>0.13045628000000001</v>
      </c>
      <c r="AY116" s="296">
        <v>0.27482827999999998</v>
      </c>
      <c r="AZ116" s="296">
        <v>0.21774036999999999</v>
      </c>
      <c r="BA116" s="296">
        <v>0.13910840999999999</v>
      </c>
      <c r="BB116" s="296">
        <v>0.21010475000000001</v>
      </c>
      <c r="BC116" s="296">
        <v>0.16893644999999999</v>
      </c>
      <c r="BD116" s="296">
        <v>0.21075368999999999</v>
      </c>
      <c r="BE116" s="296">
        <v>0.15569662000000001</v>
      </c>
      <c r="BF116" s="296">
        <v>6.4825930000000004E-2</v>
      </c>
      <c r="BG116" s="296">
        <v>9.3327729999999998E-2</v>
      </c>
      <c r="BH116" s="296">
        <v>0.15515427000000001</v>
      </c>
      <c r="BI116" s="296">
        <v>0.16838756999999999</v>
      </c>
      <c r="BJ116" s="296">
        <v>0.20409575999999999</v>
      </c>
      <c r="BK116" s="296">
        <v>0.2469711</v>
      </c>
      <c r="BL116" s="296">
        <v>0.2362002</v>
      </c>
      <c r="BM116" s="296">
        <v>0.33550623000000002</v>
      </c>
      <c r="BN116" s="296">
        <v>0.33406802000000002</v>
      </c>
      <c r="BO116" s="296">
        <v>0.33975839000000002</v>
      </c>
      <c r="BP116" s="296">
        <v>0.43568716000000002</v>
      </c>
      <c r="BQ116" s="296">
        <v>7.6788410000000001E-2</v>
      </c>
      <c r="BR116" s="296">
        <v>8.7739269999999994E-2</v>
      </c>
      <c r="BS116" s="296">
        <v>0.14353647999999999</v>
      </c>
      <c r="BT116" s="296">
        <v>0.4802592</v>
      </c>
      <c r="BU116" s="296">
        <v>0.38980714</v>
      </c>
      <c r="BV116" s="296">
        <v>0.31206138999999999</v>
      </c>
      <c r="BW116" s="296">
        <v>0.16132052999999999</v>
      </c>
      <c r="BX116" s="296">
        <v>0.15643677</v>
      </c>
      <c r="BY116" s="296">
        <v>0</v>
      </c>
      <c r="BZ116" s="296">
        <v>0.23827138</v>
      </c>
      <c r="CA116" s="296">
        <v>0.53033847000000001</v>
      </c>
      <c r="CB116" s="296">
        <v>0</v>
      </c>
      <c r="CC116" s="296">
        <v>0.11800711999999999</v>
      </c>
      <c r="CD116" s="296">
        <v>0.11395835999999999</v>
      </c>
      <c r="CE116" s="296">
        <v>0.31929538000000002</v>
      </c>
      <c r="CF116" s="296">
        <v>0.22779168</v>
      </c>
      <c r="CG116" s="296">
        <v>0.27538061000000003</v>
      </c>
      <c r="CH116" s="296">
        <v>0.66344305000000003</v>
      </c>
      <c r="CI116" s="296">
        <v>6.2326920000000001E-2</v>
      </c>
      <c r="CJ116" s="296">
        <v>0.1354745</v>
      </c>
      <c r="CK116" s="296">
        <v>0.35957823</v>
      </c>
      <c r="CL116" s="296">
        <v>0.16351060000000001</v>
      </c>
      <c r="CM116" s="296">
        <v>0.23490575999999999</v>
      </c>
      <c r="CN116" s="296">
        <v>0.36044400999999998</v>
      </c>
      <c r="CO116" s="296">
        <v>0.59227722000000005</v>
      </c>
      <c r="CP116" s="296">
        <v>0.39521514000000002</v>
      </c>
      <c r="CQ116" s="296">
        <v>0.44832645999999998</v>
      </c>
      <c r="CR116" s="296">
        <v>0.53602590999999999</v>
      </c>
      <c r="CS116" s="296">
        <v>0.63500098000000005</v>
      </c>
      <c r="CT116" s="296">
        <v>0.63537774000000002</v>
      </c>
      <c r="CU116" s="296">
        <v>0.4967028</v>
      </c>
      <c r="CV116" s="296">
        <v>0.12511195999999999</v>
      </c>
      <c r="CW116" s="296">
        <v>0.13934948</v>
      </c>
      <c r="CX116" s="296">
        <v>0.27844686000000002</v>
      </c>
      <c r="CY116" s="296">
        <v>0.44113365999999998</v>
      </c>
      <c r="CZ116" s="296">
        <v>0.24524391000000001</v>
      </c>
      <c r="DA116" s="296">
        <v>0.28142192999999999</v>
      </c>
      <c r="DB116" s="296">
        <v>0.26609814999999998</v>
      </c>
      <c r="DC116" s="296">
        <v>0.23248357</v>
      </c>
      <c r="DD116" s="296">
        <v>0.29223634999999998</v>
      </c>
      <c r="DE116" s="296">
        <v>0</v>
      </c>
      <c r="DF116" s="296">
        <v>1.266421E-2</v>
      </c>
      <c r="DG116" s="296">
        <v>0.26114601999999998</v>
      </c>
    </row>
    <row r="117" spans="1:111" ht="18" customHeight="1" x14ac:dyDescent="0.55000000000000004">
      <c r="B117" s="130" t="s">
        <v>240</v>
      </c>
      <c r="C117" s="132" t="s">
        <v>241</v>
      </c>
      <c r="D117" s="296">
        <v>0.32502407</v>
      </c>
      <c r="E117" s="296">
        <v>6.7286499999999999E-2</v>
      </c>
      <c r="F117" s="296">
        <v>0.13124058999999999</v>
      </c>
      <c r="G117" s="296">
        <v>0.32320903000000001</v>
      </c>
      <c r="H117" s="296">
        <v>0.15147115999999999</v>
      </c>
      <c r="I117" s="296">
        <v>0.14284883000000001</v>
      </c>
      <c r="J117" s="296">
        <v>7.6132699999999998E-2</v>
      </c>
      <c r="K117" s="296">
        <v>8.1752050000000007E-2</v>
      </c>
      <c r="L117" s="296">
        <v>0.13515157999999999</v>
      </c>
      <c r="M117" s="296">
        <v>8.6014999999999994E-2</v>
      </c>
      <c r="N117" s="296">
        <v>0.12801197</v>
      </c>
      <c r="O117" s="296">
        <v>-7.8888509999999995E-2</v>
      </c>
      <c r="P117" s="296">
        <v>-2.4598100000000002E-3</v>
      </c>
      <c r="Q117" s="296">
        <v>0.13633929</v>
      </c>
      <c r="R117" s="296">
        <v>5.7257160000000001E-2</v>
      </c>
      <c r="S117" s="296">
        <v>5.4296070000000002E-2</v>
      </c>
      <c r="T117" s="296">
        <v>8.9775419999999995E-2</v>
      </c>
      <c r="U117" s="296">
        <v>9.6339569999999999E-2</v>
      </c>
      <c r="V117" s="296">
        <v>7.2728070000000006E-2</v>
      </c>
      <c r="W117" s="296">
        <v>9.836897E-2</v>
      </c>
      <c r="X117" s="296">
        <v>4.04953E-3</v>
      </c>
      <c r="Y117" s="296">
        <v>1.0627200000000001E-3</v>
      </c>
      <c r="Z117" s="296">
        <v>3.1231740000000001E-2</v>
      </c>
      <c r="AA117" s="296">
        <v>5.3974130000000002E-2</v>
      </c>
      <c r="AB117" s="296">
        <v>0.13613564</v>
      </c>
      <c r="AC117" s="296">
        <v>7.0076109999999997E-2</v>
      </c>
      <c r="AD117" s="296">
        <v>4.1734720000000003E-2</v>
      </c>
      <c r="AE117" s="296">
        <v>3.4258950000000003E-2</v>
      </c>
      <c r="AF117" s="296">
        <v>-6.79483E-3</v>
      </c>
      <c r="AG117" s="296">
        <v>3.7460649999999998E-2</v>
      </c>
      <c r="AH117" s="296">
        <v>7.0284739999999998E-2</v>
      </c>
      <c r="AI117" s="296">
        <v>6.5936640000000005E-2</v>
      </c>
      <c r="AJ117" s="296">
        <v>0.11535566999999999</v>
      </c>
      <c r="AK117" s="296">
        <v>1.7129439999999999E-2</v>
      </c>
      <c r="AL117" s="296">
        <v>0.13616043</v>
      </c>
      <c r="AM117" s="296">
        <v>0.11267108000000001</v>
      </c>
      <c r="AN117" s="296">
        <v>0.1301418</v>
      </c>
      <c r="AO117" s="296">
        <v>0.14532802</v>
      </c>
      <c r="AP117" s="296">
        <v>0.12859027000000001</v>
      </c>
      <c r="AQ117" s="296">
        <v>0.17090412999999999</v>
      </c>
      <c r="AR117" s="296">
        <v>5.9762399999999999E-3</v>
      </c>
      <c r="AS117" s="296">
        <v>4.5749249999999998E-2</v>
      </c>
      <c r="AT117" s="296">
        <v>2.4600739999999999E-2</v>
      </c>
      <c r="AU117" s="296">
        <v>8.8744450000000002E-2</v>
      </c>
      <c r="AV117" s="296">
        <v>9.5323279999999996E-2</v>
      </c>
      <c r="AW117" s="296">
        <v>3.314632E-2</v>
      </c>
      <c r="AX117" s="296">
        <v>2.2686000000000001E-4</v>
      </c>
      <c r="AY117" s="296">
        <v>-9.5541760000000003E-2</v>
      </c>
      <c r="AZ117" s="296">
        <v>-3.5799039999999997E-2</v>
      </c>
      <c r="BA117" s="296">
        <v>-5.7054499999999999E-3</v>
      </c>
      <c r="BB117" s="296">
        <v>-3.9911759999999998E-2</v>
      </c>
      <c r="BC117" s="296">
        <v>3.7286809999999997E-2</v>
      </c>
      <c r="BD117" s="296">
        <v>-4.2090809999999999E-2</v>
      </c>
      <c r="BE117" s="296">
        <v>-9.3006370000000005E-2</v>
      </c>
      <c r="BF117" s="296">
        <v>3.2418120000000002E-2</v>
      </c>
      <c r="BG117" s="296">
        <v>-2.2519E-4</v>
      </c>
      <c r="BH117" s="296">
        <v>2.9605299999999998E-3</v>
      </c>
      <c r="BI117" s="296">
        <v>3.1779929999999998E-2</v>
      </c>
      <c r="BJ117" s="296">
        <v>2.4051610000000001E-2</v>
      </c>
      <c r="BK117" s="296">
        <v>2.0662429999999999E-2</v>
      </c>
      <c r="BL117" s="296">
        <v>-4.8290199999999998E-3</v>
      </c>
      <c r="BM117" s="296">
        <v>3.1951279999999999E-2</v>
      </c>
      <c r="BN117" s="296">
        <v>3.5116630000000003E-2</v>
      </c>
      <c r="BO117" s="296">
        <v>1.6776940000000001E-2</v>
      </c>
      <c r="BP117" s="296">
        <v>2.1288870000000001E-2</v>
      </c>
      <c r="BQ117" s="296">
        <v>2.5478959999999998E-2</v>
      </c>
      <c r="BR117" s="296">
        <v>4.3271759999999999E-2</v>
      </c>
      <c r="BS117" s="296">
        <v>0.13169754</v>
      </c>
      <c r="BT117" s="296">
        <v>5.7347849999999999E-2</v>
      </c>
      <c r="BU117" s="296">
        <v>0.15512513999999999</v>
      </c>
      <c r="BV117" s="296">
        <v>0.25349041</v>
      </c>
      <c r="BW117" s="296">
        <v>0.18038508</v>
      </c>
      <c r="BX117" s="296">
        <v>0.26266560999999999</v>
      </c>
      <c r="BY117" s="296">
        <v>0.49312735000000002</v>
      </c>
      <c r="BZ117" s="296">
        <v>4.9629270000000003E-2</v>
      </c>
      <c r="CA117" s="296">
        <v>5.0455050000000001E-2</v>
      </c>
      <c r="CB117" s="296">
        <v>0</v>
      </c>
      <c r="CC117" s="296">
        <v>3.5985820000000002E-2</v>
      </c>
      <c r="CD117" s="296">
        <v>2.3730800000000001E-3</v>
      </c>
      <c r="CE117" s="296">
        <v>6.2388840000000001E-2</v>
      </c>
      <c r="CF117" s="296">
        <v>5.3222419999999999E-2</v>
      </c>
      <c r="CG117" s="296">
        <v>0.20019971</v>
      </c>
      <c r="CH117" s="296">
        <v>5.5386799999999998E-3</v>
      </c>
      <c r="CI117" s="296">
        <v>0.2423081</v>
      </c>
      <c r="CJ117" s="296">
        <v>0.16690975999999999</v>
      </c>
      <c r="CK117" s="296">
        <v>9.5468230000000001E-2</v>
      </c>
      <c r="CL117" s="296">
        <v>2.2557049999999999E-2</v>
      </c>
      <c r="CM117" s="296">
        <v>9.1852180000000005E-2</v>
      </c>
      <c r="CN117" s="296">
        <v>0</v>
      </c>
      <c r="CO117" s="296">
        <v>3.1143199999999998E-3</v>
      </c>
      <c r="CP117" s="296">
        <v>3.7897300000000002E-2</v>
      </c>
      <c r="CQ117" s="296">
        <v>4.2293589999999999E-2</v>
      </c>
      <c r="CR117" s="296">
        <v>3.2928029999999997E-2</v>
      </c>
      <c r="CS117" s="296">
        <v>1.255035E-2</v>
      </c>
      <c r="CT117" s="296">
        <v>3.1690610000000001E-2</v>
      </c>
      <c r="CU117" s="296">
        <v>-6.9515899999999997E-3</v>
      </c>
      <c r="CV117" s="296">
        <v>0.10587336999999999</v>
      </c>
      <c r="CW117" s="296">
        <v>2.2088279999999998E-2</v>
      </c>
      <c r="CX117" s="296">
        <v>3.1243920000000001E-2</v>
      </c>
      <c r="CY117" s="296">
        <v>0.11576363000000001</v>
      </c>
      <c r="CZ117" s="296">
        <v>5.5172180000000001E-2</v>
      </c>
      <c r="DA117" s="296">
        <v>2.5497120000000002E-2</v>
      </c>
      <c r="DB117" s="296">
        <v>0.18524868999999999</v>
      </c>
      <c r="DC117" s="296">
        <v>0.21857966000000001</v>
      </c>
      <c r="DD117" s="296">
        <v>0.14814595999999999</v>
      </c>
      <c r="DE117" s="296">
        <v>0</v>
      </c>
      <c r="DF117" s="296">
        <v>0.33343810000000002</v>
      </c>
      <c r="DG117" s="296">
        <v>0.10208631</v>
      </c>
    </row>
    <row r="118" spans="1:111" ht="18" customHeight="1" x14ac:dyDescent="0.55000000000000004">
      <c r="B118" s="130" t="s">
        <v>242</v>
      </c>
      <c r="C118" s="132" t="s">
        <v>243</v>
      </c>
      <c r="D118" s="296">
        <v>0.19983502</v>
      </c>
      <c r="E118" s="296">
        <v>0.11715803</v>
      </c>
      <c r="F118" s="296">
        <v>8.7045339999999999E-2</v>
      </c>
      <c r="G118" s="296">
        <v>9.3698210000000004E-2</v>
      </c>
      <c r="H118" s="296">
        <v>0.14086072999999999</v>
      </c>
      <c r="I118" s="296">
        <v>0.17220299</v>
      </c>
      <c r="J118" s="296">
        <v>9.2180200000000004E-2</v>
      </c>
      <c r="K118" s="296">
        <v>5.030047E-2</v>
      </c>
      <c r="L118" s="296">
        <v>6.3860630000000002E-2</v>
      </c>
      <c r="M118" s="296">
        <v>2.433888E-2</v>
      </c>
      <c r="N118" s="296">
        <v>5.0755300000000003E-2</v>
      </c>
      <c r="O118" s="296">
        <v>0.17724919</v>
      </c>
      <c r="P118" s="296">
        <v>8.8194499999999995E-2</v>
      </c>
      <c r="Q118" s="296">
        <v>7.5884809999999997E-2</v>
      </c>
      <c r="R118" s="296">
        <v>4.5163790000000002E-2</v>
      </c>
      <c r="S118" s="296">
        <v>7.6462180000000005E-2</v>
      </c>
      <c r="T118" s="296">
        <v>6.2248869999999998E-2</v>
      </c>
      <c r="U118" s="296">
        <v>0.11441961</v>
      </c>
      <c r="V118" s="296">
        <v>9.7154989999999997E-2</v>
      </c>
      <c r="W118" s="296">
        <v>0.12809504999999999</v>
      </c>
      <c r="X118" s="296">
        <v>5.4410449999999999E-2</v>
      </c>
      <c r="Y118" s="296">
        <v>0.13173720999999999</v>
      </c>
      <c r="Z118" s="296">
        <v>0.13132705</v>
      </c>
      <c r="AA118" s="296">
        <v>0.11477402</v>
      </c>
      <c r="AB118" s="296">
        <v>0.26249950999999999</v>
      </c>
      <c r="AC118" s="296">
        <v>0.10201673999999999</v>
      </c>
      <c r="AD118" s="296">
        <v>2.2923869999999999E-2</v>
      </c>
      <c r="AE118" s="296">
        <v>7.6781680000000005E-2</v>
      </c>
      <c r="AF118" s="296">
        <v>8.3939650000000005E-2</v>
      </c>
      <c r="AG118" s="296">
        <v>0.15862092</v>
      </c>
      <c r="AH118" s="296">
        <v>4.1222490000000001E-2</v>
      </c>
      <c r="AI118" s="296">
        <v>0.14547950000000001</v>
      </c>
      <c r="AJ118" s="296">
        <v>0.10586288000000001</v>
      </c>
      <c r="AK118" s="296">
        <v>0.12798430999999999</v>
      </c>
      <c r="AL118" s="296">
        <v>9.190218E-2</v>
      </c>
      <c r="AM118" s="296">
        <v>9.9333729999999995E-2</v>
      </c>
      <c r="AN118" s="296">
        <v>3.0242669999999999E-2</v>
      </c>
      <c r="AO118" s="296">
        <v>4.9323489999999998E-2</v>
      </c>
      <c r="AP118" s="296">
        <v>2.362709E-2</v>
      </c>
      <c r="AQ118" s="296">
        <v>3.4553149999999998E-2</v>
      </c>
      <c r="AR118" s="296">
        <v>6.9005079999999996E-2</v>
      </c>
      <c r="AS118" s="296">
        <v>7.3254109999999997E-2</v>
      </c>
      <c r="AT118" s="296">
        <v>9.1619240000000005E-2</v>
      </c>
      <c r="AU118" s="296">
        <v>9.9599289999999993E-2</v>
      </c>
      <c r="AV118" s="296">
        <v>0.10437576</v>
      </c>
      <c r="AW118" s="296">
        <v>0.14781047</v>
      </c>
      <c r="AX118" s="296">
        <v>0.23852456</v>
      </c>
      <c r="AY118" s="296">
        <v>0.15446061</v>
      </c>
      <c r="AZ118" s="296">
        <v>0.16825335999999999</v>
      </c>
      <c r="BA118" s="296">
        <v>0.17898479</v>
      </c>
      <c r="BB118" s="296">
        <v>0.18207582</v>
      </c>
      <c r="BC118" s="296">
        <v>0.13315098</v>
      </c>
      <c r="BD118" s="296">
        <v>0.17579537000000001</v>
      </c>
      <c r="BE118" s="296">
        <v>0.21515368000000001</v>
      </c>
      <c r="BF118" s="296">
        <v>8.6454130000000004E-2</v>
      </c>
      <c r="BG118" s="296">
        <v>0.10213108</v>
      </c>
      <c r="BH118" s="296">
        <v>9.3713149999999995E-2</v>
      </c>
      <c r="BI118" s="296">
        <v>0.10012169</v>
      </c>
      <c r="BJ118" s="296">
        <v>9.7470760000000004E-2</v>
      </c>
      <c r="BK118" s="296">
        <v>0.11624114000000001</v>
      </c>
      <c r="BL118" s="296">
        <v>2.0789120000000001E-2</v>
      </c>
      <c r="BM118" s="296">
        <v>2.766047E-2</v>
      </c>
      <c r="BN118" s="296">
        <v>2.5142250000000001E-2</v>
      </c>
      <c r="BO118" s="296">
        <v>7.4688309999999994E-2</v>
      </c>
      <c r="BP118" s="296">
        <v>4.0755920000000001E-2</v>
      </c>
      <c r="BQ118" s="296">
        <v>0.21761209000000001</v>
      </c>
      <c r="BR118" s="296">
        <v>0.15880754</v>
      </c>
      <c r="BS118" s="296">
        <v>0.19377396999999999</v>
      </c>
      <c r="BT118" s="296">
        <v>5.2739710000000002E-2</v>
      </c>
      <c r="BU118" s="296">
        <v>8.8880399999999998E-2</v>
      </c>
      <c r="BV118" s="296">
        <v>7.3357220000000001E-2</v>
      </c>
      <c r="BW118" s="296">
        <v>0.29241351999999998</v>
      </c>
      <c r="BX118" s="296">
        <v>0.27534525999999998</v>
      </c>
      <c r="BY118" s="296">
        <v>0.36640347000000001</v>
      </c>
      <c r="BZ118" s="296">
        <v>0.33519223999999997</v>
      </c>
      <c r="CA118" s="296">
        <v>8.1137570000000006E-2</v>
      </c>
      <c r="CB118" s="296">
        <v>0</v>
      </c>
      <c r="CC118" s="296">
        <v>0.11077135</v>
      </c>
      <c r="CD118" s="296">
        <v>0.139185</v>
      </c>
      <c r="CE118" s="296">
        <v>0.16875192999999999</v>
      </c>
      <c r="CF118" s="296">
        <v>0.21973814999999999</v>
      </c>
      <c r="CG118" s="296">
        <v>9.1932890000000003E-2</v>
      </c>
      <c r="CH118" s="296">
        <v>6.0903079999999998E-2</v>
      </c>
      <c r="CI118" s="296">
        <v>0.18840467999999999</v>
      </c>
      <c r="CJ118" s="296">
        <v>6.4354729999999999E-2</v>
      </c>
      <c r="CK118" s="296">
        <v>8.7656529999999996E-2</v>
      </c>
      <c r="CL118" s="296">
        <v>3.174333E-2</v>
      </c>
      <c r="CM118" s="296">
        <v>5.925416E-2</v>
      </c>
      <c r="CN118" s="296">
        <v>0</v>
      </c>
      <c r="CO118" s="296">
        <v>8.201609E-2</v>
      </c>
      <c r="CP118" s="296">
        <v>6.842239E-2</v>
      </c>
      <c r="CQ118" s="296">
        <v>7.0916660000000006E-2</v>
      </c>
      <c r="CR118" s="296">
        <v>3.4433369999999998E-2</v>
      </c>
      <c r="CS118" s="296">
        <v>2.3712299999999999E-2</v>
      </c>
      <c r="CT118" s="296">
        <v>7.5840690000000002E-2</v>
      </c>
      <c r="CU118" s="296">
        <v>6.1622459999999997E-2</v>
      </c>
      <c r="CV118" s="296">
        <v>0.42197259999999998</v>
      </c>
      <c r="CW118" s="296">
        <v>8.1874879999999997E-2</v>
      </c>
      <c r="CX118" s="296">
        <v>3.4537060000000001E-2</v>
      </c>
      <c r="CY118" s="296">
        <v>9.0266349999999995E-2</v>
      </c>
      <c r="CZ118" s="296">
        <v>0.13429651000000001</v>
      </c>
      <c r="DA118" s="296">
        <v>4.7945340000000003E-2</v>
      </c>
      <c r="DB118" s="296">
        <v>0.13423673</v>
      </c>
      <c r="DC118" s="296">
        <v>0.13776985</v>
      </c>
      <c r="DD118" s="296">
        <v>0.15649624000000001</v>
      </c>
      <c r="DE118" s="296">
        <v>0</v>
      </c>
      <c r="DF118" s="296">
        <v>4.9039970000000002E-2</v>
      </c>
      <c r="DG118" s="296">
        <v>0.11076220000000001</v>
      </c>
    </row>
    <row r="119" spans="1:111" ht="18" customHeight="1" x14ac:dyDescent="0.55000000000000004">
      <c r="B119" s="130" t="s">
        <v>391</v>
      </c>
      <c r="C119" s="132" t="s">
        <v>484</v>
      </c>
      <c r="D119" s="296">
        <v>0</v>
      </c>
      <c r="E119" s="296">
        <v>0</v>
      </c>
      <c r="F119" s="296">
        <v>0</v>
      </c>
      <c r="G119" s="296">
        <v>0</v>
      </c>
      <c r="H119" s="296">
        <v>0</v>
      </c>
      <c r="I119" s="296">
        <v>0</v>
      </c>
      <c r="J119" s="296">
        <v>0</v>
      </c>
      <c r="K119" s="296">
        <v>0</v>
      </c>
      <c r="L119" s="296">
        <v>0</v>
      </c>
      <c r="M119" s="296">
        <v>0</v>
      </c>
      <c r="N119" s="296">
        <v>0</v>
      </c>
      <c r="O119" s="296">
        <v>0</v>
      </c>
      <c r="P119" s="296">
        <v>0</v>
      </c>
      <c r="Q119" s="296">
        <v>0</v>
      </c>
      <c r="R119" s="296">
        <v>0</v>
      </c>
      <c r="S119" s="296">
        <v>0</v>
      </c>
      <c r="T119" s="296">
        <v>0</v>
      </c>
      <c r="U119" s="296">
        <v>0</v>
      </c>
      <c r="V119" s="296">
        <v>0</v>
      </c>
      <c r="W119" s="296">
        <v>0</v>
      </c>
      <c r="X119" s="296">
        <v>0</v>
      </c>
      <c r="Y119" s="296">
        <v>0</v>
      </c>
      <c r="Z119" s="296">
        <v>0</v>
      </c>
      <c r="AA119" s="296">
        <v>0</v>
      </c>
      <c r="AB119" s="296">
        <v>0</v>
      </c>
      <c r="AC119" s="296">
        <v>0</v>
      </c>
      <c r="AD119" s="296">
        <v>0</v>
      </c>
      <c r="AE119" s="296">
        <v>0</v>
      </c>
      <c r="AF119" s="296">
        <v>0</v>
      </c>
      <c r="AG119" s="296">
        <v>0</v>
      </c>
      <c r="AH119" s="296">
        <v>0</v>
      </c>
      <c r="AI119" s="296">
        <v>0</v>
      </c>
      <c r="AJ119" s="296">
        <v>0</v>
      </c>
      <c r="AK119" s="296">
        <v>0</v>
      </c>
      <c r="AL119" s="296">
        <v>0</v>
      </c>
      <c r="AM119" s="296">
        <v>0</v>
      </c>
      <c r="AN119" s="296">
        <v>0</v>
      </c>
      <c r="AO119" s="296">
        <v>0</v>
      </c>
      <c r="AP119" s="296">
        <v>0</v>
      </c>
      <c r="AQ119" s="296">
        <v>0</v>
      </c>
      <c r="AR119" s="296">
        <v>0</v>
      </c>
      <c r="AS119" s="296">
        <v>0</v>
      </c>
      <c r="AT119" s="296">
        <v>0</v>
      </c>
      <c r="AU119" s="296">
        <v>0</v>
      </c>
      <c r="AV119" s="296">
        <v>0</v>
      </c>
      <c r="AW119" s="296">
        <v>0</v>
      </c>
      <c r="AX119" s="296">
        <v>0</v>
      </c>
      <c r="AY119" s="296">
        <v>0</v>
      </c>
      <c r="AZ119" s="296">
        <v>0</v>
      </c>
      <c r="BA119" s="296">
        <v>0</v>
      </c>
      <c r="BB119" s="296">
        <v>0</v>
      </c>
      <c r="BC119" s="296">
        <v>0</v>
      </c>
      <c r="BD119" s="296">
        <v>0</v>
      </c>
      <c r="BE119" s="296">
        <v>0</v>
      </c>
      <c r="BF119" s="296">
        <v>0</v>
      </c>
      <c r="BG119" s="296">
        <v>0</v>
      </c>
      <c r="BH119" s="296">
        <v>0</v>
      </c>
      <c r="BI119" s="296">
        <v>0</v>
      </c>
      <c r="BJ119" s="296">
        <v>0</v>
      </c>
      <c r="BK119" s="296">
        <v>0</v>
      </c>
      <c r="BL119" s="296">
        <v>0</v>
      </c>
      <c r="BM119" s="296">
        <v>0</v>
      </c>
      <c r="BN119" s="296">
        <v>0</v>
      </c>
      <c r="BO119" s="296">
        <v>0</v>
      </c>
      <c r="BP119" s="296">
        <v>0</v>
      </c>
      <c r="BQ119" s="296">
        <v>0</v>
      </c>
      <c r="BR119" s="296">
        <v>0</v>
      </c>
      <c r="BS119" s="296">
        <v>2.0872100000000001E-2</v>
      </c>
      <c r="BT119" s="296">
        <v>2.773084E-2</v>
      </c>
      <c r="BU119" s="296">
        <v>0</v>
      </c>
      <c r="BV119" s="296">
        <v>0</v>
      </c>
      <c r="BW119" s="296">
        <v>0</v>
      </c>
      <c r="BX119" s="296">
        <v>0</v>
      </c>
      <c r="BY119" s="296">
        <v>0</v>
      </c>
      <c r="BZ119" s="296">
        <v>0</v>
      </c>
      <c r="CA119" s="296">
        <v>0</v>
      </c>
      <c r="CB119" s="296">
        <v>0</v>
      </c>
      <c r="CC119" s="296">
        <v>0</v>
      </c>
      <c r="CD119" s="296">
        <v>0</v>
      </c>
      <c r="CE119" s="296">
        <v>0</v>
      </c>
      <c r="CF119" s="296">
        <v>0</v>
      </c>
      <c r="CG119" s="296">
        <v>9.2141E-4</v>
      </c>
      <c r="CH119" s="296">
        <v>0</v>
      </c>
      <c r="CI119" s="296">
        <v>0</v>
      </c>
      <c r="CJ119" s="296">
        <v>0</v>
      </c>
      <c r="CK119" s="296">
        <v>0</v>
      </c>
      <c r="CL119" s="296">
        <v>0</v>
      </c>
      <c r="CM119" s="296">
        <v>0</v>
      </c>
      <c r="CN119" s="296">
        <v>0.33506651999999998</v>
      </c>
      <c r="CO119" s="296">
        <v>0.12803317</v>
      </c>
      <c r="CP119" s="296">
        <v>8.2827819999999996E-2</v>
      </c>
      <c r="CQ119" s="296">
        <v>0</v>
      </c>
      <c r="CR119" s="296">
        <v>1.6370200000000001E-3</v>
      </c>
      <c r="CS119" s="296">
        <v>2.9954700000000001E-3</v>
      </c>
      <c r="CT119" s="296">
        <v>0</v>
      </c>
      <c r="CU119" s="296">
        <v>0</v>
      </c>
      <c r="CV119" s="296">
        <v>0</v>
      </c>
      <c r="CW119" s="296">
        <v>0</v>
      </c>
      <c r="CX119" s="296">
        <v>0</v>
      </c>
      <c r="CY119" s="296">
        <v>0</v>
      </c>
      <c r="CZ119" s="296">
        <v>0</v>
      </c>
      <c r="DA119" s="296">
        <v>0</v>
      </c>
      <c r="DB119" s="296">
        <v>0</v>
      </c>
      <c r="DC119" s="296">
        <v>0</v>
      </c>
      <c r="DD119" s="296">
        <v>0</v>
      </c>
      <c r="DE119" s="296">
        <v>0</v>
      </c>
      <c r="DF119" s="296">
        <v>0</v>
      </c>
      <c r="DG119" s="296">
        <v>1.801432E-2</v>
      </c>
    </row>
    <row r="120" spans="1:111" ht="18" customHeight="1" x14ac:dyDescent="0.55000000000000004">
      <c r="B120" s="130" t="s">
        <v>244</v>
      </c>
      <c r="C120" s="132" t="s">
        <v>485</v>
      </c>
      <c r="D120" s="296">
        <v>5.298162E-2</v>
      </c>
      <c r="E120" s="296">
        <v>1.7536349999999999E-2</v>
      </c>
      <c r="F120" s="296">
        <v>3.0379529999999998E-2</v>
      </c>
      <c r="G120" s="296">
        <v>2.807834E-2</v>
      </c>
      <c r="H120" s="296">
        <v>5.1794649999999998E-2</v>
      </c>
      <c r="I120" s="296">
        <v>0.15110567999999999</v>
      </c>
      <c r="J120" s="296">
        <v>4.7175870000000002E-2</v>
      </c>
      <c r="K120" s="296">
        <v>1.8974049999999999E-2</v>
      </c>
      <c r="L120" s="296">
        <v>0.21134434999999999</v>
      </c>
      <c r="M120" s="296">
        <v>1.6069480000000001E-2</v>
      </c>
      <c r="N120" s="296">
        <v>0.64286794999999997</v>
      </c>
      <c r="O120" s="296">
        <v>4.4980279999999997E-2</v>
      </c>
      <c r="P120" s="296">
        <v>4.6439849999999998E-2</v>
      </c>
      <c r="Q120" s="296">
        <v>3.4083469999999998E-2</v>
      </c>
      <c r="R120" s="296">
        <v>2.6156189999999999E-2</v>
      </c>
      <c r="S120" s="296">
        <v>1.536265E-2</v>
      </c>
      <c r="T120" s="296">
        <v>2.9424510000000001E-2</v>
      </c>
      <c r="U120" s="296">
        <v>3.7376399999999997E-2</v>
      </c>
      <c r="V120" s="296">
        <v>2.6704579999999999E-2</v>
      </c>
      <c r="W120" s="296">
        <v>1.6750330000000001E-2</v>
      </c>
      <c r="X120" s="296">
        <v>1.3575820000000001E-2</v>
      </c>
      <c r="Y120" s="296">
        <v>2.0072240000000002E-2</v>
      </c>
      <c r="Z120" s="296">
        <v>1.391422E-2</v>
      </c>
      <c r="AA120" s="296">
        <v>2.62498E-2</v>
      </c>
      <c r="AB120" s="296">
        <v>2.70882E-2</v>
      </c>
      <c r="AC120" s="296">
        <v>1.9973330000000001E-2</v>
      </c>
      <c r="AD120" s="296">
        <v>0.24125258999999999</v>
      </c>
      <c r="AE120" s="296">
        <v>8.0275499999999996E-3</v>
      </c>
      <c r="AF120" s="296">
        <v>3.8660390000000003E-2</v>
      </c>
      <c r="AG120" s="296">
        <v>2.6490739999999999E-2</v>
      </c>
      <c r="AH120" s="296">
        <v>2.5482620000000001E-2</v>
      </c>
      <c r="AI120" s="296">
        <v>2.267864E-2</v>
      </c>
      <c r="AJ120" s="296">
        <v>4.1718020000000001E-2</v>
      </c>
      <c r="AK120" s="296">
        <v>2.278196E-2</v>
      </c>
      <c r="AL120" s="296">
        <v>2.4342760000000001E-2</v>
      </c>
      <c r="AM120" s="296">
        <v>2.848117E-2</v>
      </c>
      <c r="AN120" s="296">
        <v>3.45584E-3</v>
      </c>
      <c r="AO120" s="296">
        <v>4.3461779999999998E-2</v>
      </c>
      <c r="AP120" s="296">
        <v>1.9506349999999999E-2</v>
      </c>
      <c r="AQ120" s="296">
        <v>7.6943999999999997E-3</v>
      </c>
      <c r="AR120" s="296">
        <v>7.2713200000000004E-3</v>
      </c>
      <c r="AS120" s="296">
        <v>2.8645650000000002E-2</v>
      </c>
      <c r="AT120" s="296">
        <v>2.9050369999999999E-2</v>
      </c>
      <c r="AU120" s="296">
        <v>8.0936600000000008E-3</v>
      </c>
      <c r="AV120" s="296">
        <v>7.9123400000000003E-3</v>
      </c>
      <c r="AW120" s="296">
        <v>1.330624E-2</v>
      </c>
      <c r="AX120" s="296">
        <v>8.6832000000000003E-3</v>
      </c>
      <c r="AY120" s="296">
        <v>1.13817E-2</v>
      </c>
      <c r="AZ120" s="296">
        <v>4.2844900000000002E-3</v>
      </c>
      <c r="BA120" s="296">
        <v>4.56274E-3</v>
      </c>
      <c r="BB120" s="296">
        <v>4.6581000000000001E-3</v>
      </c>
      <c r="BC120" s="296">
        <v>8.4862900000000005E-3</v>
      </c>
      <c r="BD120" s="296">
        <v>1.4129020000000001E-2</v>
      </c>
      <c r="BE120" s="296">
        <v>1.211248E-2</v>
      </c>
      <c r="BF120" s="296">
        <v>-2.090624E-2</v>
      </c>
      <c r="BG120" s="296">
        <v>-4.5743499999999996E-3</v>
      </c>
      <c r="BH120" s="296">
        <v>1.7142100000000001E-3</v>
      </c>
      <c r="BI120" s="296">
        <v>2.245716E-2</v>
      </c>
      <c r="BJ120" s="296">
        <v>3.7777810000000002E-2</v>
      </c>
      <c r="BK120" s="296">
        <v>7.4062299999999998E-3</v>
      </c>
      <c r="BL120" s="296">
        <v>6.5514370000000002E-2</v>
      </c>
      <c r="BM120" s="296">
        <v>3.7978049999999999E-2</v>
      </c>
      <c r="BN120" s="296">
        <v>3.493914E-2</v>
      </c>
      <c r="BO120" s="296">
        <v>4.1122260000000001E-2</v>
      </c>
      <c r="BP120" s="296">
        <v>2.9596750000000002E-2</v>
      </c>
      <c r="BQ120" s="296">
        <v>3.6274889999999997E-2</v>
      </c>
      <c r="BR120" s="296">
        <v>2.116409E-2</v>
      </c>
      <c r="BS120" s="296">
        <v>4.461797E-2</v>
      </c>
      <c r="BT120" s="296">
        <v>1.9100039999999999E-2</v>
      </c>
      <c r="BU120" s="296">
        <v>4.1630939999999998E-2</v>
      </c>
      <c r="BV120" s="296">
        <v>2.1065569999999999E-2</v>
      </c>
      <c r="BW120" s="296">
        <v>8.1162819999999997E-2</v>
      </c>
      <c r="BX120" s="296">
        <v>3.8494529999999999E-2</v>
      </c>
      <c r="BY120" s="296">
        <v>4.2911110000000002E-2</v>
      </c>
      <c r="BZ120" s="296">
        <v>4.8291599999999997E-2</v>
      </c>
      <c r="CA120" s="296">
        <v>8.1287230000000002E-2</v>
      </c>
      <c r="CB120" s="296">
        <v>0</v>
      </c>
      <c r="CC120" s="296">
        <v>1.420486E-2</v>
      </c>
      <c r="CD120" s="296">
        <v>-8.7399180000000007E-2</v>
      </c>
      <c r="CE120" s="296">
        <v>0.10155968999999999</v>
      </c>
      <c r="CF120" s="296">
        <v>0.1209216</v>
      </c>
      <c r="CG120" s="296">
        <v>6.7601129999999995E-2</v>
      </c>
      <c r="CH120" s="296">
        <v>2.2126750000000001E-2</v>
      </c>
      <c r="CI120" s="296">
        <v>3.743403E-2</v>
      </c>
      <c r="CJ120" s="296">
        <v>3.7227490000000002E-2</v>
      </c>
      <c r="CK120" s="296">
        <v>3.1880739999999998E-2</v>
      </c>
      <c r="CL120" s="296">
        <v>3.1667290000000001E-2</v>
      </c>
      <c r="CM120" s="296">
        <v>1.9308079999999998E-2</v>
      </c>
      <c r="CN120" s="296">
        <v>1.85888E-3</v>
      </c>
      <c r="CO120" s="296">
        <v>9.4702299999999996E-3</v>
      </c>
      <c r="CP120" s="296">
        <v>2.0416900000000002E-2</v>
      </c>
      <c r="CQ120" s="296">
        <v>1.5993549999999999E-2</v>
      </c>
      <c r="CR120" s="296">
        <v>2.2255359999999998E-2</v>
      </c>
      <c r="CS120" s="296">
        <v>5.1599100000000002E-3</v>
      </c>
      <c r="CT120" s="296">
        <v>1.60048E-2</v>
      </c>
      <c r="CU120" s="296">
        <v>3.4437750000000003E-2</v>
      </c>
      <c r="CV120" s="296">
        <v>1.354584E-2</v>
      </c>
      <c r="CW120" s="296">
        <v>2.4780409999999999E-2</v>
      </c>
      <c r="CX120" s="296">
        <v>2.410961E-2</v>
      </c>
      <c r="CY120" s="296">
        <v>6.5276909999999994E-2</v>
      </c>
      <c r="CZ120" s="296">
        <v>2.776901E-2</v>
      </c>
      <c r="DA120" s="296">
        <v>3.2526920000000001E-2</v>
      </c>
      <c r="DB120" s="296">
        <v>5.1980129999999999E-2</v>
      </c>
      <c r="DC120" s="296">
        <v>9.1674969999999995E-2</v>
      </c>
      <c r="DD120" s="296">
        <v>9.8218929999999996E-2</v>
      </c>
      <c r="DE120" s="296">
        <v>0</v>
      </c>
      <c r="DF120" s="296">
        <v>1.7502920000000002E-2</v>
      </c>
      <c r="DG120" s="296">
        <v>3.5043539999999998E-2</v>
      </c>
    </row>
    <row r="121" spans="1:111" ht="18" customHeight="1" x14ac:dyDescent="0.55000000000000004">
      <c r="B121" s="130" t="s">
        <v>245</v>
      </c>
      <c r="C121" s="132" t="s">
        <v>246</v>
      </c>
      <c r="D121" s="296">
        <v>-0.11258901</v>
      </c>
      <c r="E121" s="296">
        <v>-1.288943E-2</v>
      </c>
      <c r="F121" s="296">
        <v>-6.3219999999999994E-5</v>
      </c>
      <c r="G121" s="296">
        <v>-4.0141019999999999E-2</v>
      </c>
      <c r="H121" s="296">
        <v>-9.0574999999999998E-4</v>
      </c>
      <c r="I121" s="296">
        <v>-1.3443800000000001E-3</v>
      </c>
      <c r="J121" s="296">
        <v>-1.062E-5</v>
      </c>
      <c r="K121" s="296">
        <v>-4.7399499999999997E-3</v>
      </c>
      <c r="L121" s="296">
        <v>-7.9389999999999997E-5</v>
      </c>
      <c r="M121" s="296">
        <v>-1.1971600000000001E-3</v>
      </c>
      <c r="N121" s="296">
        <v>-1.8500000000000001E-6</v>
      </c>
      <c r="O121" s="296">
        <v>-1.6310000000000001E-5</v>
      </c>
      <c r="P121" s="296">
        <v>-9.1900000000000001E-6</v>
      </c>
      <c r="Q121" s="296">
        <v>-1.9530000000000001E-5</v>
      </c>
      <c r="R121" s="296">
        <v>-8.14E-6</v>
      </c>
      <c r="S121" s="296">
        <v>-2.83E-6</v>
      </c>
      <c r="T121" s="296">
        <v>-4.34E-6</v>
      </c>
      <c r="U121" s="296">
        <v>-8.0399999999999993E-6</v>
      </c>
      <c r="V121" s="296">
        <v>-2.57E-6</v>
      </c>
      <c r="W121" s="296">
        <v>-3.0000000000000001E-6</v>
      </c>
      <c r="X121" s="296">
        <v>-6.6000000000000003E-7</v>
      </c>
      <c r="Y121" s="296">
        <v>-1.5999999999999999E-6</v>
      </c>
      <c r="Z121" s="296">
        <v>-2.79E-6</v>
      </c>
      <c r="AA121" s="296">
        <v>-4.0500000000000002E-6</v>
      </c>
      <c r="AB121" s="296">
        <v>-3.1200000000000002E-6</v>
      </c>
      <c r="AC121" s="296">
        <v>-3.4800000000000001E-6</v>
      </c>
      <c r="AD121" s="296">
        <v>-4.0786299999999998E-3</v>
      </c>
      <c r="AE121" s="296">
        <v>-1.3799999999999999E-6</v>
      </c>
      <c r="AF121" s="296">
        <v>-3.9700000000000001E-6</v>
      </c>
      <c r="AG121" s="296">
        <v>-6.3099999999999997E-6</v>
      </c>
      <c r="AH121" s="296">
        <v>-7.2819999999999997E-5</v>
      </c>
      <c r="AI121" s="296">
        <v>-6.46E-6</v>
      </c>
      <c r="AJ121" s="296">
        <v>-6.0000000000000002E-6</v>
      </c>
      <c r="AK121" s="296">
        <v>-8.9700000000000005E-6</v>
      </c>
      <c r="AL121" s="296">
        <v>-4.6099999999999999E-6</v>
      </c>
      <c r="AM121" s="296">
        <v>-1.72E-6</v>
      </c>
      <c r="AN121" s="296">
        <v>-3.1499999999999999E-6</v>
      </c>
      <c r="AO121" s="296">
        <v>-6.0399999999999998E-6</v>
      </c>
      <c r="AP121" s="296">
        <v>-2.21E-6</v>
      </c>
      <c r="AQ121" s="296">
        <v>-2.0099999999999998E-6</v>
      </c>
      <c r="AR121" s="296">
        <v>-4.1300000000000003E-6</v>
      </c>
      <c r="AS121" s="296">
        <v>-6.3899999999999998E-6</v>
      </c>
      <c r="AT121" s="296">
        <v>-7.8599999999999993E-6</v>
      </c>
      <c r="AU121" s="296">
        <v>-4.9699999999999998E-6</v>
      </c>
      <c r="AV121" s="296">
        <v>-5.3299999999999998E-6</v>
      </c>
      <c r="AW121" s="296">
        <v>-5.4999999999999999E-6</v>
      </c>
      <c r="AX121" s="296">
        <v>-4.6500000000000004E-6</v>
      </c>
      <c r="AY121" s="296">
        <v>-7.1400000000000002E-6</v>
      </c>
      <c r="AZ121" s="296">
        <v>-4.3599999999999998E-6</v>
      </c>
      <c r="BA121" s="296">
        <v>-3.1599999999999998E-6</v>
      </c>
      <c r="BB121" s="296">
        <v>-5.0799999999999996E-6</v>
      </c>
      <c r="BC121" s="296">
        <v>-4.6299999999999997E-6</v>
      </c>
      <c r="BD121" s="296">
        <v>-6.4999999999999996E-6</v>
      </c>
      <c r="BE121" s="296">
        <v>-5.2100000000000001E-6</v>
      </c>
      <c r="BF121" s="296">
        <v>-1.5600000000000001E-6</v>
      </c>
      <c r="BG121" s="296">
        <v>-4.3900000000000003E-6</v>
      </c>
      <c r="BH121" s="296">
        <v>-3.4199999999999999E-6</v>
      </c>
      <c r="BI121" s="296">
        <v>-8.9299999999999992E-6</v>
      </c>
      <c r="BJ121" s="296">
        <v>-3.7979999999999999E-5</v>
      </c>
      <c r="BK121" s="296">
        <v>-1.023E-5</v>
      </c>
      <c r="BL121" s="296">
        <v>-5.0200000000000002E-6</v>
      </c>
      <c r="BM121" s="296">
        <v>-1.2670000000000001E-5</v>
      </c>
      <c r="BN121" s="296">
        <v>-3.6749999999999999E-5</v>
      </c>
      <c r="BO121" s="296">
        <v>-2.7362699999999998E-3</v>
      </c>
      <c r="BP121" s="296">
        <v>-3.1696780000000001E-2</v>
      </c>
      <c r="BQ121" s="296">
        <v>-2.7180000000000001E-5</v>
      </c>
      <c r="BR121" s="296">
        <v>-1.7152000000000001E-3</v>
      </c>
      <c r="BS121" s="296">
        <v>-4.9614020000000002E-2</v>
      </c>
      <c r="BT121" s="296">
        <v>-4.2799999999999997E-6</v>
      </c>
      <c r="BU121" s="296">
        <v>-4.9213000000000002E-4</v>
      </c>
      <c r="BV121" s="296">
        <v>-1.484193E-2</v>
      </c>
      <c r="BW121" s="296">
        <v>-1.5299999999999999E-5</v>
      </c>
      <c r="BX121" s="296">
        <v>-1.6146400000000001E-3</v>
      </c>
      <c r="BY121" s="296">
        <v>0</v>
      </c>
      <c r="BZ121" s="296">
        <v>-7.6405600000000002E-3</v>
      </c>
      <c r="CA121" s="296">
        <v>-2.6558799999999998E-3</v>
      </c>
      <c r="CB121" s="296">
        <v>0</v>
      </c>
      <c r="CC121" s="296">
        <v>-2.8571099999999999E-3</v>
      </c>
      <c r="CD121" s="296">
        <v>-4.3599999999999998E-6</v>
      </c>
      <c r="CE121" s="296">
        <v>-1.062E-5</v>
      </c>
      <c r="CF121" s="296">
        <v>-1.3169999999999999E-5</v>
      </c>
      <c r="CG121" s="296">
        <v>-3.9098700000000002E-3</v>
      </c>
      <c r="CH121" s="296">
        <v>0</v>
      </c>
      <c r="CI121" s="296">
        <v>-5.93E-6</v>
      </c>
      <c r="CJ121" s="296">
        <v>-4.2300000000000002E-6</v>
      </c>
      <c r="CK121" s="296">
        <v>-1.6589999999999999E-5</v>
      </c>
      <c r="CL121" s="296">
        <v>-5.6000000000000004E-7</v>
      </c>
      <c r="CM121" s="296">
        <v>-4.032E-5</v>
      </c>
      <c r="CN121" s="296">
        <v>0</v>
      </c>
      <c r="CO121" s="296">
        <v>-1.2213999999999999E-4</v>
      </c>
      <c r="CP121" s="296">
        <v>-7.4909699999999996E-3</v>
      </c>
      <c r="CQ121" s="296">
        <v>-1.5902050000000001E-2</v>
      </c>
      <c r="CR121" s="296">
        <v>-1.02E-6</v>
      </c>
      <c r="CS121" s="296">
        <v>-5.9499999999999998E-6</v>
      </c>
      <c r="CT121" s="296">
        <v>-3.7664199999999999E-3</v>
      </c>
      <c r="CU121" s="296">
        <v>-2.2628990000000002E-2</v>
      </c>
      <c r="CV121" s="296">
        <v>-3.5700000000000001E-6</v>
      </c>
      <c r="CW121" s="296">
        <v>-6.7900000000000002E-6</v>
      </c>
      <c r="CX121" s="296">
        <v>-6.2999999999999998E-6</v>
      </c>
      <c r="CY121" s="296">
        <v>-7.6260000000000005E-5</v>
      </c>
      <c r="CZ121" s="296">
        <v>-1.1229999999999999E-5</v>
      </c>
      <c r="DA121" s="296">
        <v>-3.8099999999999999E-6</v>
      </c>
      <c r="DB121" s="296">
        <v>-1.216E-5</v>
      </c>
      <c r="DC121" s="296">
        <v>-5.4999999999999999E-6</v>
      </c>
      <c r="DD121" s="296">
        <v>-9.4900000000000006E-6</v>
      </c>
      <c r="DE121" s="296">
        <v>0</v>
      </c>
      <c r="DF121" s="296">
        <v>-5.05712E-3</v>
      </c>
      <c r="DG121" s="296">
        <v>-3.2033299999999999E-3</v>
      </c>
    </row>
    <row r="122" spans="1:111" ht="18" customHeight="1" x14ac:dyDescent="0.55000000000000004">
      <c r="B122" s="130" t="s">
        <v>247</v>
      </c>
      <c r="C122" s="132" t="s">
        <v>248</v>
      </c>
      <c r="D122" s="296">
        <v>0.54559981000000002</v>
      </c>
      <c r="E122" s="296">
        <v>0.24527512000000001</v>
      </c>
      <c r="F122" s="296">
        <v>0.63373524999999997</v>
      </c>
      <c r="G122" s="296">
        <v>0.66501948</v>
      </c>
      <c r="H122" s="296">
        <v>0.55061662</v>
      </c>
      <c r="I122" s="296">
        <v>0.61453734999999998</v>
      </c>
      <c r="J122" s="296">
        <v>0.49308098</v>
      </c>
      <c r="K122" s="296">
        <v>0.30777951999999997</v>
      </c>
      <c r="L122" s="296">
        <v>0.51437323999999995</v>
      </c>
      <c r="M122" s="296">
        <v>0.18384315000000001</v>
      </c>
      <c r="N122" s="296">
        <v>0.85782760999999996</v>
      </c>
      <c r="O122" s="296">
        <v>0.39444752999999999</v>
      </c>
      <c r="P122" s="296">
        <v>0.40814705000000001</v>
      </c>
      <c r="Q122" s="296">
        <v>0.41872959999999998</v>
      </c>
      <c r="R122" s="296">
        <v>0.39630840000000001</v>
      </c>
      <c r="S122" s="296">
        <v>0.25215609999999999</v>
      </c>
      <c r="T122" s="296">
        <v>0.42068739999999999</v>
      </c>
      <c r="U122" s="296">
        <v>0.53631443999999995</v>
      </c>
      <c r="V122" s="296">
        <v>0.31633663000000001</v>
      </c>
      <c r="W122" s="296">
        <v>0.37306433999999999</v>
      </c>
      <c r="X122" s="296">
        <v>9.2467250000000001E-2</v>
      </c>
      <c r="Y122" s="296">
        <v>0.24127192</v>
      </c>
      <c r="Z122" s="296">
        <v>0.25891755</v>
      </c>
      <c r="AA122" s="296">
        <v>0.34576215999999999</v>
      </c>
      <c r="AB122" s="296">
        <v>0.52830966999999995</v>
      </c>
      <c r="AC122" s="296">
        <v>0.33641875999999998</v>
      </c>
      <c r="AD122" s="296">
        <v>0.31406772999999999</v>
      </c>
      <c r="AE122" s="296">
        <v>0.16300344</v>
      </c>
      <c r="AF122" s="296">
        <v>0.35777451999999998</v>
      </c>
      <c r="AG122" s="296">
        <v>0.46756281</v>
      </c>
      <c r="AH122" s="296">
        <v>0.40135787000000001</v>
      </c>
      <c r="AI122" s="296">
        <v>0.47880798000000002</v>
      </c>
      <c r="AJ122" s="296">
        <v>0.47938153999999999</v>
      </c>
      <c r="AK122" s="296">
        <v>0.47596108999999998</v>
      </c>
      <c r="AL122" s="296">
        <v>0.50292157000000004</v>
      </c>
      <c r="AM122" s="296">
        <v>0.28845317999999998</v>
      </c>
      <c r="AN122" s="296">
        <v>0.22395634</v>
      </c>
      <c r="AO122" s="296">
        <v>0.42496549</v>
      </c>
      <c r="AP122" s="296">
        <v>0.28061860999999999</v>
      </c>
      <c r="AQ122" s="296">
        <v>0.26859180999999999</v>
      </c>
      <c r="AR122" s="296">
        <v>0.2307816</v>
      </c>
      <c r="AS122" s="296">
        <v>0.39543977000000002</v>
      </c>
      <c r="AT122" s="296">
        <v>0.47866408999999999</v>
      </c>
      <c r="AU122" s="296">
        <v>0.44178068999999998</v>
      </c>
      <c r="AV122" s="296">
        <v>0.46217465000000002</v>
      </c>
      <c r="AW122" s="296">
        <v>0.41497268999999998</v>
      </c>
      <c r="AX122" s="296">
        <v>0.39387497999999999</v>
      </c>
      <c r="AY122" s="296">
        <v>0.36040953999999997</v>
      </c>
      <c r="AZ122" s="296">
        <v>0.36983492000000001</v>
      </c>
      <c r="BA122" s="296">
        <v>0.32673347000000003</v>
      </c>
      <c r="BB122" s="296">
        <v>0.38317238999999997</v>
      </c>
      <c r="BC122" s="296">
        <v>0.36276910000000001</v>
      </c>
      <c r="BD122" s="296">
        <v>0.36992571000000002</v>
      </c>
      <c r="BE122" s="296">
        <v>0.32215231</v>
      </c>
      <c r="BF122" s="296">
        <v>0.17073492000000001</v>
      </c>
      <c r="BG122" s="296">
        <v>0.19851012000000001</v>
      </c>
      <c r="BH122" s="296">
        <v>0.26068070999999998</v>
      </c>
      <c r="BI122" s="296">
        <v>0.34179839000000001</v>
      </c>
      <c r="BJ122" s="296">
        <v>0.37386503999999998</v>
      </c>
      <c r="BK122" s="296">
        <v>0.41101554000000001</v>
      </c>
      <c r="BL122" s="296">
        <v>0.32657109000000001</v>
      </c>
      <c r="BM122" s="296">
        <v>0.45767001000000002</v>
      </c>
      <c r="BN122" s="296">
        <v>0.44410353000000002</v>
      </c>
      <c r="BO122" s="296">
        <v>0.4902783</v>
      </c>
      <c r="BP122" s="296">
        <v>0.50863676999999996</v>
      </c>
      <c r="BQ122" s="296">
        <v>0.36569410000000002</v>
      </c>
      <c r="BR122" s="296">
        <v>0.32090077</v>
      </c>
      <c r="BS122" s="296">
        <v>0.49903247000000001</v>
      </c>
      <c r="BT122" s="296">
        <v>0.66174383000000003</v>
      </c>
      <c r="BU122" s="296">
        <v>0.69887555999999995</v>
      </c>
      <c r="BV122" s="296">
        <v>0.67540900999999998</v>
      </c>
      <c r="BW122" s="296">
        <v>0.72635042000000005</v>
      </c>
      <c r="BX122" s="296">
        <v>0.74153042000000002</v>
      </c>
      <c r="BY122" s="296">
        <v>0.90244192999999995</v>
      </c>
      <c r="BZ122" s="296">
        <v>0.68042789999999997</v>
      </c>
      <c r="CA122" s="296">
        <v>0.75761168999999995</v>
      </c>
      <c r="CB122" s="296">
        <v>0</v>
      </c>
      <c r="CC122" s="296">
        <v>0.29768717</v>
      </c>
      <c r="CD122" s="296">
        <v>0.17910772999999999</v>
      </c>
      <c r="CE122" s="296">
        <v>0.68519565000000004</v>
      </c>
      <c r="CF122" s="296">
        <v>0.63758828999999995</v>
      </c>
      <c r="CG122" s="296">
        <v>0.66000760000000003</v>
      </c>
      <c r="CH122" s="296">
        <v>0.78269204000000003</v>
      </c>
      <c r="CI122" s="296">
        <v>0.53862304000000005</v>
      </c>
      <c r="CJ122" s="296">
        <v>0.41960665000000003</v>
      </c>
      <c r="CK122" s="296">
        <v>0.59690430999999999</v>
      </c>
      <c r="CL122" s="296">
        <v>0.25138070000000001</v>
      </c>
      <c r="CM122" s="296">
        <v>0.44956297000000001</v>
      </c>
      <c r="CN122" s="296">
        <v>0.70829755000000005</v>
      </c>
      <c r="CO122" s="296">
        <v>0.82056446000000005</v>
      </c>
      <c r="CP122" s="296">
        <v>0.61245561999999998</v>
      </c>
      <c r="CQ122" s="296">
        <v>0.56894480000000003</v>
      </c>
      <c r="CR122" s="296">
        <v>0.64473175999999999</v>
      </c>
      <c r="CS122" s="296">
        <v>0.70072659999999998</v>
      </c>
      <c r="CT122" s="296">
        <v>0.77195809999999998</v>
      </c>
      <c r="CU122" s="296">
        <v>0.60039085999999997</v>
      </c>
      <c r="CV122" s="296">
        <v>0.67328471000000001</v>
      </c>
      <c r="CW122" s="296">
        <v>0.29062370999999998</v>
      </c>
      <c r="CX122" s="296">
        <v>0.38007714999999997</v>
      </c>
      <c r="CY122" s="296">
        <v>0.72934378</v>
      </c>
      <c r="CZ122" s="296">
        <v>0.48505587999999999</v>
      </c>
      <c r="DA122" s="296">
        <v>0.40270633</v>
      </c>
      <c r="DB122" s="296">
        <v>0.68204138999999997</v>
      </c>
      <c r="DC122" s="296">
        <v>0.70390531000000001</v>
      </c>
      <c r="DD122" s="296">
        <v>0.71853876999999999</v>
      </c>
      <c r="DE122" s="296">
        <v>0</v>
      </c>
      <c r="DF122" s="296">
        <v>0.41175601000000001</v>
      </c>
      <c r="DG122" s="296">
        <v>0.53864100000000004</v>
      </c>
    </row>
    <row r="123" spans="1:111" ht="18" customHeight="1" x14ac:dyDescent="0.55000000000000004">
      <c r="B123" s="130" t="s">
        <v>249</v>
      </c>
      <c r="C123" s="132" t="s">
        <v>486</v>
      </c>
      <c r="D123" s="296">
        <v>1</v>
      </c>
      <c r="E123" s="296">
        <v>1</v>
      </c>
      <c r="F123" s="296">
        <v>1</v>
      </c>
      <c r="G123" s="296">
        <v>1</v>
      </c>
      <c r="H123" s="296">
        <v>1</v>
      </c>
      <c r="I123" s="296">
        <v>1</v>
      </c>
      <c r="J123" s="296">
        <v>1</v>
      </c>
      <c r="K123" s="296">
        <v>1</v>
      </c>
      <c r="L123" s="296">
        <v>1</v>
      </c>
      <c r="M123" s="296">
        <v>1</v>
      </c>
      <c r="N123" s="296">
        <v>1</v>
      </c>
      <c r="O123" s="296">
        <v>1</v>
      </c>
      <c r="P123" s="296">
        <v>1</v>
      </c>
      <c r="Q123" s="296">
        <v>1</v>
      </c>
      <c r="R123" s="296">
        <v>1</v>
      </c>
      <c r="S123" s="296">
        <v>1</v>
      </c>
      <c r="T123" s="296">
        <v>1</v>
      </c>
      <c r="U123" s="296">
        <v>1</v>
      </c>
      <c r="V123" s="296">
        <v>1</v>
      </c>
      <c r="W123" s="296">
        <v>1</v>
      </c>
      <c r="X123" s="296">
        <v>1</v>
      </c>
      <c r="Y123" s="296">
        <v>1</v>
      </c>
      <c r="Z123" s="296">
        <v>1</v>
      </c>
      <c r="AA123" s="296">
        <v>1</v>
      </c>
      <c r="AB123" s="296">
        <v>1</v>
      </c>
      <c r="AC123" s="296">
        <v>1</v>
      </c>
      <c r="AD123" s="296">
        <v>1</v>
      </c>
      <c r="AE123" s="296">
        <v>1</v>
      </c>
      <c r="AF123" s="296">
        <v>1</v>
      </c>
      <c r="AG123" s="296">
        <v>1</v>
      </c>
      <c r="AH123" s="296">
        <v>1</v>
      </c>
      <c r="AI123" s="296">
        <v>1</v>
      </c>
      <c r="AJ123" s="296">
        <v>1</v>
      </c>
      <c r="AK123" s="296">
        <v>1</v>
      </c>
      <c r="AL123" s="296">
        <v>1</v>
      </c>
      <c r="AM123" s="296">
        <v>1</v>
      </c>
      <c r="AN123" s="296">
        <v>1</v>
      </c>
      <c r="AO123" s="296">
        <v>1</v>
      </c>
      <c r="AP123" s="296">
        <v>1</v>
      </c>
      <c r="AQ123" s="296">
        <v>1</v>
      </c>
      <c r="AR123" s="296">
        <v>1</v>
      </c>
      <c r="AS123" s="296">
        <v>1</v>
      </c>
      <c r="AT123" s="296">
        <v>1</v>
      </c>
      <c r="AU123" s="296">
        <v>1</v>
      </c>
      <c r="AV123" s="296">
        <v>1</v>
      </c>
      <c r="AW123" s="296">
        <v>1</v>
      </c>
      <c r="AX123" s="296">
        <v>1</v>
      </c>
      <c r="AY123" s="296">
        <v>1</v>
      </c>
      <c r="AZ123" s="296">
        <v>1</v>
      </c>
      <c r="BA123" s="296">
        <v>1</v>
      </c>
      <c r="BB123" s="296">
        <v>1</v>
      </c>
      <c r="BC123" s="296">
        <v>1</v>
      </c>
      <c r="BD123" s="296">
        <v>1</v>
      </c>
      <c r="BE123" s="296">
        <v>1</v>
      </c>
      <c r="BF123" s="296">
        <v>1</v>
      </c>
      <c r="BG123" s="296">
        <v>1</v>
      </c>
      <c r="BH123" s="296">
        <v>1</v>
      </c>
      <c r="BI123" s="296">
        <v>1</v>
      </c>
      <c r="BJ123" s="296">
        <v>1</v>
      </c>
      <c r="BK123" s="296">
        <v>1</v>
      </c>
      <c r="BL123" s="296">
        <v>1</v>
      </c>
      <c r="BM123" s="296">
        <v>1</v>
      </c>
      <c r="BN123" s="296">
        <v>1</v>
      </c>
      <c r="BO123" s="296">
        <v>1</v>
      </c>
      <c r="BP123" s="296">
        <v>1</v>
      </c>
      <c r="BQ123" s="296">
        <v>1</v>
      </c>
      <c r="BR123" s="296">
        <v>1</v>
      </c>
      <c r="BS123" s="296">
        <v>1</v>
      </c>
      <c r="BT123" s="296">
        <v>1</v>
      </c>
      <c r="BU123" s="296">
        <v>1</v>
      </c>
      <c r="BV123" s="296">
        <v>1</v>
      </c>
      <c r="BW123" s="296">
        <v>1</v>
      </c>
      <c r="BX123" s="296">
        <v>1</v>
      </c>
      <c r="BY123" s="296">
        <v>1</v>
      </c>
      <c r="BZ123" s="296">
        <v>1</v>
      </c>
      <c r="CA123" s="296">
        <v>1</v>
      </c>
      <c r="CB123" s="296">
        <v>1</v>
      </c>
      <c r="CC123" s="296">
        <v>1</v>
      </c>
      <c r="CD123" s="296">
        <v>1</v>
      </c>
      <c r="CE123" s="296">
        <v>1</v>
      </c>
      <c r="CF123" s="296">
        <v>1</v>
      </c>
      <c r="CG123" s="296">
        <v>1</v>
      </c>
      <c r="CH123" s="296">
        <v>1</v>
      </c>
      <c r="CI123" s="296">
        <v>1</v>
      </c>
      <c r="CJ123" s="296">
        <v>1</v>
      </c>
      <c r="CK123" s="296">
        <v>1</v>
      </c>
      <c r="CL123" s="296">
        <v>1</v>
      </c>
      <c r="CM123" s="296">
        <v>1</v>
      </c>
      <c r="CN123" s="296">
        <v>1</v>
      </c>
      <c r="CO123" s="296">
        <v>1</v>
      </c>
      <c r="CP123" s="296">
        <v>1</v>
      </c>
      <c r="CQ123" s="296">
        <v>1</v>
      </c>
      <c r="CR123" s="296">
        <v>1</v>
      </c>
      <c r="CS123" s="296">
        <v>1</v>
      </c>
      <c r="CT123" s="296">
        <v>1</v>
      </c>
      <c r="CU123" s="296">
        <v>1</v>
      </c>
      <c r="CV123" s="296">
        <v>1</v>
      </c>
      <c r="CW123" s="296">
        <v>1</v>
      </c>
      <c r="CX123" s="296">
        <v>1</v>
      </c>
      <c r="CY123" s="296">
        <v>1</v>
      </c>
      <c r="CZ123" s="296">
        <v>1</v>
      </c>
      <c r="DA123" s="296">
        <v>1</v>
      </c>
      <c r="DB123" s="296">
        <v>1</v>
      </c>
      <c r="DC123" s="296">
        <v>1</v>
      </c>
      <c r="DD123" s="296">
        <v>1</v>
      </c>
      <c r="DE123" s="296">
        <v>1</v>
      </c>
      <c r="DF123" s="296">
        <v>1</v>
      </c>
      <c r="DG123" s="296">
        <v>1</v>
      </c>
    </row>
    <row r="124" spans="1:111" ht="8.25" customHeight="1" x14ac:dyDescent="0.55000000000000004">
      <c r="B124" s="122"/>
      <c r="C124" s="123"/>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c r="CG124" s="286"/>
      <c r="CH124" s="286"/>
      <c r="CI124" s="286"/>
      <c r="CJ124" s="286"/>
      <c r="CK124" s="286"/>
      <c r="CL124" s="286"/>
      <c r="CM124" s="286"/>
      <c r="CN124" s="286"/>
      <c r="CO124" s="286"/>
      <c r="CP124" s="286"/>
      <c r="CQ124" s="286"/>
      <c r="CR124" s="286"/>
      <c r="CS124" s="286"/>
      <c r="CT124" s="286"/>
      <c r="CU124" s="286"/>
      <c r="CV124" s="286"/>
      <c r="CW124" s="286"/>
      <c r="CX124" s="286"/>
      <c r="CY124" s="286"/>
      <c r="CZ124" s="286"/>
      <c r="DA124" s="286"/>
      <c r="DB124" s="286"/>
      <c r="DC124" s="286"/>
      <c r="DD124" s="286"/>
      <c r="DE124" s="286"/>
      <c r="DF124" s="286"/>
      <c r="DG124" s="286"/>
    </row>
    <row r="125" spans="1:111" ht="18" customHeight="1" x14ac:dyDescent="0.55000000000000004"/>
    <row r="126" spans="1:111" ht="18" customHeight="1" x14ac:dyDescent="0.55000000000000004"/>
    <row r="127" spans="1:111" ht="18" customHeight="1" x14ac:dyDescent="0.55000000000000004"/>
    <row r="128" spans="1:111" ht="18" customHeight="1" x14ac:dyDescent="0.55000000000000004"/>
  </sheetData>
  <mergeCells count="1">
    <mergeCell ref="B5:C6"/>
  </mergeCells>
  <phoneticPr fontId="2"/>
  <pageMargins left="0.70866141732283472" right="0.70866141732283472" top="0.74803149606299213" bottom="0.74803149606299213" header="0.31496062992125984" footer="0.31496062992125984"/>
  <pageSetup paperSize="8" scale="49" fitToWidth="0" orientation="portrait" horizontalDpi="300" verticalDpi="300" r:id="rId1"/>
  <headerFooter alignWithMargins="0">
    <oddHeader>&amp;L&amp;F&amp;R１３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9" tint="0.39997558519241921"/>
    <pageSetUpPr fitToPage="1"/>
  </sheetPr>
  <dimension ref="A1:DH119"/>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12.61328125" defaultRowHeight="15" customHeight="1" x14ac:dyDescent="0.55000000000000004"/>
  <cols>
    <col min="1" max="1" width="3.61328125" style="287" customWidth="1"/>
    <col min="2" max="2" width="3.765625" style="118" customWidth="1"/>
    <col min="3" max="3" width="25" style="119" customWidth="1"/>
    <col min="4" max="57" width="12.4609375" style="117" customWidth="1"/>
    <col min="58" max="58" width="13.15234375" style="117" customWidth="1"/>
    <col min="59" max="61" width="12.4609375" style="117" customWidth="1"/>
    <col min="62" max="62" width="13.15234375" style="117" customWidth="1"/>
    <col min="63" max="73" width="12.4609375" style="117" customWidth="1"/>
    <col min="74" max="74" width="13.15234375" style="117" customWidth="1"/>
    <col min="75" max="112" width="12.4609375" style="117" customWidth="1"/>
    <col min="113" max="16384" width="12.61328125" style="117"/>
  </cols>
  <sheetData>
    <row r="1" spans="1:112" ht="13.5" customHeight="1" x14ac:dyDescent="0.55000000000000004"/>
    <row r="2" spans="1:112" ht="13.5" customHeight="1" x14ac:dyDescent="0.55000000000000004"/>
    <row r="3" spans="1:112" s="120" customFormat="1" ht="25.3" x14ac:dyDescent="0.8">
      <c r="A3" s="288"/>
      <c r="B3" s="121"/>
      <c r="C3" s="385" t="s">
        <v>699</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row>
    <row r="4" spans="1:112" ht="15" customHeight="1" x14ac:dyDescent="0.55000000000000004">
      <c r="B4" s="122"/>
      <c r="C4" s="123"/>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5"/>
      <c r="AD4" s="124"/>
      <c r="AE4" s="124"/>
      <c r="AF4" s="124"/>
      <c r="AG4" s="124"/>
      <c r="AH4" s="124"/>
      <c r="AI4" s="124"/>
      <c r="AJ4" s="124"/>
      <c r="AK4" s="124"/>
      <c r="AL4" s="124"/>
      <c r="AM4" s="124"/>
      <c r="AN4" s="124"/>
      <c r="AO4" s="124"/>
      <c r="AP4" s="124"/>
      <c r="AQ4" s="124"/>
      <c r="AR4" s="124"/>
      <c r="AS4" s="124"/>
      <c r="AT4" s="124"/>
      <c r="AU4" s="124"/>
      <c r="AV4" s="125"/>
      <c r="AW4" s="124"/>
      <c r="AX4" s="124"/>
      <c r="AY4" s="124"/>
      <c r="AZ4" s="124"/>
      <c r="BA4" s="124"/>
      <c r="BB4" s="124"/>
      <c r="BC4" s="124"/>
      <c r="BD4" s="124"/>
      <c r="BE4" s="124"/>
      <c r="BF4" s="124"/>
      <c r="BG4" s="124"/>
      <c r="BH4" s="124"/>
      <c r="BI4" s="124"/>
      <c r="BJ4" s="124"/>
      <c r="BK4" s="124"/>
      <c r="BL4" s="124"/>
      <c r="BM4" s="124"/>
      <c r="BN4" s="124"/>
      <c r="BO4" s="125"/>
      <c r="BP4" s="124"/>
      <c r="BQ4" s="124"/>
      <c r="BR4" s="124"/>
      <c r="BS4" s="124"/>
      <c r="BT4" s="124"/>
      <c r="BU4" s="124"/>
      <c r="BV4" s="124"/>
      <c r="BW4" s="124"/>
      <c r="BX4" s="124"/>
      <c r="BY4" s="124"/>
      <c r="BZ4" s="124"/>
      <c r="CA4" s="124"/>
      <c r="CB4" s="124"/>
      <c r="CC4" s="124"/>
      <c r="CD4" s="124"/>
      <c r="CE4" s="124"/>
      <c r="CF4" s="124"/>
      <c r="CG4" s="124"/>
      <c r="CH4" s="125"/>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row>
    <row r="5" spans="1:112" s="126" customFormat="1" ht="15" customHeight="1" x14ac:dyDescent="0.55000000000000004">
      <c r="A5" s="287"/>
      <c r="B5" s="516" t="s">
        <v>638</v>
      </c>
      <c r="C5" s="551"/>
      <c r="D5" s="130" t="s">
        <v>2</v>
      </c>
      <c r="E5" s="130" t="s">
        <v>4</v>
      </c>
      <c r="F5" s="130" t="s">
        <v>6</v>
      </c>
      <c r="G5" s="130" t="s">
        <v>8</v>
      </c>
      <c r="H5" s="130" t="s">
        <v>10</v>
      </c>
      <c r="I5" s="130" t="s">
        <v>12</v>
      </c>
      <c r="J5" s="130" t="s">
        <v>13</v>
      </c>
      <c r="K5" s="130" t="s">
        <v>15</v>
      </c>
      <c r="L5" s="130" t="s">
        <v>17</v>
      </c>
      <c r="M5" s="130" t="s">
        <v>19</v>
      </c>
      <c r="N5" s="130" t="s">
        <v>21</v>
      </c>
      <c r="O5" s="130" t="s">
        <v>23</v>
      </c>
      <c r="P5" s="130" t="s">
        <v>25</v>
      </c>
      <c r="Q5" s="130" t="s">
        <v>27</v>
      </c>
      <c r="R5" s="130" t="s">
        <v>29</v>
      </c>
      <c r="S5" s="130" t="s">
        <v>31</v>
      </c>
      <c r="T5" s="130" t="s">
        <v>33</v>
      </c>
      <c r="U5" s="130" t="s">
        <v>35</v>
      </c>
      <c r="V5" s="130" t="s">
        <v>37</v>
      </c>
      <c r="W5" s="130" t="s">
        <v>39</v>
      </c>
      <c r="X5" s="130" t="s">
        <v>41</v>
      </c>
      <c r="Y5" s="130" t="s">
        <v>42</v>
      </c>
      <c r="Z5" s="130" t="s">
        <v>43</v>
      </c>
      <c r="AA5" s="130" t="s">
        <v>45</v>
      </c>
      <c r="AB5" s="130" t="s">
        <v>47</v>
      </c>
      <c r="AC5" s="130" t="s">
        <v>49</v>
      </c>
      <c r="AD5" s="130" t="s">
        <v>51</v>
      </c>
      <c r="AE5" s="130" t="s">
        <v>53</v>
      </c>
      <c r="AF5" s="130" t="s">
        <v>55</v>
      </c>
      <c r="AG5" s="130" t="s">
        <v>57</v>
      </c>
      <c r="AH5" s="130" t="s">
        <v>59</v>
      </c>
      <c r="AI5" s="130" t="s">
        <v>60</v>
      </c>
      <c r="AJ5" s="130" t="s">
        <v>62</v>
      </c>
      <c r="AK5" s="130" t="s">
        <v>64</v>
      </c>
      <c r="AL5" s="130" t="s">
        <v>66</v>
      </c>
      <c r="AM5" s="130" t="s">
        <v>68</v>
      </c>
      <c r="AN5" s="130" t="s">
        <v>70</v>
      </c>
      <c r="AO5" s="130" t="s">
        <v>72</v>
      </c>
      <c r="AP5" s="130" t="s">
        <v>73</v>
      </c>
      <c r="AQ5" s="130" t="s">
        <v>75</v>
      </c>
      <c r="AR5" s="130" t="s">
        <v>77</v>
      </c>
      <c r="AS5" s="130" t="s">
        <v>79</v>
      </c>
      <c r="AT5" s="130" t="s">
        <v>80</v>
      </c>
      <c r="AU5" s="130" t="s">
        <v>82</v>
      </c>
      <c r="AV5" s="130" t="s">
        <v>84</v>
      </c>
      <c r="AW5" s="130" t="s">
        <v>86</v>
      </c>
      <c r="AX5" s="130" t="s">
        <v>88</v>
      </c>
      <c r="AY5" s="130" t="s">
        <v>90</v>
      </c>
      <c r="AZ5" s="130" t="s">
        <v>92</v>
      </c>
      <c r="BA5" s="130" t="s">
        <v>94</v>
      </c>
      <c r="BB5" s="130" t="s">
        <v>96</v>
      </c>
      <c r="BC5" s="130" t="s">
        <v>98</v>
      </c>
      <c r="BD5" s="130" t="s">
        <v>100</v>
      </c>
      <c r="BE5" s="130" t="s">
        <v>101</v>
      </c>
      <c r="BF5" s="130" t="s">
        <v>103</v>
      </c>
      <c r="BG5" s="130" t="s">
        <v>105</v>
      </c>
      <c r="BH5" s="130" t="s">
        <v>107</v>
      </c>
      <c r="BI5" s="130" t="s">
        <v>109</v>
      </c>
      <c r="BJ5" s="130" t="s">
        <v>111</v>
      </c>
      <c r="BK5" s="130" t="s">
        <v>113</v>
      </c>
      <c r="BL5" s="130" t="s">
        <v>115</v>
      </c>
      <c r="BM5" s="130" t="s">
        <v>474</v>
      </c>
      <c r="BN5" s="130" t="s">
        <v>117</v>
      </c>
      <c r="BO5" s="130" t="s">
        <v>119</v>
      </c>
      <c r="BP5" s="130" t="s">
        <v>121</v>
      </c>
      <c r="BQ5" s="130" t="s">
        <v>123</v>
      </c>
      <c r="BR5" s="130" t="s">
        <v>125</v>
      </c>
      <c r="BS5" s="130" t="s">
        <v>127</v>
      </c>
      <c r="BT5" s="130" t="s">
        <v>129</v>
      </c>
      <c r="BU5" s="130" t="s">
        <v>476</v>
      </c>
      <c r="BV5" s="130" t="s">
        <v>131</v>
      </c>
      <c r="BW5" s="130" t="s">
        <v>133</v>
      </c>
      <c r="BX5" s="130" t="s">
        <v>135</v>
      </c>
      <c r="BY5" s="130" t="s">
        <v>137</v>
      </c>
      <c r="BZ5" s="130" t="s">
        <v>139</v>
      </c>
      <c r="CA5" s="130" t="s">
        <v>141</v>
      </c>
      <c r="CB5" s="130" t="s">
        <v>143</v>
      </c>
      <c r="CC5" s="130" t="s">
        <v>145</v>
      </c>
      <c r="CD5" s="130" t="s">
        <v>147</v>
      </c>
      <c r="CE5" s="130" t="s">
        <v>478</v>
      </c>
      <c r="CF5" s="130" t="s">
        <v>149</v>
      </c>
      <c r="CG5" s="130" t="s">
        <v>151</v>
      </c>
      <c r="CH5" s="130" t="s">
        <v>153</v>
      </c>
      <c r="CI5" s="130" t="s">
        <v>155</v>
      </c>
      <c r="CJ5" s="130" t="s">
        <v>157</v>
      </c>
      <c r="CK5" s="130" t="s">
        <v>159</v>
      </c>
      <c r="CL5" s="130" t="s">
        <v>161</v>
      </c>
      <c r="CM5" s="130" t="s">
        <v>163</v>
      </c>
      <c r="CN5" s="130" t="s">
        <v>165</v>
      </c>
      <c r="CO5" s="130" t="s">
        <v>167</v>
      </c>
      <c r="CP5" s="130" t="s">
        <v>480</v>
      </c>
      <c r="CQ5" s="130" t="s">
        <v>169</v>
      </c>
      <c r="CR5" s="130" t="s">
        <v>171</v>
      </c>
      <c r="CS5" s="130" t="s">
        <v>173</v>
      </c>
      <c r="CT5" s="130" t="s">
        <v>175</v>
      </c>
      <c r="CU5" s="130" t="s">
        <v>177</v>
      </c>
      <c r="CV5" s="130" t="s">
        <v>178</v>
      </c>
      <c r="CW5" s="130" t="s">
        <v>180</v>
      </c>
      <c r="CX5" s="130" t="s">
        <v>182</v>
      </c>
      <c r="CY5" s="130" t="s">
        <v>184</v>
      </c>
      <c r="CZ5" s="130" t="s">
        <v>186</v>
      </c>
      <c r="DA5" s="130" t="s">
        <v>188</v>
      </c>
      <c r="DB5" s="130" t="s">
        <v>190</v>
      </c>
      <c r="DC5" s="130" t="s">
        <v>192</v>
      </c>
      <c r="DD5" s="130" t="s">
        <v>194</v>
      </c>
      <c r="DE5" s="130" t="s">
        <v>196</v>
      </c>
      <c r="DF5" s="130" t="s">
        <v>197</v>
      </c>
      <c r="DG5" s="130"/>
      <c r="DH5" s="130"/>
    </row>
    <row r="6" spans="1:112" s="127" customFormat="1" ht="24" customHeight="1" x14ac:dyDescent="0.25">
      <c r="A6" s="289"/>
      <c r="B6" s="551"/>
      <c r="C6" s="551"/>
      <c r="D6" s="131" t="s">
        <v>3</v>
      </c>
      <c r="E6" s="131" t="s">
        <v>5</v>
      </c>
      <c r="F6" s="131" t="s">
        <v>7</v>
      </c>
      <c r="G6" s="131" t="s">
        <v>9</v>
      </c>
      <c r="H6" s="131" t="s">
        <v>11</v>
      </c>
      <c r="I6" s="131" t="s">
        <v>14</v>
      </c>
      <c r="J6" s="131" t="s">
        <v>383</v>
      </c>
      <c r="K6" s="131" t="s">
        <v>16</v>
      </c>
      <c r="L6" s="131" t="s">
        <v>18</v>
      </c>
      <c r="M6" s="131" t="s">
        <v>20</v>
      </c>
      <c r="N6" s="131" t="s">
        <v>22</v>
      </c>
      <c r="O6" s="131" t="s">
        <v>24</v>
      </c>
      <c r="P6" s="131" t="s">
        <v>26</v>
      </c>
      <c r="Q6" s="131" t="s">
        <v>28</v>
      </c>
      <c r="R6" s="131" t="s">
        <v>30</v>
      </c>
      <c r="S6" s="131" t="s">
        <v>32</v>
      </c>
      <c r="T6" s="131" t="s">
        <v>34</v>
      </c>
      <c r="U6" s="131" t="s">
        <v>36</v>
      </c>
      <c r="V6" s="131" t="s">
        <v>38</v>
      </c>
      <c r="W6" s="131" t="s">
        <v>40</v>
      </c>
      <c r="X6" s="131" t="s">
        <v>384</v>
      </c>
      <c r="Y6" s="131" t="s">
        <v>385</v>
      </c>
      <c r="Z6" s="131" t="s">
        <v>44</v>
      </c>
      <c r="AA6" s="131" t="s">
        <v>46</v>
      </c>
      <c r="AB6" s="131" t="s">
        <v>48</v>
      </c>
      <c r="AC6" s="131" t="s">
        <v>50</v>
      </c>
      <c r="AD6" s="131" t="s">
        <v>52</v>
      </c>
      <c r="AE6" s="131" t="s">
        <v>54</v>
      </c>
      <c r="AF6" s="131" t="s">
        <v>56</v>
      </c>
      <c r="AG6" s="131" t="s">
        <v>58</v>
      </c>
      <c r="AH6" s="131" t="s">
        <v>386</v>
      </c>
      <c r="AI6" s="131" t="s">
        <v>61</v>
      </c>
      <c r="AJ6" s="131" t="s">
        <v>63</v>
      </c>
      <c r="AK6" s="131" t="s">
        <v>65</v>
      </c>
      <c r="AL6" s="131" t="s">
        <v>67</v>
      </c>
      <c r="AM6" s="131" t="s">
        <v>69</v>
      </c>
      <c r="AN6" s="131" t="s">
        <v>71</v>
      </c>
      <c r="AO6" s="131" t="s">
        <v>387</v>
      </c>
      <c r="AP6" s="131" t="s">
        <v>74</v>
      </c>
      <c r="AQ6" s="131" t="s">
        <v>76</v>
      </c>
      <c r="AR6" s="131" t="s">
        <v>78</v>
      </c>
      <c r="AS6" s="131" t="s">
        <v>388</v>
      </c>
      <c r="AT6" s="131" t="s">
        <v>81</v>
      </c>
      <c r="AU6" s="131" t="s">
        <v>83</v>
      </c>
      <c r="AV6" s="131" t="s">
        <v>85</v>
      </c>
      <c r="AW6" s="131" t="s">
        <v>87</v>
      </c>
      <c r="AX6" s="131" t="s">
        <v>89</v>
      </c>
      <c r="AY6" s="131" t="s">
        <v>91</v>
      </c>
      <c r="AZ6" s="131" t="s">
        <v>93</v>
      </c>
      <c r="BA6" s="131" t="s">
        <v>95</v>
      </c>
      <c r="BB6" s="131" t="s">
        <v>97</v>
      </c>
      <c r="BC6" s="131" t="s">
        <v>99</v>
      </c>
      <c r="BD6" s="131" t="s">
        <v>389</v>
      </c>
      <c r="BE6" s="131" t="s">
        <v>102</v>
      </c>
      <c r="BF6" s="131" t="s">
        <v>104</v>
      </c>
      <c r="BG6" s="131" t="s">
        <v>106</v>
      </c>
      <c r="BH6" s="131" t="s">
        <v>108</v>
      </c>
      <c r="BI6" s="131" t="s">
        <v>110</v>
      </c>
      <c r="BJ6" s="131" t="s">
        <v>112</v>
      </c>
      <c r="BK6" s="131" t="s">
        <v>114</v>
      </c>
      <c r="BL6" s="131" t="s">
        <v>116</v>
      </c>
      <c r="BM6" s="131" t="s">
        <v>475</v>
      </c>
      <c r="BN6" s="131" t="s">
        <v>118</v>
      </c>
      <c r="BO6" s="131" t="s">
        <v>120</v>
      </c>
      <c r="BP6" s="131" t="s">
        <v>122</v>
      </c>
      <c r="BQ6" s="131" t="s">
        <v>124</v>
      </c>
      <c r="BR6" s="131" t="s">
        <v>126</v>
      </c>
      <c r="BS6" s="131" t="s">
        <v>128</v>
      </c>
      <c r="BT6" s="131" t="s">
        <v>130</v>
      </c>
      <c r="BU6" s="131" t="s">
        <v>477</v>
      </c>
      <c r="BV6" s="131" t="s">
        <v>132</v>
      </c>
      <c r="BW6" s="131" t="s">
        <v>134</v>
      </c>
      <c r="BX6" s="131" t="s">
        <v>136</v>
      </c>
      <c r="BY6" s="131" t="s">
        <v>138</v>
      </c>
      <c r="BZ6" s="131" t="s">
        <v>140</v>
      </c>
      <c r="CA6" s="131" t="s">
        <v>142</v>
      </c>
      <c r="CB6" s="131" t="s">
        <v>144</v>
      </c>
      <c r="CC6" s="131" t="s">
        <v>146</v>
      </c>
      <c r="CD6" s="131" t="s">
        <v>148</v>
      </c>
      <c r="CE6" s="131" t="s">
        <v>479</v>
      </c>
      <c r="CF6" s="131" t="s">
        <v>150</v>
      </c>
      <c r="CG6" s="131" t="s">
        <v>152</v>
      </c>
      <c r="CH6" s="131" t="s">
        <v>154</v>
      </c>
      <c r="CI6" s="131" t="s">
        <v>156</v>
      </c>
      <c r="CJ6" s="131" t="s">
        <v>158</v>
      </c>
      <c r="CK6" s="131" t="s">
        <v>160</v>
      </c>
      <c r="CL6" s="131" t="s">
        <v>162</v>
      </c>
      <c r="CM6" s="131" t="s">
        <v>164</v>
      </c>
      <c r="CN6" s="131" t="s">
        <v>166</v>
      </c>
      <c r="CO6" s="131" t="s">
        <v>168</v>
      </c>
      <c r="CP6" s="131" t="s">
        <v>481</v>
      </c>
      <c r="CQ6" s="131" t="s">
        <v>170</v>
      </c>
      <c r="CR6" s="131" t="s">
        <v>172</v>
      </c>
      <c r="CS6" s="131" t="s">
        <v>174</v>
      </c>
      <c r="CT6" s="131" t="s">
        <v>176</v>
      </c>
      <c r="CU6" s="131" t="s">
        <v>390</v>
      </c>
      <c r="CV6" s="131" t="s">
        <v>179</v>
      </c>
      <c r="CW6" s="131" t="s">
        <v>181</v>
      </c>
      <c r="CX6" s="131" t="s">
        <v>183</v>
      </c>
      <c r="CY6" s="131" t="s">
        <v>185</v>
      </c>
      <c r="CZ6" s="131" t="s">
        <v>187</v>
      </c>
      <c r="DA6" s="131" t="s">
        <v>189</v>
      </c>
      <c r="DB6" s="131" t="s">
        <v>191</v>
      </c>
      <c r="DC6" s="131" t="s">
        <v>193</v>
      </c>
      <c r="DD6" s="131" t="s">
        <v>195</v>
      </c>
      <c r="DE6" s="131" t="s">
        <v>482</v>
      </c>
      <c r="DF6" s="131" t="s">
        <v>483</v>
      </c>
      <c r="DG6" s="131" t="s">
        <v>506</v>
      </c>
      <c r="DH6" s="131" t="s">
        <v>394</v>
      </c>
    </row>
    <row r="7" spans="1:112" ht="18" customHeight="1" x14ac:dyDescent="0.55000000000000004">
      <c r="A7" s="284">
        <v>1</v>
      </c>
      <c r="B7" s="130" t="s">
        <v>2</v>
      </c>
      <c r="C7" s="132" t="s">
        <v>3</v>
      </c>
      <c r="D7" s="296">
        <v>1.0298579299999999</v>
      </c>
      <c r="E7" s="296">
        <v>0.14677673999999999</v>
      </c>
      <c r="F7" s="296">
        <v>1.2177500000000001E-2</v>
      </c>
      <c r="G7" s="296">
        <v>6.3139199999999998E-3</v>
      </c>
      <c r="H7" s="296">
        <v>1.50175E-2</v>
      </c>
      <c r="I7" s="296">
        <v>2.5575000000000001E-4</v>
      </c>
      <c r="J7" s="296">
        <v>3.2141E-4</v>
      </c>
      <c r="K7" s="296">
        <v>0.11258484000000001</v>
      </c>
      <c r="L7" s="296">
        <v>4.2047470000000003E-2</v>
      </c>
      <c r="M7" s="296">
        <v>0.24011288</v>
      </c>
      <c r="N7" s="296">
        <v>2.8797650000000001E-2</v>
      </c>
      <c r="O7" s="296">
        <v>1.427872E-2</v>
      </c>
      <c r="P7" s="296">
        <v>4.1485100000000002E-3</v>
      </c>
      <c r="Q7" s="296">
        <v>1.2275400000000001E-3</v>
      </c>
      <c r="R7" s="296">
        <v>3.7191999999999998E-4</v>
      </c>
      <c r="S7" s="296">
        <v>1.5246999999999999E-3</v>
      </c>
      <c r="T7" s="296">
        <v>6.0232000000000005E-4</v>
      </c>
      <c r="U7" s="296">
        <v>3.1638E-4</v>
      </c>
      <c r="V7" s="296">
        <v>3.6049999999999998E-4</v>
      </c>
      <c r="W7" s="296">
        <v>1.7543999999999999E-4</v>
      </c>
      <c r="X7" s="296">
        <v>6.0609999999999997E-5</v>
      </c>
      <c r="Y7" s="296">
        <v>5.9833E-4</v>
      </c>
      <c r="Z7" s="296">
        <v>2.3766999999999999E-4</v>
      </c>
      <c r="AA7" s="296">
        <v>1.5335800000000001E-3</v>
      </c>
      <c r="AB7" s="296">
        <v>4.3179000000000004E-3</v>
      </c>
      <c r="AC7" s="296">
        <v>2.2187600000000002E-3</v>
      </c>
      <c r="AD7" s="296">
        <v>1.1049999999999999E-5</v>
      </c>
      <c r="AE7" s="296">
        <v>6.2910000000000006E-5</v>
      </c>
      <c r="AF7" s="296">
        <v>1.583E-4</v>
      </c>
      <c r="AG7" s="296">
        <v>3.784473E-2</v>
      </c>
      <c r="AH7" s="296">
        <v>9.9590500000000005E-3</v>
      </c>
      <c r="AI7" s="296">
        <v>1.6626999999999999E-4</v>
      </c>
      <c r="AJ7" s="296">
        <v>1.663E-4</v>
      </c>
      <c r="AK7" s="296">
        <v>2.4733999999999997E-4</v>
      </c>
      <c r="AL7" s="296">
        <v>7.4717999999999996E-4</v>
      </c>
      <c r="AM7" s="296">
        <v>9.0929999999999998E-5</v>
      </c>
      <c r="AN7" s="296">
        <v>1.0887000000000001E-4</v>
      </c>
      <c r="AO7" s="296">
        <v>1.2923000000000001E-4</v>
      </c>
      <c r="AP7" s="296">
        <v>9.2189999999999997E-5</v>
      </c>
      <c r="AQ7" s="296">
        <v>6.8230000000000002E-5</v>
      </c>
      <c r="AR7" s="296">
        <v>1.0064999999999999E-4</v>
      </c>
      <c r="AS7" s="296">
        <v>1.8476000000000001E-4</v>
      </c>
      <c r="AT7" s="296">
        <v>1.1237E-4</v>
      </c>
      <c r="AU7" s="296">
        <v>3.3589999999999998E-4</v>
      </c>
      <c r="AV7" s="296">
        <v>5.3379000000000002E-4</v>
      </c>
      <c r="AW7" s="296">
        <v>4.3302E-4</v>
      </c>
      <c r="AX7" s="296">
        <v>2.4339000000000001E-4</v>
      </c>
      <c r="AY7" s="296">
        <v>1.4545000000000001E-4</v>
      </c>
      <c r="AZ7" s="296">
        <v>3.7868999999999999E-4</v>
      </c>
      <c r="BA7" s="296">
        <v>3.4528E-4</v>
      </c>
      <c r="BB7" s="296">
        <v>1.3359999999999999E-4</v>
      </c>
      <c r="BC7" s="296">
        <v>2.0280999999999999E-4</v>
      </c>
      <c r="BD7" s="296">
        <v>3.0855999999999999E-4</v>
      </c>
      <c r="BE7" s="296">
        <v>1.6971E-4</v>
      </c>
      <c r="BF7" s="296">
        <v>8.5926999999999998E-4</v>
      </c>
      <c r="BG7" s="296">
        <v>1.1384100000000001E-3</v>
      </c>
      <c r="BH7" s="296">
        <v>7.8341000000000001E-4</v>
      </c>
      <c r="BI7" s="296">
        <v>4.6802999999999998E-4</v>
      </c>
      <c r="BJ7" s="296">
        <v>4.0957999999999999E-4</v>
      </c>
      <c r="BK7" s="296">
        <v>3.54164E-3</v>
      </c>
      <c r="BL7" s="296">
        <v>2.4085E-4</v>
      </c>
      <c r="BM7" s="296">
        <v>6.9572999999999998E-4</v>
      </c>
      <c r="BN7" s="296">
        <v>1.9163000000000001E-4</v>
      </c>
      <c r="BO7" s="296">
        <v>1.93176E-3</v>
      </c>
      <c r="BP7" s="296">
        <v>1.3295399999999999E-3</v>
      </c>
      <c r="BQ7" s="296">
        <v>7.9720000000000002E-5</v>
      </c>
      <c r="BR7" s="296">
        <v>5.6140000000000001E-5</v>
      </c>
      <c r="BS7" s="296">
        <v>1.5776000000000001E-4</v>
      </c>
      <c r="BT7" s="296">
        <v>4.2336000000000001E-4</v>
      </c>
      <c r="BU7" s="296">
        <v>1.7220000000000001E-4</v>
      </c>
      <c r="BV7" s="296">
        <v>5.9750000000000002E-5</v>
      </c>
      <c r="BW7" s="296">
        <v>3.646E-5</v>
      </c>
      <c r="BX7" s="296">
        <v>2.675E-5</v>
      </c>
      <c r="BY7" s="296">
        <v>1.145E-5</v>
      </c>
      <c r="BZ7" s="296">
        <v>9.2440000000000003E-5</v>
      </c>
      <c r="CA7" s="296">
        <v>1.3098999999999999E-4</v>
      </c>
      <c r="CB7" s="296">
        <v>5.6167000000000001E-4</v>
      </c>
      <c r="CC7" s="296">
        <v>1.3218E-4</v>
      </c>
      <c r="CD7" s="296">
        <v>1.7594E-4</v>
      </c>
      <c r="CE7" s="296">
        <v>9.6139999999999998E-5</v>
      </c>
      <c r="CF7" s="296">
        <v>8.6149999999999993E-5</v>
      </c>
      <c r="CG7" s="296">
        <v>3.4155999999999998E-4</v>
      </c>
      <c r="CH7" s="296">
        <v>5.2040000000000003E-5</v>
      </c>
      <c r="CI7" s="296">
        <v>9.5229999999999995E-5</v>
      </c>
      <c r="CJ7" s="296">
        <v>2.5564000000000001E-4</v>
      </c>
      <c r="CK7" s="296">
        <v>1.1516E-4</v>
      </c>
      <c r="CL7" s="296">
        <v>1.6459999999999999E-4</v>
      </c>
      <c r="CM7" s="296">
        <v>3.346E-4</v>
      </c>
      <c r="CN7" s="296">
        <v>1.6343E-4</v>
      </c>
      <c r="CO7" s="296">
        <v>2.22106E-3</v>
      </c>
      <c r="CP7" s="296">
        <v>1.1717400000000001E-3</v>
      </c>
      <c r="CQ7" s="296">
        <v>1.93224E-3</v>
      </c>
      <c r="CR7" s="296">
        <v>1.8317E-4</v>
      </c>
      <c r="CS7" s="296">
        <v>3.8236799999999999E-3</v>
      </c>
      <c r="CT7" s="296">
        <v>6.3676599999999998E-3</v>
      </c>
      <c r="CU7" s="296">
        <v>1.9502199999999999E-3</v>
      </c>
      <c r="CV7" s="296">
        <v>2.8811E-4</v>
      </c>
      <c r="CW7" s="296">
        <v>2.1828E-4</v>
      </c>
      <c r="CX7" s="296">
        <v>1.36297E-3</v>
      </c>
      <c r="CY7" s="296">
        <v>7.2760000000000001E-5</v>
      </c>
      <c r="CZ7" s="296">
        <v>1.466398E-2</v>
      </c>
      <c r="DA7" s="296">
        <v>3.7214749999999998E-2</v>
      </c>
      <c r="DB7" s="296">
        <v>2.0788999999999999E-4</v>
      </c>
      <c r="DC7" s="296">
        <v>2.7409800000000001E-3</v>
      </c>
      <c r="DD7" s="296">
        <v>5.0966800000000001E-3</v>
      </c>
      <c r="DE7" s="296">
        <v>1.1576799999999999E-3</v>
      </c>
      <c r="DF7" s="296">
        <v>2.4594999999999999E-4</v>
      </c>
      <c r="DG7" s="296">
        <v>1.81604802</v>
      </c>
      <c r="DH7" s="296">
        <v>0.99756900999999998</v>
      </c>
    </row>
    <row r="8" spans="1:112" ht="18" customHeight="1" x14ac:dyDescent="0.55000000000000004">
      <c r="A8" s="284">
        <v>2</v>
      </c>
      <c r="B8" s="130" t="s">
        <v>4</v>
      </c>
      <c r="C8" s="132" t="s">
        <v>5</v>
      </c>
      <c r="D8" s="296">
        <v>9.8409199999999995E-3</v>
      </c>
      <c r="E8" s="296">
        <v>1.1166385599999999</v>
      </c>
      <c r="F8" s="296">
        <v>2.0909549999999999E-2</v>
      </c>
      <c r="G8" s="296">
        <v>2.4975599999999998E-3</v>
      </c>
      <c r="H8" s="296">
        <v>5.3221099999999997E-3</v>
      </c>
      <c r="I8" s="296">
        <v>1.662E-5</v>
      </c>
      <c r="J8" s="296">
        <v>5.8940000000000002E-5</v>
      </c>
      <c r="K8" s="296">
        <v>0.12512165</v>
      </c>
      <c r="L8" s="296">
        <v>7.9338800000000008E-3</v>
      </c>
      <c r="M8" s="296">
        <v>3.2199079999999998E-2</v>
      </c>
      <c r="N8" s="296">
        <v>2.9783000000000001E-4</v>
      </c>
      <c r="O8" s="296">
        <v>2.0163300000000002E-3</v>
      </c>
      <c r="P8" s="296">
        <v>1.2210400000000001E-3</v>
      </c>
      <c r="Q8" s="296">
        <v>5.7664999999999995E-4</v>
      </c>
      <c r="R8" s="296">
        <v>1.2460999999999999E-4</v>
      </c>
      <c r="S8" s="296">
        <v>6.6494000000000004E-4</v>
      </c>
      <c r="T8" s="296">
        <v>2.2214000000000001E-4</v>
      </c>
      <c r="U8" s="296">
        <v>1.407E-4</v>
      </c>
      <c r="V8" s="296">
        <v>8.6178000000000003E-4</v>
      </c>
      <c r="W8" s="296">
        <v>8.2379999999999994E-5</v>
      </c>
      <c r="X8" s="296">
        <v>1.9729999999999999E-5</v>
      </c>
      <c r="Y8" s="296">
        <v>4.4854999999999998E-4</v>
      </c>
      <c r="Z8" s="296">
        <v>1.4842999999999999E-4</v>
      </c>
      <c r="AA8" s="296">
        <v>1.5578E-4</v>
      </c>
      <c r="AB8" s="296">
        <v>1.20013E-3</v>
      </c>
      <c r="AC8" s="296">
        <v>1.8865500000000001E-3</v>
      </c>
      <c r="AD8" s="296">
        <v>2.5000000000000002E-6</v>
      </c>
      <c r="AE8" s="296">
        <v>2.0319999999999999E-5</v>
      </c>
      <c r="AF8" s="296">
        <v>5.999E-5</v>
      </c>
      <c r="AG8" s="296">
        <v>4.5163000000000001E-4</v>
      </c>
      <c r="AH8" s="296">
        <v>2.7188480000000001E-2</v>
      </c>
      <c r="AI8" s="296">
        <v>5.7890000000000003E-5</v>
      </c>
      <c r="AJ8" s="296">
        <v>2.5539999999999999E-5</v>
      </c>
      <c r="AK8" s="296">
        <v>1.4113999999999999E-4</v>
      </c>
      <c r="AL8" s="296">
        <v>2.0126000000000001E-4</v>
      </c>
      <c r="AM8" s="296">
        <v>9.7599999999999997E-6</v>
      </c>
      <c r="AN8" s="296">
        <v>1.2089999999999999E-5</v>
      </c>
      <c r="AO8" s="296">
        <v>2.4150000000000001E-5</v>
      </c>
      <c r="AP8" s="296">
        <v>1.0560000000000001E-5</v>
      </c>
      <c r="AQ8" s="296">
        <v>9.8600000000000005E-6</v>
      </c>
      <c r="AR8" s="296">
        <v>1.6220000000000001E-5</v>
      </c>
      <c r="AS8" s="296">
        <v>2.5190000000000001E-5</v>
      </c>
      <c r="AT8" s="296">
        <v>2.0979999999999999E-5</v>
      </c>
      <c r="AU8" s="296">
        <v>1.9749999999999999E-5</v>
      </c>
      <c r="AV8" s="296">
        <v>2.4790000000000002E-5</v>
      </c>
      <c r="AW8" s="296">
        <v>4.8649999999999997E-5</v>
      </c>
      <c r="AX8" s="296">
        <v>2.887E-5</v>
      </c>
      <c r="AY8" s="296">
        <v>3.5080000000000003E-5</v>
      </c>
      <c r="AZ8" s="296">
        <v>2.9539999999999998E-5</v>
      </c>
      <c r="BA8" s="296">
        <v>3.1940000000000003E-5</v>
      </c>
      <c r="BB8" s="296">
        <v>2.1630000000000001E-5</v>
      </c>
      <c r="BC8" s="296">
        <v>3.2950000000000001E-5</v>
      </c>
      <c r="BD8" s="296">
        <v>3.1930000000000001E-5</v>
      </c>
      <c r="BE8" s="296">
        <v>2.7250000000000002E-5</v>
      </c>
      <c r="BF8" s="296">
        <v>4.5300000000000003E-5</v>
      </c>
      <c r="BG8" s="296">
        <v>5.1400000000000003E-5</v>
      </c>
      <c r="BH8" s="296">
        <v>4.5210000000000003E-5</v>
      </c>
      <c r="BI8" s="296">
        <v>4.7970000000000003E-5</v>
      </c>
      <c r="BJ8" s="296">
        <v>2.3920000000000001E-5</v>
      </c>
      <c r="BK8" s="296">
        <v>6.8190000000000004E-4</v>
      </c>
      <c r="BL8" s="296">
        <v>1.291E-5</v>
      </c>
      <c r="BM8" s="296">
        <v>5.6700000000000003E-5</v>
      </c>
      <c r="BN8" s="296">
        <v>4.2540000000000003E-5</v>
      </c>
      <c r="BO8" s="296">
        <v>3.9069999999999997E-5</v>
      </c>
      <c r="BP8" s="296">
        <v>3.2329999999999997E-5</v>
      </c>
      <c r="BQ8" s="296">
        <v>8.3699999999999995E-6</v>
      </c>
      <c r="BR8" s="296">
        <v>3.1579999999999999E-5</v>
      </c>
      <c r="BS8" s="296">
        <v>1.914E-5</v>
      </c>
      <c r="BT8" s="296">
        <v>2.2690000000000001E-5</v>
      </c>
      <c r="BU8" s="296">
        <v>1.6059999999999999E-5</v>
      </c>
      <c r="BV8" s="296">
        <v>1.314E-5</v>
      </c>
      <c r="BW8" s="296">
        <v>6.6699999999999997E-6</v>
      </c>
      <c r="BX8" s="296">
        <v>4.9400000000000001E-6</v>
      </c>
      <c r="BY8" s="296">
        <v>1.9599999999999999E-6</v>
      </c>
      <c r="BZ8" s="296">
        <v>2.0979999999999999E-5</v>
      </c>
      <c r="CA8" s="296">
        <v>1.132E-5</v>
      </c>
      <c r="CB8" s="296">
        <v>3.1980000000000002E-5</v>
      </c>
      <c r="CC8" s="296">
        <v>1.6759999999999999E-5</v>
      </c>
      <c r="CD8" s="296">
        <v>3.9150000000000003E-5</v>
      </c>
      <c r="CE8" s="296">
        <v>1.3529999999999999E-5</v>
      </c>
      <c r="CF8" s="296">
        <v>1.4209999999999999E-5</v>
      </c>
      <c r="CG8" s="296">
        <v>1.1739E-4</v>
      </c>
      <c r="CH8" s="296">
        <v>1.135E-5</v>
      </c>
      <c r="CI8" s="296">
        <v>4.1659999999999998E-5</v>
      </c>
      <c r="CJ8" s="296">
        <v>3.7440000000000001E-5</v>
      </c>
      <c r="CK8" s="296">
        <v>2.482E-5</v>
      </c>
      <c r="CL8" s="296">
        <v>4.227E-5</v>
      </c>
      <c r="CM8" s="296">
        <v>8.5049999999999994E-5</v>
      </c>
      <c r="CN8" s="296">
        <v>4.7700000000000001E-5</v>
      </c>
      <c r="CO8" s="296">
        <v>1.0305100000000001E-3</v>
      </c>
      <c r="CP8" s="296">
        <v>1.83493E-3</v>
      </c>
      <c r="CQ8" s="296">
        <v>8.0008E-4</v>
      </c>
      <c r="CR8" s="296">
        <v>4.6140000000000002E-5</v>
      </c>
      <c r="CS8" s="296">
        <v>1.8573699999999999E-3</v>
      </c>
      <c r="CT8" s="296">
        <v>3.4692799999999999E-3</v>
      </c>
      <c r="CU8" s="296">
        <v>2.0686000000000001E-4</v>
      </c>
      <c r="CV8" s="296">
        <v>2.527E-5</v>
      </c>
      <c r="CW8" s="296">
        <v>5.0170000000000002E-5</v>
      </c>
      <c r="CX8" s="296">
        <v>3.9509999999999999E-5</v>
      </c>
      <c r="CY8" s="296">
        <v>1.8989999999999999E-5</v>
      </c>
      <c r="CZ8" s="296">
        <v>7.7204999999999999E-3</v>
      </c>
      <c r="DA8" s="296">
        <v>2.5016300000000002E-2</v>
      </c>
      <c r="DB8" s="296">
        <v>6.037E-5</v>
      </c>
      <c r="DC8" s="296">
        <v>1.1593E-4</v>
      </c>
      <c r="DD8" s="296">
        <v>9.5089999999999997E-4</v>
      </c>
      <c r="DE8" s="296">
        <v>2.4426E-4</v>
      </c>
      <c r="DF8" s="296">
        <v>5.7330000000000002E-5</v>
      </c>
      <c r="DG8" s="296">
        <v>1.40452047</v>
      </c>
      <c r="DH8" s="296">
        <v>0.77151378999999998</v>
      </c>
    </row>
    <row r="9" spans="1:112" ht="18" customHeight="1" x14ac:dyDescent="0.55000000000000004">
      <c r="A9" s="284">
        <v>3</v>
      </c>
      <c r="B9" s="130" t="s">
        <v>6</v>
      </c>
      <c r="C9" s="132" t="s">
        <v>7</v>
      </c>
      <c r="D9" s="296">
        <v>5.699651E-2</v>
      </c>
      <c r="E9" s="296">
        <v>5.6940289999999998E-2</v>
      </c>
      <c r="F9" s="296">
        <v>1.00158481</v>
      </c>
      <c r="G9" s="296">
        <v>4.8582999999999997E-4</v>
      </c>
      <c r="H9" s="296">
        <v>1.0582E-3</v>
      </c>
      <c r="I9" s="296">
        <v>1.523E-5</v>
      </c>
      <c r="J9" s="296">
        <v>2.0910000000000001E-5</v>
      </c>
      <c r="K9" s="296">
        <v>1.166153E-2</v>
      </c>
      <c r="L9" s="296">
        <v>2.6579099999999999E-3</v>
      </c>
      <c r="M9" s="296">
        <v>1.4598359999999999E-2</v>
      </c>
      <c r="N9" s="296">
        <v>1.59549E-3</v>
      </c>
      <c r="O9" s="296">
        <v>8.7294E-4</v>
      </c>
      <c r="P9" s="296">
        <v>2.8195999999999999E-4</v>
      </c>
      <c r="Q9" s="296">
        <v>9.7260000000000001E-5</v>
      </c>
      <c r="R9" s="296">
        <v>2.692E-5</v>
      </c>
      <c r="S9" s="296">
        <v>1.1378E-4</v>
      </c>
      <c r="T9" s="296">
        <v>4.35E-5</v>
      </c>
      <c r="U9" s="296">
        <v>2.406E-5</v>
      </c>
      <c r="V9" s="296">
        <v>5.8180000000000002E-5</v>
      </c>
      <c r="W9" s="296">
        <v>1.384E-5</v>
      </c>
      <c r="X9" s="296">
        <v>4.3800000000000004E-6</v>
      </c>
      <c r="Y9" s="296">
        <v>5.2939999999999998E-5</v>
      </c>
      <c r="Z9" s="296">
        <v>2.0000000000000002E-5</v>
      </c>
      <c r="AA9" s="296">
        <v>9.1600000000000004E-5</v>
      </c>
      <c r="AB9" s="296">
        <v>2.9170999999999998E-4</v>
      </c>
      <c r="AC9" s="296">
        <v>2.0628000000000001E-4</v>
      </c>
      <c r="AD9" s="296">
        <v>7.7000000000000004E-7</v>
      </c>
      <c r="AE9" s="296">
        <v>4.5000000000000001E-6</v>
      </c>
      <c r="AF9" s="296">
        <v>1.19E-5</v>
      </c>
      <c r="AG9" s="296">
        <v>2.0989899999999998E-3</v>
      </c>
      <c r="AH9" s="296">
        <v>1.7377099999999999E-3</v>
      </c>
      <c r="AI9" s="296">
        <v>1.2130000000000001E-5</v>
      </c>
      <c r="AJ9" s="296">
        <v>1.0699999999999999E-5</v>
      </c>
      <c r="AK9" s="296">
        <v>2.09E-5</v>
      </c>
      <c r="AL9" s="296">
        <v>5.0359999999999999E-5</v>
      </c>
      <c r="AM9" s="296">
        <v>5.66E-6</v>
      </c>
      <c r="AN9" s="296">
        <v>6.8000000000000001E-6</v>
      </c>
      <c r="AO9" s="296">
        <v>8.6400000000000003E-6</v>
      </c>
      <c r="AP9" s="296">
        <v>5.8799999999999996E-6</v>
      </c>
      <c r="AQ9" s="296">
        <v>4.4000000000000002E-6</v>
      </c>
      <c r="AR9" s="296">
        <v>6.55E-6</v>
      </c>
      <c r="AS9" s="296">
        <v>1.188E-5</v>
      </c>
      <c r="AT9" s="296">
        <v>7.5599999999999996E-6</v>
      </c>
      <c r="AU9" s="296">
        <v>2.0020000000000001E-5</v>
      </c>
      <c r="AV9" s="296">
        <v>3.1000000000000001E-5</v>
      </c>
      <c r="AW9" s="296">
        <v>2.6590000000000001E-5</v>
      </c>
      <c r="AX9" s="296">
        <v>1.5480000000000001E-5</v>
      </c>
      <c r="AY9" s="296">
        <v>1.0699999999999999E-5</v>
      </c>
      <c r="AZ9" s="296">
        <v>2.3010000000000002E-5</v>
      </c>
      <c r="BA9" s="296">
        <v>2.175E-5</v>
      </c>
      <c r="BB9" s="296">
        <v>9.1700000000000003E-6</v>
      </c>
      <c r="BC9" s="296">
        <v>1.3370000000000001E-5</v>
      </c>
      <c r="BD9" s="296">
        <v>1.9740000000000001E-5</v>
      </c>
      <c r="BE9" s="296">
        <v>1.128E-5</v>
      </c>
      <c r="BF9" s="296">
        <v>4.9950000000000001E-5</v>
      </c>
      <c r="BG9" s="296">
        <v>6.5569999999999997E-5</v>
      </c>
      <c r="BH9" s="296">
        <v>4.5680000000000003E-5</v>
      </c>
      <c r="BI9" s="296">
        <v>2.851E-5</v>
      </c>
      <c r="BJ9" s="296">
        <v>2.402E-5</v>
      </c>
      <c r="BK9" s="296">
        <v>2.2631999999999999E-4</v>
      </c>
      <c r="BL9" s="296">
        <v>1.4219999999999999E-5</v>
      </c>
      <c r="BM9" s="296">
        <v>4.1510000000000001E-5</v>
      </c>
      <c r="BN9" s="296">
        <v>1.2979999999999999E-5</v>
      </c>
      <c r="BO9" s="296">
        <v>1.0838E-4</v>
      </c>
      <c r="BP9" s="296">
        <v>7.4950000000000006E-5</v>
      </c>
      <c r="BQ9" s="296">
        <v>5.2700000000000004E-6</v>
      </c>
      <c r="BR9" s="296">
        <v>5.0599999999999998E-6</v>
      </c>
      <c r="BS9" s="296">
        <v>1.0329999999999999E-5</v>
      </c>
      <c r="BT9" s="296">
        <v>2.4749999999999999E-5</v>
      </c>
      <c r="BU9" s="296">
        <v>1.1090000000000001E-5</v>
      </c>
      <c r="BV9" s="296">
        <v>5.4199999999999998E-6</v>
      </c>
      <c r="BW9" s="296">
        <v>3.0599999999999999E-6</v>
      </c>
      <c r="BX9" s="296">
        <v>2.3800000000000001E-6</v>
      </c>
      <c r="BY9" s="296">
        <v>8.4E-7</v>
      </c>
      <c r="BZ9" s="296">
        <v>8.8300000000000002E-6</v>
      </c>
      <c r="CA9" s="296">
        <v>8.1999999999999994E-6</v>
      </c>
      <c r="CB9" s="296">
        <v>3.29E-5</v>
      </c>
      <c r="CC9" s="296">
        <v>8.4100000000000008E-6</v>
      </c>
      <c r="CD9" s="296">
        <v>1.2269999999999999E-5</v>
      </c>
      <c r="CE9" s="296">
        <v>6.64E-6</v>
      </c>
      <c r="CF9" s="296">
        <v>5.9699999999999996E-6</v>
      </c>
      <c r="CG9" s="296">
        <v>2.4890000000000001E-5</v>
      </c>
      <c r="CH9" s="296">
        <v>3.9899999999999999E-6</v>
      </c>
      <c r="CI9" s="296">
        <v>1.1420000000000001E-5</v>
      </c>
      <c r="CJ9" s="296">
        <v>7.6689999999999999E-5</v>
      </c>
      <c r="CK9" s="296">
        <v>1.029E-5</v>
      </c>
      <c r="CL9" s="296">
        <v>2.847E-5</v>
      </c>
      <c r="CM9" s="296">
        <v>6.8830000000000003E-5</v>
      </c>
      <c r="CN9" s="296">
        <v>1.1739999999999999E-5</v>
      </c>
      <c r="CO9" s="296">
        <v>4.9746999999999997E-4</v>
      </c>
      <c r="CP9" s="296">
        <v>1.4584999999999999E-4</v>
      </c>
      <c r="CQ9" s="296">
        <v>1.4182999999999999E-4</v>
      </c>
      <c r="CR9" s="296">
        <v>1.276E-5</v>
      </c>
      <c r="CS9" s="296">
        <v>2.9213999999999998E-4</v>
      </c>
      <c r="CT9" s="296">
        <v>5.0197999999999996E-4</v>
      </c>
      <c r="CU9" s="296">
        <v>1.1781999999999999E-4</v>
      </c>
      <c r="CV9" s="296">
        <v>1.77E-5</v>
      </c>
      <c r="CW9" s="296">
        <v>4.5410000000000001E-5</v>
      </c>
      <c r="CX9" s="296">
        <v>7.7169999999999995E-5</v>
      </c>
      <c r="CY9" s="296">
        <v>6.1700000000000002E-6</v>
      </c>
      <c r="CZ9" s="296">
        <v>1.14737E-3</v>
      </c>
      <c r="DA9" s="296">
        <v>3.1407800000000001E-3</v>
      </c>
      <c r="DB9" s="296">
        <v>1.5809999999999999E-5</v>
      </c>
      <c r="DC9" s="296">
        <v>1.3579200000000001E-3</v>
      </c>
      <c r="DD9" s="296">
        <v>3.2446999999999999E-4</v>
      </c>
      <c r="DE9" s="296">
        <v>7.5069999999999998E-5</v>
      </c>
      <c r="DF9" s="296">
        <v>1.7940000000000001E-5</v>
      </c>
      <c r="DG9" s="296">
        <v>1.1630373700000001</v>
      </c>
      <c r="DH9" s="296">
        <v>0.63886527999999998</v>
      </c>
    </row>
    <row r="10" spans="1:112" ht="18" customHeight="1" x14ac:dyDescent="0.55000000000000004">
      <c r="A10" s="284">
        <v>4</v>
      </c>
      <c r="B10" s="130" t="s">
        <v>8</v>
      </c>
      <c r="C10" s="132" t="s">
        <v>9</v>
      </c>
      <c r="D10" s="296">
        <v>4.8024999999999999E-4</v>
      </c>
      <c r="E10" s="296">
        <v>8.2757000000000002E-4</v>
      </c>
      <c r="F10" s="296">
        <v>1.9725999999999999E-4</v>
      </c>
      <c r="G10" s="296">
        <v>1.1203071200000001</v>
      </c>
      <c r="H10" s="296">
        <v>4.8273000000000001E-4</v>
      </c>
      <c r="I10" s="296">
        <v>3.6588000000000001E-4</v>
      </c>
      <c r="J10" s="296">
        <v>2.2194000000000001E-4</v>
      </c>
      <c r="K10" s="296">
        <v>8.8666999999999999E-4</v>
      </c>
      <c r="L10" s="296">
        <v>2.6334999999999998E-4</v>
      </c>
      <c r="M10" s="296">
        <v>9.4822999999999999E-4</v>
      </c>
      <c r="N10" s="296">
        <v>8.9380000000000001E-5</v>
      </c>
      <c r="O10" s="296">
        <v>1.9609E-4</v>
      </c>
      <c r="P10" s="296">
        <v>2.3174E-4</v>
      </c>
      <c r="Q10" s="296">
        <v>0.15851631999999999</v>
      </c>
      <c r="R10" s="296">
        <v>1.190591E-2</v>
      </c>
      <c r="S10" s="296">
        <v>1.084395E-2</v>
      </c>
      <c r="T10" s="296">
        <v>3.0151599999999998E-3</v>
      </c>
      <c r="U10" s="296">
        <v>1.4452499999999999E-3</v>
      </c>
      <c r="V10" s="296">
        <v>1.5505E-4</v>
      </c>
      <c r="W10" s="296">
        <v>4.8599E-4</v>
      </c>
      <c r="X10" s="296">
        <v>3.307E-5</v>
      </c>
      <c r="Y10" s="296">
        <v>1.1815E-4</v>
      </c>
      <c r="Z10" s="296">
        <v>1.059E-4</v>
      </c>
      <c r="AA10" s="296">
        <v>3.7972E-4</v>
      </c>
      <c r="AB10" s="296">
        <v>2.0217999999999999E-4</v>
      </c>
      <c r="AC10" s="296">
        <v>1.04452E-3</v>
      </c>
      <c r="AD10" s="296">
        <v>1.113E-5</v>
      </c>
      <c r="AE10" s="296">
        <v>3.93E-5</v>
      </c>
      <c r="AF10" s="296">
        <v>1.6908E-4</v>
      </c>
      <c r="AG10" s="296">
        <v>1.5123E-4</v>
      </c>
      <c r="AH10" s="296">
        <v>4.4837999999999996E-3</v>
      </c>
      <c r="AI10" s="296">
        <v>9.6029000000000004E-4</v>
      </c>
      <c r="AJ10" s="296">
        <v>1.1114E-4</v>
      </c>
      <c r="AK10" s="296">
        <v>2.85455E-3</v>
      </c>
      <c r="AL10" s="296">
        <v>4.3133000000000001E-4</v>
      </c>
      <c r="AM10" s="296">
        <v>7.4900000000000005E-5</v>
      </c>
      <c r="AN10" s="296">
        <v>9.1420000000000002E-5</v>
      </c>
      <c r="AO10" s="296">
        <v>1.5580999999999999E-4</v>
      </c>
      <c r="AP10" s="296">
        <v>8.5450000000000003E-5</v>
      </c>
      <c r="AQ10" s="296">
        <v>6.1909999999999995E-5</v>
      </c>
      <c r="AR10" s="296">
        <v>3.054E-4</v>
      </c>
      <c r="AS10" s="296">
        <v>2.4577000000000003E-4</v>
      </c>
      <c r="AT10" s="296">
        <v>1.7211E-4</v>
      </c>
      <c r="AU10" s="296">
        <v>1.0959E-4</v>
      </c>
      <c r="AV10" s="296">
        <v>1.0514999999999999E-4</v>
      </c>
      <c r="AW10" s="296">
        <v>2.9807E-4</v>
      </c>
      <c r="AX10" s="296">
        <v>1.4527999999999999E-4</v>
      </c>
      <c r="AY10" s="296">
        <v>3.0393E-4</v>
      </c>
      <c r="AZ10" s="296">
        <v>1.9354999999999999E-4</v>
      </c>
      <c r="BA10" s="296">
        <v>1.8804999999999999E-4</v>
      </c>
      <c r="BB10" s="296">
        <v>1.2157E-4</v>
      </c>
      <c r="BC10" s="296">
        <v>2.0316E-4</v>
      </c>
      <c r="BD10" s="296">
        <v>1.7106000000000001E-4</v>
      </c>
      <c r="BE10" s="296">
        <v>1.4778E-4</v>
      </c>
      <c r="BF10" s="296">
        <v>1.3986000000000001E-4</v>
      </c>
      <c r="BG10" s="296">
        <v>1.8103999999999999E-4</v>
      </c>
      <c r="BH10" s="296">
        <v>1.5605E-4</v>
      </c>
      <c r="BI10" s="296">
        <v>5.2669000000000001E-4</v>
      </c>
      <c r="BJ10" s="296">
        <v>2.1086E-4</v>
      </c>
      <c r="BK10" s="296">
        <v>3.8629300000000001E-3</v>
      </c>
      <c r="BL10" s="296">
        <v>7.2509999999999995E-5</v>
      </c>
      <c r="BM10" s="296">
        <v>6.9433200000000002E-3</v>
      </c>
      <c r="BN10" s="296">
        <v>2.0012400000000001E-3</v>
      </c>
      <c r="BO10" s="296">
        <v>3.7282E-4</v>
      </c>
      <c r="BP10" s="296">
        <v>5.8500999999999996E-4</v>
      </c>
      <c r="BQ10" s="296">
        <v>3.3615000000000001E-4</v>
      </c>
      <c r="BR10" s="296">
        <v>9.5199999999999997E-5</v>
      </c>
      <c r="BS10" s="296">
        <v>1.6798E-4</v>
      </c>
      <c r="BT10" s="296">
        <v>1.0525E-4</v>
      </c>
      <c r="BU10" s="296">
        <v>1.7354999999999999E-4</v>
      </c>
      <c r="BV10" s="296">
        <v>1.2071E-4</v>
      </c>
      <c r="BW10" s="296">
        <v>5.1369999999999998E-5</v>
      </c>
      <c r="BX10" s="296">
        <v>5.9070000000000002E-5</v>
      </c>
      <c r="BY10" s="296">
        <v>3.2060000000000001E-5</v>
      </c>
      <c r="BZ10" s="296">
        <v>1.2973999999999999E-4</v>
      </c>
      <c r="CA10" s="296">
        <v>6.7769999999999997E-5</v>
      </c>
      <c r="CB10" s="296">
        <v>2.1342E-4</v>
      </c>
      <c r="CC10" s="296">
        <v>1.2082E-4</v>
      </c>
      <c r="CD10" s="296">
        <v>3.2309999999999999E-4</v>
      </c>
      <c r="CE10" s="296">
        <v>1.1092E-4</v>
      </c>
      <c r="CF10" s="296">
        <v>2.065E-4</v>
      </c>
      <c r="CG10" s="296">
        <v>1.04356E-3</v>
      </c>
      <c r="CH10" s="296">
        <v>5.9759999999999997E-5</v>
      </c>
      <c r="CI10" s="296">
        <v>1.2968999999999999E-4</v>
      </c>
      <c r="CJ10" s="296">
        <v>2.8594999999999998E-4</v>
      </c>
      <c r="CK10" s="296">
        <v>1.8211E-4</v>
      </c>
      <c r="CL10" s="296">
        <v>2.0233E-4</v>
      </c>
      <c r="CM10" s="296">
        <v>8.8787000000000002E-4</v>
      </c>
      <c r="CN10" s="296">
        <v>9.4889999999999994E-5</v>
      </c>
      <c r="CO10" s="296">
        <v>1.8233E-4</v>
      </c>
      <c r="CP10" s="296">
        <v>2.2641E-4</v>
      </c>
      <c r="CQ10" s="296">
        <v>1.08E-4</v>
      </c>
      <c r="CR10" s="296">
        <v>1.6679999999999999E-4</v>
      </c>
      <c r="CS10" s="296">
        <v>3.1429E-4</v>
      </c>
      <c r="CT10" s="296">
        <v>3.5954999999999998E-4</v>
      </c>
      <c r="CU10" s="296">
        <v>3.0688999999999998E-4</v>
      </c>
      <c r="CV10" s="296">
        <v>8.8419999999999997E-5</v>
      </c>
      <c r="CW10" s="296">
        <v>3.5186000000000001E-4</v>
      </c>
      <c r="CX10" s="296">
        <v>1.0755999999999999E-4</v>
      </c>
      <c r="CY10" s="296">
        <v>1.2214999999999999E-4</v>
      </c>
      <c r="CZ10" s="296">
        <v>1.26023E-3</v>
      </c>
      <c r="DA10" s="296">
        <v>2.1272600000000002E-3</v>
      </c>
      <c r="DB10" s="296">
        <v>1.4907000000000001E-4</v>
      </c>
      <c r="DC10" s="296">
        <v>2.1306E-4</v>
      </c>
      <c r="DD10" s="296">
        <v>3.1613000000000002E-4</v>
      </c>
      <c r="DE10" s="296">
        <v>2.47767E-3</v>
      </c>
      <c r="DF10" s="296">
        <v>1.0559E-4</v>
      </c>
      <c r="DG10" s="296">
        <v>1.35537654</v>
      </c>
      <c r="DH10" s="296">
        <v>0.74451864999999995</v>
      </c>
    </row>
    <row r="11" spans="1:112" ht="18" customHeight="1" x14ac:dyDescent="0.55000000000000004">
      <c r="A11" s="284">
        <v>5</v>
      </c>
      <c r="B11" s="130" t="s">
        <v>10</v>
      </c>
      <c r="C11" s="132" t="s">
        <v>11</v>
      </c>
      <c r="D11" s="296">
        <v>1.6537999999999999E-4</v>
      </c>
      <c r="E11" s="296">
        <v>4.3234800000000002E-3</v>
      </c>
      <c r="F11" s="296">
        <v>2.9668000000000001E-4</v>
      </c>
      <c r="G11" s="296">
        <v>8.3947999999999998E-4</v>
      </c>
      <c r="H11" s="296">
        <v>1.0376460000000001</v>
      </c>
      <c r="I11" s="296">
        <v>2.1440000000000001E-5</v>
      </c>
      <c r="J11" s="296">
        <v>3.663E-5</v>
      </c>
      <c r="K11" s="296">
        <v>4.2096689999999999E-2</v>
      </c>
      <c r="L11" s="296">
        <v>2.5778799999999998E-3</v>
      </c>
      <c r="M11" s="296">
        <v>1.1444620000000001E-2</v>
      </c>
      <c r="N11" s="296">
        <v>1.449E-5</v>
      </c>
      <c r="O11" s="296">
        <v>5.5460000000000001E-5</v>
      </c>
      <c r="P11" s="296">
        <v>2.854E-4</v>
      </c>
      <c r="Q11" s="296">
        <v>2.1065E-4</v>
      </c>
      <c r="R11" s="296">
        <v>1.1009E-4</v>
      </c>
      <c r="S11" s="296">
        <v>2.3086999999999999E-4</v>
      </c>
      <c r="T11" s="296">
        <v>7.7009999999999996E-5</v>
      </c>
      <c r="U11" s="296">
        <v>5.3380000000000001E-5</v>
      </c>
      <c r="V11" s="296">
        <v>8.051E-5</v>
      </c>
      <c r="W11" s="296">
        <v>3.2790000000000003E-5</v>
      </c>
      <c r="X11" s="296">
        <v>8.2099999999999993E-6</v>
      </c>
      <c r="Y11" s="296">
        <v>1.5695999999999999E-4</v>
      </c>
      <c r="Z11" s="296">
        <v>5.3850000000000001E-5</v>
      </c>
      <c r="AA11" s="296">
        <v>4.9629999999999997E-5</v>
      </c>
      <c r="AB11" s="296">
        <v>5.2548000000000004E-4</v>
      </c>
      <c r="AC11" s="296">
        <v>6.4218000000000001E-4</v>
      </c>
      <c r="AD11" s="296">
        <v>1.42E-6</v>
      </c>
      <c r="AE11" s="296">
        <v>9.8400000000000007E-6</v>
      </c>
      <c r="AF11" s="296">
        <v>2.637E-5</v>
      </c>
      <c r="AG11" s="296">
        <v>3.6820000000000003E-5</v>
      </c>
      <c r="AH11" s="296">
        <v>2.3443299999999999E-3</v>
      </c>
      <c r="AI11" s="296">
        <v>4.6529999999999997E-5</v>
      </c>
      <c r="AJ11" s="296">
        <v>1.5650000000000001E-5</v>
      </c>
      <c r="AK11" s="296">
        <v>8.2340000000000001E-5</v>
      </c>
      <c r="AL11" s="296">
        <v>8.4690000000000004E-5</v>
      </c>
      <c r="AM11" s="296">
        <v>7.1500000000000002E-6</v>
      </c>
      <c r="AN11" s="296">
        <v>2.0360000000000002E-5</v>
      </c>
      <c r="AO11" s="296">
        <v>3.2270000000000001E-5</v>
      </c>
      <c r="AP11" s="296">
        <v>1.5310000000000001E-5</v>
      </c>
      <c r="AQ11" s="296">
        <v>6.7700000000000004E-6</v>
      </c>
      <c r="AR11" s="296">
        <v>1.624E-5</v>
      </c>
      <c r="AS11" s="296">
        <v>1.588E-5</v>
      </c>
      <c r="AT11" s="296">
        <v>1.4620000000000001E-5</v>
      </c>
      <c r="AU11" s="296">
        <v>1.399E-5</v>
      </c>
      <c r="AV11" s="296">
        <v>2.5890000000000001E-5</v>
      </c>
      <c r="AW11" s="296">
        <v>3.0320000000000001E-5</v>
      </c>
      <c r="AX11" s="296">
        <v>1.916E-5</v>
      </c>
      <c r="AY11" s="296">
        <v>2.8969999999999999E-5</v>
      </c>
      <c r="AZ11" s="296">
        <v>2.3589999999999999E-5</v>
      </c>
      <c r="BA11" s="296">
        <v>1.7180000000000002E-5</v>
      </c>
      <c r="BB11" s="296">
        <v>3.4289999999999999E-5</v>
      </c>
      <c r="BC11" s="296">
        <v>2.1990000000000001E-5</v>
      </c>
      <c r="BD11" s="296">
        <v>3.0309999999999999E-5</v>
      </c>
      <c r="BE11" s="296">
        <v>2.264E-5</v>
      </c>
      <c r="BF11" s="296">
        <v>2.5899999999999999E-5</v>
      </c>
      <c r="BG11" s="296">
        <v>2.743E-5</v>
      </c>
      <c r="BH11" s="296">
        <v>2.4939999999999998E-5</v>
      </c>
      <c r="BI11" s="296">
        <v>2.6639999999999999E-5</v>
      </c>
      <c r="BJ11" s="296">
        <v>1.5869999999999999E-5</v>
      </c>
      <c r="BK11" s="296">
        <v>1.228806E-2</v>
      </c>
      <c r="BL11" s="296">
        <v>1.1590000000000001E-5</v>
      </c>
      <c r="BM11" s="296">
        <v>3.5469999999999998E-5</v>
      </c>
      <c r="BN11" s="296">
        <v>5.6719999999999999E-5</v>
      </c>
      <c r="BO11" s="296">
        <v>4.07E-5</v>
      </c>
      <c r="BP11" s="296">
        <v>4.0339999999999997E-5</v>
      </c>
      <c r="BQ11" s="296">
        <v>7.4200000000000001E-6</v>
      </c>
      <c r="BR11" s="296">
        <v>9.8300000000000008E-6</v>
      </c>
      <c r="BS11" s="296">
        <v>2.2050000000000001E-5</v>
      </c>
      <c r="BT11" s="296">
        <v>1.7810000000000001E-5</v>
      </c>
      <c r="BU11" s="296">
        <v>1.577E-5</v>
      </c>
      <c r="BV11" s="296">
        <v>1.7989999999999999E-5</v>
      </c>
      <c r="BW11" s="296">
        <v>9.5899999999999997E-6</v>
      </c>
      <c r="BX11" s="296">
        <v>6.9500000000000004E-6</v>
      </c>
      <c r="BY11" s="296">
        <v>2.3099999999999999E-6</v>
      </c>
      <c r="BZ11" s="296">
        <v>1.347E-5</v>
      </c>
      <c r="CA11" s="296">
        <v>1.0530000000000001E-5</v>
      </c>
      <c r="CB11" s="296">
        <v>2.6420000000000001E-5</v>
      </c>
      <c r="CC11" s="296">
        <v>1.256E-5</v>
      </c>
      <c r="CD11" s="296">
        <v>2.9159999999999999E-5</v>
      </c>
      <c r="CE11" s="296">
        <v>1.5489999999999999E-5</v>
      </c>
      <c r="CF11" s="296">
        <v>1.4250000000000001E-5</v>
      </c>
      <c r="CG11" s="296">
        <v>6.3789999999999997E-5</v>
      </c>
      <c r="CH11" s="296">
        <v>9.9000000000000001E-6</v>
      </c>
      <c r="CI11" s="296">
        <v>3.1890000000000001E-5</v>
      </c>
      <c r="CJ11" s="296">
        <v>5.499E-5</v>
      </c>
      <c r="CK11" s="296">
        <v>6.8730000000000001E-5</v>
      </c>
      <c r="CL11" s="296">
        <v>4.4849999999999999E-5</v>
      </c>
      <c r="CM11" s="296">
        <v>1.0639E-4</v>
      </c>
      <c r="CN11" s="296">
        <v>3.8330000000000001E-5</v>
      </c>
      <c r="CO11" s="296">
        <v>3.7054999999999998E-4</v>
      </c>
      <c r="CP11" s="296">
        <v>1.3721E-4</v>
      </c>
      <c r="CQ11" s="296">
        <v>4.7698E-4</v>
      </c>
      <c r="CR11" s="296">
        <v>2.7970000000000002E-5</v>
      </c>
      <c r="CS11" s="296">
        <v>1.16146E-3</v>
      </c>
      <c r="CT11" s="296">
        <v>2.3574899999999998E-3</v>
      </c>
      <c r="CU11" s="296">
        <v>1.0946999999999999E-4</v>
      </c>
      <c r="CV11" s="296">
        <v>6.6199999999999996E-5</v>
      </c>
      <c r="CW11" s="296">
        <v>6.6870000000000002E-5</v>
      </c>
      <c r="CX11" s="296">
        <v>2.5789999999999999E-5</v>
      </c>
      <c r="CY11" s="296">
        <v>4.1050000000000002E-5</v>
      </c>
      <c r="CZ11" s="296">
        <v>5.4383799999999996E-3</v>
      </c>
      <c r="DA11" s="296">
        <v>1.212803E-2</v>
      </c>
      <c r="DB11" s="296">
        <v>5.8810000000000001E-5</v>
      </c>
      <c r="DC11" s="296">
        <v>1.0039000000000001E-4</v>
      </c>
      <c r="DD11" s="296">
        <v>6.9043000000000002E-4</v>
      </c>
      <c r="DE11" s="296">
        <v>1.0763999999999999E-3</v>
      </c>
      <c r="DF11" s="296">
        <v>3.2310000000000001E-5</v>
      </c>
      <c r="DG11" s="296">
        <v>1.14269007</v>
      </c>
      <c r="DH11" s="296">
        <v>0.62768835999999995</v>
      </c>
    </row>
    <row r="12" spans="1:112" ht="18" customHeight="1" x14ac:dyDescent="0.55000000000000004">
      <c r="A12" s="284">
        <v>6</v>
      </c>
      <c r="B12" s="130" t="s">
        <v>12</v>
      </c>
      <c r="C12" s="132" t="s">
        <v>14</v>
      </c>
      <c r="D12" s="296">
        <v>3.3187000000000001E-4</v>
      </c>
      <c r="E12" s="296">
        <v>2.3372000000000001E-4</v>
      </c>
      <c r="F12" s="296">
        <v>2.3756999999999999E-4</v>
      </c>
      <c r="G12" s="296">
        <v>1.9233E-4</v>
      </c>
      <c r="H12" s="296">
        <v>4.2863999999999999E-4</v>
      </c>
      <c r="I12" s="296">
        <v>1.0003941199999999</v>
      </c>
      <c r="J12" s="296">
        <v>7.4567999999999998E-4</v>
      </c>
      <c r="K12" s="296">
        <v>2.5889000000000001E-4</v>
      </c>
      <c r="L12" s="296">
        <v>2.0201999999999999E-4</v>
      </c>
      <c r="M12" s="296">
        <v>2.5622999999999998E-4</v>
      </c>
      <c r="N12" s="296">
        <v>5.2420000000000003E-5</v>
      </c>
      <c r="O12" s="296">
        <v>4.9111999999999995E-4</v>
      </c>
      <c r="P12" s="296">
        <v>2.7490000000000001E-4</v>
      </c>
      <c r="Q12" s="296">
        <v>2.2755E-4</v>
      </c>
      <c r="R12" s="296">
        <v>2.3447999999999999E-4</v>
      </c>
      <c r="S12" s="296">
        <v>8.2465000000000001E-4</v>
      </c>
      <c r="T12" s="296">
        <v>3.7629999999999999E-4</v>
      </c>
      <c r="U12" s="296">
        <v>2.9179E-4</v>
      </c>
      <c r="V12" s="296">
        <v>1.92319E-3</v>
      </c>
      <c r="W12" s="296">
        <v>8.8307999999999995E-4</v>
      </c>
      <c r="X12" s="296">
        <v>4.25152E-3</v>
      </c>
      <c r="Y12" s="296">
        <v>1.6303699999999999E-3</v>
      </c>
      <c r="Z12" s="296">
        <v>1.4383E-3</v>
      </c>
      <c r="AA12" s="296">
        <v>9.2372999999999999E-4</v>
      </c>
      <c r="AB12" s="296">
        <v>2.4716000000000001E-4</v>
      </c>
      <c r="AC12" s="296">
        <v>5.1119999999999996E-4</v>
      </c>
      <c r="AD12" s="296">
        <v>6.5743599999999996E-3</v>
      </c>
      <c r="AE12" s="296">
        <v>6.4314200000000002E-3</v>
      </c>
      <c r="AF12" s="296">
        <v>4.7562E-4</v>
      </c>
      <c r="AG12" s="296">
        <v>4.0359E-4</v>
      </c>
      <c r="AH12" s="296">
        <v>1.8698E-4</v>
      </c>
      <c r="AI12" s="296">
        <v>5.8235999999999997E-4</v>
      </c>
      <c r="AJ12" s="296">
        <v>6.6456000000000002E-4</v>
      </c>
      <c r="AK12" s="296">
        <v>7.0963999999999999E-4</v>
      </c>
      <c r="AL12" s="296">
        <v>5.6179999999999999E-4</v>
      </c>
      <c r="AM12" s="296">
        <v>8.8896000000000005E-4</v>
      </c>
      <c r="AN12" s="296">
        <v>7.8817000000000004E-4</v>
      </c>
      <c r="AO12" s="296">
        <v>8.5433999999999998E-4</v>
      </c>
      <c r="AP12" s="296">
        <v>5.1975999999999997E-4</v>
      </c>
      <c r="AQ12" s="296">
        <v>3.3103000000000001E-4</v>
      </c>
      <c r="AR12" s="296">
        <v>2.7708000000000002E-4</v>
      </c>
      <c r="AS12" s="296">
        <v>3.4381E-4</v>
      </c>
      <c r="AT12" s="296">
        <v>3.4050999999999998E-4</v>
      </c>
      <c r="AU12" s="296">
        <v>2.4164999999999999E-4</v>
      </c>
      <c r="AV12" s="296">
        <v>2.0803E-4</v>
      </c>
      <c r="AW12" s="296">
        <v>1.8590999999999999E-4</v>
      </c>
      <c r="AX12" s="296">
        <v>2.5891E-4</v>
      </c>
      <c r="AY12" s="296">
        <v>2.5521000000000002E-4</v>
      </c>
      <c r="AZ12" s="296">
        <v>2.0263E-4</v>
      </c>
      <c r="BA12" s="296">
        <v>1.9393000000000001E-4</v>
      </c>
      <c r="BB12" s="296">
        <v>1.2793E-4</v>
      </c>
      <c r="BC12" s="296">
        <v>2.3494999999999999E-4</v>
      </c>
      <c r="BD12" s="296">
        <v>1.5370999999999999E-4</v>
      </c>
      <c r="BE12" s="296">
        <v>1.4697000000000001E-4</v>
      </c>
      <c r="BF12" s="296">
        <v>2.5955999999999999E-4</v>
      </c>
      <c r="BG12" s="296">
        <v>2.7451E-4</v>
      </c>
      <c r="BH12" s="296">
        <v>2.7758999999999998E-4</v>
      </c>
      <c r="BI12" s="296">
        <v>3.3442999999999998E-4</v>
      </c>
      <c r="BJ12" s="296">
        <v>2.2856999999999999E-4</v>
      </c>
      <c r="BK12" s="296">
        <v>2.5003999999999998E-4</v>
      </c>
      <c r="BL12" s="296">
        <v>3.6632E-4</v>
      </c>
      <c r="BM12" s="296">
        <v>2.0393000000000001E-4</v>
      </c>
      <c r="BN12" s="296">
        <v>2.2303000000000001E-4</v>
      </c>
      <c r="BO12" s="296">
        <v>3.9439E-4</v>
      </c>
      <c r="BP12" s="296">
        <v>2.8406999999999998E-4</v>
      </c>
      <c r="BQ12" s="296">
        <v>3.7395000000000002E-3</v>
      </c>
      <c r="BR12" s="296">
        <v>4.8093600000000004E-3</v>
      </c>
      <c r="BS12" s="296">
        <v>3.2825999999999998E-4</v>
      </c>
      <c r="BT12" s="296">
        <v>4.3108000000000003E-4</v>
      </c>
      <c r="BU12" s="296">
        <v>1.9794999999999999E-4</v>
      </c>
      <c r="BV12" s="296">
        <v>7.9289999999999995E-5</v>
      </c>
      <c r="BW12" s="296">
        <v>1.0541E-4</v>
      </c>
      <c r="BX12" s="296">
        <v>5.592E-5</v>
      </c>
      <c r="BY12" s="296">
        <v>1.0910000000000001E-5</v>
      </c>
      <c r="BZ12" s="296">
        <v>2.6804999999999998E-4</v>
      </c>
      <c r="CA12" s="296">
        <v>3.7247000000000002E-4</v>
      </c>
      <c r="CB12" s="296">
        <v>1.9054300000000001E-3</v>
      </c>
      <c r="CC12" s="296">
        <v>5.0715000000000005E-4</v>
      </c>
      <c r="CD12" s="296">
        <v>1.3713200000000001E-3</v>
      </c>
      <c r="CE12" s="296">
        <v>2.008E-4</v>
      </c>
      <c r="CF12" s="296">
        <v>2.3001E-4</v>
      </c>
      <c r="CG12" s="296">
        <v>1.0369000000000001E-4</v>
      </c>
      <c r="CH12" s="296">
        <v>1.3303999999999999E-4</v>
      </c>
      <c r="CI12" s="296">
        <v>1.1134E-4</v>
      </c>
      <c r="CJ12" s="296">
        <v>1.3226000000000001E-4</v>
      </c>
      <c r="CK12" s="296">
        <v>9.1089999999999997E-5</v>
      </c>
      <c r="CL12" s="296">
        <v>1.1184999999999999E-4</v>
      </c>
      <c r="CM12" s="296">
        <v>1.9235000000000001E-4</v>
      </c>
      <c r="CN12" s="296">
        <v>1.7263000000000001E-4</v>
      </c>
      <c r="CO12" s="296">
        <v>1.5880000000000001E-4</v>
      </c>
      <c r="CP12" s="296">
        <v>1.6360999999999999E-4</v>
      </c>
      <c r="CQ12" s="296">
        <v>1.2648999999999999E-4</v>
      </c>
      <c r="CR12" s="296">
        <v>1.4407999999999999E-4</v>
      </c>
      <c r="CS12" s="296">
        <v>1.6605999999999999E-4</v>
      </c>
      <c r="CT12" s="296">
        <v>1.4004999999999999E-4</v>
      </c>
      <c r="CU12" s="296">
        <v>1.2606999999999999E-4</v>
      </c>
      <c r="CV12" s="296">
        <v>8.5959999999999997E-5</v>
      </c>
      <c r="CW12" s="296">
        <v>1.5621999999999999E-4</v>
      </c>
      <c r="CX12" s="296">
        <v>1.8222E-4</v>
      </c>
      <c r="CY12" s="296">
        <v>7.6710000000000002E-5</v>
      </c>
      <c r="CZ12" s="296">
        <v>3.8875999999999998E-4</v>
      </c>
      <c r="DA12" s="296">
        <v>2.9829999999999999E-4</v>
      </c>
      <c r="DB12" s="296">
        <v>2.7381999999999998E-4</v>
      </c>
      <c r="DC12" s="296">
        <v>2.5546E-4</v>
      </c>
      <c r="DD12" s="296">
        <v>2.0886E-4</v>
      </c>
      <c r="DE12" s="296">
        <v>3.2559E-4</v>
      </c>
      <c r="DF12" s="296">
        <v>2.5499000000000002E-4</v>
      </c>
      <c r="DG12" s="296">
        <v>1.06329634</v>
      </c>
      <c r="DH12" s="296">
        <v>0.58407677999999996</v>
      </c>
    </row>
    <row r="13" spans="1:112" ht="18" customHeight="1" x14ac:dyDescent="0.55000000000000004">
      <c r="A13" s="284">
        <v>7</v>
      </c>
      <c r="B13" s="130" t="s">
        <v>13</v>
      </c>
      <c r="C13" s="132" t="s">
        <v>383</v>
      </c>
      <c r="D13" s="296">
        <v>1.9162000000000001E-4</v>
      </c>
      <c r="E13" s="296">
        <v>1.2767E-4</v>
      </c>
      <c r="F13" s="296">
        <v>1.0359E-4</v>
      </c>
      <c r="G13" s="296">
        <v>1.1982E-4</v>
      </c>
      <c r="H13" s="296">
        <v>2.4687999999999999E-4</v>
      </c>
      <c r="I13" s="296">
        <v>3.8717999999999999E-4</v>
      </c>
      <c r="J13" s="296">
        <v>1.00056842</v>
      </c>
      <c r="K13" s="296">
        <v>1.6289000000000001E-4</v>
      </c>
      <c r="L13" s="296">
        <v>4.4187000000000002E-4</v>
      </c>
      <c r="M13" s="296">
        <v>1.8262000000000001E-4</v>
      </c>
      <c r="N13" s="296">
        <v>2.65E-5</v>
      </c>
      <c r="O13" s="296">
        <v>1.797E-4</v>
      </c>
      <c r="P13" s="296">
        <v>1.2201000000000001E-4</v>
      </c>
      <c r="Q13" s="296">
        <v>1.6559999999999999E-4</v>
      </c>
      <c r="R13" s="296">
        <v>1.6239E-3</v>
      </c>
      <c r="S13" s="296">
        <v>7.1842E-4</v>
      </c>
      <c r="T13" s="296">
        <v>2.5130999999999998E-4</v>
      </c>
      <c r="U13" s="296">
        <v>1.6691000000000001E-4</v>
      </c>
      <c r="V13" s="296">
        <v>1.5604200000000001E-3</v>
      </c>
      <c r="W13" s="296">
        <v>7.5590700000000002E-3</v>
      </c>
      <c r="X13" s="296">
        <v>-8.0389999999999994E-5</v>
      </c>
      <c r="Y13" s="296">
        <v>4.1095999999999998E-4</v>
      </c>
      <c r="Z13" s="296">
        <v>2.4001E-4</v>
      </c>
      <c r="AA13" s="296">
        <v>2.3252E-4</v>
      </c>
      <c r="AB13" s="296">
        <v>4.1550000000000002E-4</v>
      </c>
      <c r="AC13" s="296">
        <v>7.9292000000000002E-4</v>
      </c>
      <c r="AD13" s="296">
        <v>-2.2498E-4</v>
      </c>
      <c r="AE13" s="296">
        <v>3.7828699999999998E-3</v>
      </c>
      <c r="AF13" s="296">
        <v>2.7668000000000001E-4</v>
      </c>
      <c r="AG13" s="296">
        <v>5.6285999999999999E-4</v>
      </c>
      <c r="AH13" s="296">
        <v>1.6469999999999999E-4</v>
      </c>
      <c r="AI13" s="296">
        <v>1.043352E-2</v>
      </c>
      <c r="AJ13" s="296">
        <v>1.3573979999999999E-2</v>
      </c>
      <c r="AK13" s="296">
        <v>9.3786600000000005E-3</v>
      </c>
      <c r="AL13" s="296">
        <v>9.0862100000000008E-3</v>
      </c>
      <c r="AM13" s="296">
        <v>4.1232270000000001E-2</v>
      </c>
      <c r="AN13" s="296">
        <v>2.1578900000000002E-2</v>
      </c>
      <c r="AO13" s="296">
        <v>8.0247099999999991E-3</v>
      </c>
      <c r="AP13" s="296">
        <v>1.1598900000000001E-2</v>
      </c>
      <c r="AQ13" s="296">
        <v>7.3862490000000003E-2</v>
      </c>
      <c r="AR13" s="296">
        <v>1.8646969999999999E-2</v>
      </c>
      <c r="AS13" s="296">
        <v>5.9521599999999997E-3</v>
      </c>
      <c r="AT13" s="296">
        <v>4.9616599999999997E-3</v>
      </c>
      <c r="AU13" s="296">
        <v>2.9819500000000001E-3</v>
      </c>
      <c r="AV13" s="296">
        <v>2.3466899999999998E-3</v>
      </c>
      <c r="AW13" s="296">
        <v>1.8209299999999999E-3</v>
      </c>
      <c r="AX13" s="296">
        <v>1.1709999999999999E-3</v>
      </c>
      <c r="AY13" s="296">
        <v>2.6392099999999999E-3</v>
      </c>
      <c r="AZ13" s="296">
        <v>2.9485499999999999E-3</v>
      </c>
      <c r="BA13" s="296">
        <v>2.0499899999999998E-3</v>
      </c>
      <c r="BB13" s="296">
        <v>1.02005E-3</v>
      </c>
      <c r="BC13" s="296">
        <v>3.6412900000000002E-3</v>
      </c>
      <c r="BD13" s="296">
        <v>1.5592200000000001E-3</v>
      </c>
      <c r="BE13" s="296">
        <v>8.9941000000000001E-4</v>
      </c>
      <c r="BF13" s="296">
        <v>2.4341499999999999E-3</v>
      </c>
      <c r="BG13" s="296">
        <v>2.7071199999999999E-3</v>
      </c>
      <c r="BH13" s="296">
        <v>2.4574000000000002E-3</v>
      </c>
      <c r="BI13" s="296">
        <v>4.1817099999999999E-3</v>
      </c>
      <c r="BJ13" s="296">
        <v>1.46031E-3</v>
      </c>
      <c r="BK13" s="296">
        <v>1.5499400000000001E-3</v>
      </c>
      <c r="BL13" s="296">
        <v>5.0210000000000002E-5</v>
      </c>
      <c r="BM13" s="296">
        <v>2.1248600000000001E-3</v>
      </c>
      <c r="BN13" s="296">
        <v>2.0534099999999999E-3</v>
      </c>
      <c r="BO13" s="296">
        <v>4.6296499999999999E-3</v>
      </c>
      <c r="BP13" s="296">
        <v>5.0071899999999999E-3</v>
      </c>
      <c r="BQ13" s="296">
        <v>1.4641E-4</v>
      </c>
      <c r="BR13" s="296">
        <v>7.148E-5</v>
      </c>
      <c r="BS13" s="296">
        <v>2.4694000000000002E-4</v>
      </c>
      <c r="BT13" s="296">
        <v>1.0937E-4</v>
      </c>
      <c r="BU13" s="296">
        <v>5.1310000000000002E-5</v>
      </c>
      <c r="BV13" s="296">
        <v>3.4310000000000002E-5</v>
      </c>
      <c r="BW13" s="296">
        <v>2.6420000000000001E-5</v>
      </c>
      <c r="BX13" s="296">
        <v>3.6739999999999997E-5</v>
      </c>
      <c r="BY13" s="296">
        <v>2.686E-5</v>
      </c>
      <c r="BZ13" s="296">
        <v>1.0867E-4</v>
      </c>
      <c r="CA13" s="296">
        <v>4.562E-5</v>
      </c>
      <c r="CB13" s="296">
        <v>1.8845E-4</v>
      </c>
      <c r="CC13" s="296">
        <v>8.9270000000000004E-5</v>
      </c>
      <c r="CD13" s="296">
        <v>1.2763999999999999E-4</v>
      </c>
      <c r="CE13" s="296">
        <v>4.1489999999999997E-5</v>
      </c>
      <c r="CF13" s="296">
        <v>7.8040000000000005E-5</v>
      </c>
      <c r="CG13" s="296">
        <v>1.2187E-4</v>
      </c>
      <c r="CH13" s="296">
        <v>1.9429999999999999E-5</v>
      </c>
      <c r="CI13" s="296">
        <v>4.7379999999999997E-5</v>
      </c>
      <c r="CJ13" s="296">
        <v>9.3590000000000003E-5</v>
      </c>
      <c r="CK13" s="296">
        <v>5.5529999999999999E-5</v>
      </c>
      <c r="CL13" s="296">
        <v>7.682E-5</v>
      </c>
      <c r="CM13" s="296">
        <v>1.3306E-4</v>
      </c>
      <c r="CN13" s="296">
        <v>9.7579999999999997E-5</v>
      </c>
      <c r="CO13" s="296">
        <v>5.3860000000000003E-5</v>
      </c>
      <c r="CP13" s="296">
        <v>1.2879999999999999E-4</v>
      </c>
      <c r="CQ13" s="296">
        <v>1.2852999999999999E-4</v>
      </c>
      <c r="CR13" s="296">
        <v>1.6095000000000001E-4</v>
      </c>
      <c r="CS13" s="296">
        <v>7.5900000000000002E-5</v>
      </c>
      <c r="CT13" s="296">
        <v>5.9870000000000001E-5</v>
      </c>
      <c r="CU13" s="296">
        <v>8.3529999999999995E-5</v>
      </c>
      <c r="CV13" s="296">
        <v>1.3443E-4</v>
      </c>
      <c r="CW13" s="296">
        <v>8.1089999999999998E-5</v>
      </c>
      <c r="CX13" s="296">
        <v>9.0897000000000005E-4</v>
      </c>
      <c r="CY13" s="296">
        <v>3.3840000000000001E-5</v>
      </c>
      <c r="CZ13" s="296">
        <v>9.365E-5</v>
      </c>
      <c r="DA13" s="296">
        <v>1.2201000000000001E-4</v>
      </c>
      <c r="DB13" s="296">
        <v>9.8659999999999994E-5</v>
      </c>
      <c r="DC13" s="296">
        <v>7.8549999999999998E-5</v>
      </c>
      <c r="DD13" s="296">
        <v>1.0205E-4</v>
      </c>
      <c r="DE13" s="296">
        <v>4.7362000000000001E-4</v>
      </c>
      <c r="DF13" s="296">
        <v>3.3886000000000002E-4</v>
      </c>
      <c r="DG13" s="296">
        <v>1.30677614</v>
      </c>
      <c r="DH13" s="296">
        <v>0.71782208000000003</v>
      </c>
    </row>
    <row r="14" spans="1:112" ht="18" customHeight="1" x14ac:dyDescent="0.55000000000000004">
      <c r="A14" s="284">
        <v>8</v>
      </c>
      <c r="B14" s="130" t="s">
        <v>15</v>
      </c>
      <c r="C14" s="132" t="s">
        <v>16</v>
      </c>
      <c r="D14" s="296">
        <v>3.9983600000000003E-3</v>
      </c>
      <c r="E14" s="296">
        <v>0.10839578</v>
      </c>
      <c r="F14" s="296">
        <v>7.09131E-3</v>
      </c>
      <c r="G14" s="296">
        <v>2.3555719999999999E-2</v>
      </c>
      <c r="H14" s="296">
        <v>4.9995390000000001E-2</v>
      </c>
      <c r="I14" s="296">
        <v>1.104E-4</v>
      </c>
      <c r="J14" s="296">
        <v>3.9471999999999999E-4</v>
      </c>
      <c r="K14" s="296">
        <v>1.21638176</v>
      </c>
      <c r="L14" s="296">
        <v>7.3973339999999999E-2</v>
      </c>
      <c r="M14" s="296">
        <v>0.28064538999999999</v>
      </c>
      <c r="N14" s="296">
        <v>3.2645999999999999E-4</v>
      </c>
      <c r="O14" s="296">
        <v>1.2484600000000001E-3</v>
      </c>
      <c r="P14" s="296">
        <v>4.1157800000000003E-3</v>
      </c>
      <c r="Q14" s="296">
        <v>5.4567499999999998E-3</v>
      </c>
      <c r="R14" s="296">
        <v>9.9554999999999999E-4</v>
      </c>
      <c r="S14" s="296">
        <v>6.3189300000000004E-3</v>
      </c>
      <c r="T14" s="296">
        <v>1.9786700000000001E-3</v>
      </c>
      <c r="U14" s="296">
        <v>1.31967E-3</v>
      </c>
      <c r="V14" s="296">
        <v>5.7373999999999999E-4</v>
      </c>
      <c r="W14" s="296">
        <v>7.2919E-4</v>
      </c>
      <c r="X14" s="296">
        <v>1.8024999999999999E-4</v>
      </c>
      <c r="Y14" s="296">
        <v>4.2720900000000001E-3</v>
      </c>
      <c r="Z14" s="296">
        <v>1.38934E-3</v>
      </c>
      <c r="AA14" s="296">
        <v>1.2417000000000001E-3</v>
      </c>
      <c r="AB14" s="296">
        <v>1.1152489999999999E-2</v>
      </c>
      <c r="AC14" s="296">
        <v>1.823079E-2</v>
      </c>
      <c r="AD14" s="296">
        <v>2.1909999999999999E-5</v>
      </c>
      <c r="AE14" s="296">
        <v>1.9416999999999999E-4</v>
      </c>
      <c r="AF14" s="296">
        <v>5.3591000000000001E-4</v>
      </c>
      <c r="AG14" s="296">
        <v>7.8616999999999999E-4</v>
      </c>
      <c r="AH14" s="296">
        <v>6.5342789999999998E-2</v>
      </c>
      <c r="AI14" s="296">
        <v>4.9350999999999996E-4</v>
      </c>
      <c r="AJ14" s="296">
        <v>2.0953000000000001E-4</v>
      </c>
      <c r="AK14" s="296">
        <v>1.2334799999999999E-3</v>
      </c>
      <c r="AL14" s="296">
        <v>1.8497800000000001E-3</v>
      </c>
      <c r="AM14" s="296">
        <v>8.7960000000000005E-5</v>
      </c>
      <c r="AN14" s="296">
        <v>9.3789999999999995E-5</v>
      </c>
      <c r="AO14" s="296">
        <v>1.8762E-4</v>
      </c>
      <c r="AP14" s="296">
        <v>7.8570000000000002E-5</v>
      </c>
      <c r="AQ14" s="296">
        <v>7.0989999999999996E-5</v>
      </c>
      <c r="AR14" s="296">
        <v>1.2308999999999999E-4</v>
      </c>
      <c r="AS14" s="296">
        <v>1.9358999999999999E-4</v>
      </c>
      <c r="AT14" s="296">
        <v>1.7310000000000001E-4</v>
      </c>
      <c r="AU14" s="296">
        <v>1.3998E-4</v>
      </c>
      <c r="AV14" s="296">
        <v>1.5311E-4</v>
      </c>
      <c r="AW14" s="296">
        <v>3.3254999999999998E-4</v>
      </c>
      <c r="AX14" s="296">
        <v>2.0008999999999999E-4</v>
      </c>
      <c r="AY14" s="296">
        <v>2.7902E-4</v>
      </c>
      <c r="AZ14" s="296">
        <v>2.2237E-4</v>
      </c>
      <c r="BA14" s="296">
        <v>2.2017E-4</v>
      </c>
      <c r="BB14" s="296">
        <v>1.5936999999999999E-4</v>
      </c>
      <c r="BC14" s="296">
        <v>2.7029000000000002E-4</v>
      </c>
      <c r="BD14" s="296">
        <v>2.3199000000000001E-4</v>
      </c>
      <c r="BE14" s="296">
        <v>2.2283000000000001E-4</v>
      </c>
      <c r="BF14" s="296">
        <v>3.1438000000000001E-4</v>
      </c>
      <c r="BG14" s="296">
        <v>3.5997999999999998E-4</v>
      </c>
      <c r="BH14" s="296">
        <v>3.2842E-4</v>
      </c>
      <c r="BI14" s="296">
        <v>3.6865999999999998E-4</v>
      </c>
      <c r="BJ14" s="296">
        <v>1.6935E-4</v>
      </c>
      <c r="BK14" s="296">
        <v>4.38865E-3</v>
      </c>
      <c r="BL14" s="296">
        <v>7.6110000000000001E-5</v>
      </c>
      <c r="BM14" s="296">
        <v>4.5525999999999997E-4</v>
      </c>
      <c r="BN14" s="296">
        <v>3.3228000000000001E-4</v>
      </c>
      <c r="BO14" s="296">
        <v>1.7731999999999999E-4</v>
      </c>
      <c r="BP14" s="296">
        <v>1.6556000000000001E-4</v>
      </c>
      <c r="BQ14" s="296">
        <v>6.0800000000000001E-5</v>
      </c>
      <c r="BR14" s="296">
        <v>1.3478000000000001E-4</v>
      </c>
      <c r="BS14" s="296">
        <v>1.4278000000000001E-4</v>
      </c>
      <c r="BT14" s="296">
        <v>1.5331000000000001E-4</v>
      </c>
      <c r="BU14" s="296">
        <v>1.0469E-4</v>
      </c>
      <c r="BV14" s="296">
        <v>9.6539999999999994E-5</v>
      </c>
      <c r="BW14" s="296">
        <v>4.8600000000000002E-5</v>
      </c>
      <c r="BX14" s="296">
        <v>3.6470000000000001E-5</v>
      </c>
      <c r="BY14" s="296">
        <v>1.456E-5</v>
      </c>
      <c r="BZ14" s="296">
        <v>1.3641E-4</v>
      </c>
      <c r="CA14" s="296">
        <v>7.4389999999999998E-5</v>
      </c>
      <c r="CB14" s="296">
        <v>1.9573999999999999E-4</v>
      </c>
      <c r="CC14" s="296">
        <v>9.1949999999999999E-5</v>
      </c>
      <c r="CD14" s="296">
        <v>2.6127000000000002E-4</v>
      </c>
      <c r="CE14" s="296">
        <v>9.0450000000000003E-5</v>
      </c>
      <c r="CF14" s="296">
        <v>1.0739E-4</v>
      </c>
      <c r="CG14" s="296">
        <v>7.7799E-4</v>
      </c>
      <c r="CH14" s="296">
        <v>6.4170000000000004E-5</v>
      </c>
      <c r="CI14" s="296">
        <v>1.9333999999999999E-4</v>
      </c>
      <c r="CJ14" s="296">
        <v>2.7043E-4</v>
      </c>
      <c r="CK14" s="296">
        <v>1.8654000000000001E-4</v>
      </c>
      <c r="CL14" s="296">
        <v>2.4834999999999999E-4</v>
      </c>
      <c r="CM14" s="296">
        <v>7.3307999999999999E-4</v>
      </c>
      <c r="CN14" s="296">
        <v>3.8780999999999999E-4</v>
      </c>
      <c r="CO14" s="296">
        <v>7.2773300000000003E-3</v>
      </c>
      <c r="CP14" s="296">
        <v>1.4009700000000001E-3</v>
      </c>
      <c r="CQ14" s="296">
        <v>5.9399300000000004E-3</v>
      </c>
      <c r="CR14" s="296">
        <v>3.6907999999999998E-4</v>
      </c>
      <c r="CS14" s="296">
        <v>1.251004E-2</v>
      </c>
      <c r="CT14" s="296">
        <v>2.3264750000000001E-2</v>
      </c>
      <c r="CU14" s="296">
        <v>1.69063E-3</v>
      </c>
      <c r="CV14" s="296">
        <v>1.5420000000000001E-4</v>
      </c>
      <c r="CW14" s="296">
        <v>4.08E-4</v>
      </c>
      <c r="CX14" s="296">
        <v>2.2984000000000001E-4</v>
      </c>
      <c r="CY14" s="296">
        <v>1.4553E-4</v>
      </c>
      <c r="CZ14" s="296">
        <v>5.395266E-2</v>
      </c>
      <c r="DA14" s="296">
        <v>0.17784628999999999</v>
      </c>
      <c r="DB14" s="296">
        <v>5.109E-4</v>
      </c>
      <c r="DC14" s="296">
        <v>5.3313999999999998E-4</v>
      </c>
      <c r="DD14" s="296">
        <v>6.4388400000000004E-3</v>
      </c>
      <c r="DE14" s="296">
        <v>1.86769E-3</v>
      </c>
      <c r="DF14" s="296">
        <v>4.3496000000000002E-4</v>
      </c>
      <c r="DG14" s="296">
        <v>2.2049023700000001</v>
      </c>
      <c r="DH14" s="296">
        <v>1.2111696599999999</v>
      </c>
    </row>
    <row r="15" spans="1:112" ht="18" customHeight="1" x14ac:dyDescent="0.55000000000000004">
      <c r="A15" s="284">
        <v>9</v>
      </c>
      <c r="B15" s="130" t="s">
        <v>17</v>
      </c>
      <c r="C15" s="132" t="s">
        <v>18</v>
      </c>
      <c r="D15" s="296">
        <v>5.3810000000000001E-5</v>
      </c>
      <c r="E15" s="296">
        <v>5.4734E-4</v>
      </c>
      <c r="F15" s="296">
        <v>8.0740000000000003E-5</v>
      </c>
      <c r="G15" s="296">
        <v>7.7810000000000002E-5</v>
      </c>
      <c r="H15" s="296">
        <v>1.29792E-2</v>
      </c>
      <c r="I15" s="296">
        <v>4.689E-5</v>
      </c>
      <c r="J15" s="296">
        <v>7.2299999999999996E-5</v>
      </c>
      <c r="K15" s="296">
        <v>2.7946199999999998E-3</v>
      </c>
      <c r="L15" s="296">
        <v>1.0514452000000001</v>
      </c>
      <c r="M15" s="296">
        <v>7.5135000000000002E-4</v>
      </c>
      <c r="N15" s="296">
        <v>4.7549999999999997E-5</v>
      </c>
      <c r="O15" s="296">
        <v>2.9790000000000001E-5</v>
      </c>
      <c r="P15" s="296">
        <v>4.4469999999999999E-5</v>
      </c>
      <c r="Q15" s="296">
        <v>5.7670000000000002E-5</v>
      </c>
      <c r="R15" s="296">
        <v>3.587E-5</v>
      </c>
      <c r="S15" s="296">
        <v>5.3069999999999998E-5</v>
      </c>
      <c r="T15" s="296">
        <v>3.9419999999999999E-5</v>
      </c>
      <c r="U15" s="296">
        <v>3.1869999999999998E-5</v>
      </c>
      <c r="V15" s="296">
        <v>2.0610000000000001E-5</v>
      </c>
      <c r="W15" s="296">
        <v>2.6279999999999999E-5</v>
      </c>
      <c r="X15" s="296">
        <v>7.4800000000000004E-6</v>
      </c>
      <c r="Y15" s="296">
        <v>3.3290000000000001E-5</v>
      </c>
      <c r="Z15" s="296">
        <v>2.1880000000000001E-5</v>
      </c>
      <c r="AA15" s="296">
        <v>4.1770000000000002E-5</v>
      </c>
      <c r="AB15" s="296">
        <v>1.0098E-4</v>
      </c>
      <c r="AC15" s="296">
        <v>7.2600000000000003E-5</v>
      </c>
      <c r="AD15" s="296">
        <v>3.45E-6</v>
      </c>
      <c r="AE15" s="296">
        <v>1.506E-5</v>
      </c>
      <c r="AF15" s="296">
        <v>2.6910000000000002E-5</v>
      </c>
      <c r="AG15" s="296">
        <v>3.5439999999999999E-5</v>
      </c>
      <c r="AH15" s="296">
        <v>1.8974000000000001E-4</v>
      </c>
      <c r="AI15" s="296">
        <v>4.3689999999999997E-5</v>
      </c>
      <c r="AJ15" s="296">
        <v>4.8569999999999997E-5</v>
      </c>
      <c r="AK15" s="296">
        <v>2.811E-5</v>
      </c>
      <c r="AL15" s="296">
        <v>5.0380000000000002E-5</v>
      </c>
      <c r="AM15" s="296">
        <v>2.9459999999999999E-5</v>
      </c>
      <c r="AN15" s="296">
        <v>3.1810000000000002E-5</v>
      </c>
      <c r="AO15" s="296">
        <v>5.9339999999999998E-5</v>
      </c>
      <c r="AP15" s="296">
        <v>4.994E-5</v>
      </c>
      <c r="AQ15" s="296">
        <v>2.6040000000000001E-5</v>
      </c>
      <c r="AR15" s="296">
        <v>3.8210000000000002E-5</v>
      </c>
      <c r="AS15" s="296">
        <v>3.3599999999999997E-5</v>
      </c>
      <c r="AT15" s="296">
        <v>3.5960000000000001E-5</v>
      </c>
      <c r="AU15" s="296">
        <v>4.604E-5</v>
      </c>
      <c r="AV15" s="296">
        <v>3.9709999999999998E-5</v>
      </c>
      <c r="AW15" s="296">
        <v>2.798E-5</v>
      </c>
      <c r="AX15" s="296">
        <v>2.09E-5</v>
      </c>
      <c r="AY15" s="296">
        <v>2.1739999999999999E-5</v>
      </c>
      <c r="AZ15" s="296">
        <v>3.2969999999999998E-5</v>
      </c>
      <c r="BA15" s="296">
        <v>2.5749999999999999E-5</v>
      </c>
      <c r="BB15" s="296">
        <v>1.9029999999999999E-5</v>
      </c>
      <c r="BC15" s="296">
        <v>3.591E-5</v>
      </c>
      <c r="BD15" s="296">
        <v>2.3430000000000001E-5</v>
      </c>
      <c r="BE15" s="296">
        <v>2.2370000000000001E-5</v>
      </c>
      <c r="BF15" s="296">
        <v>2.6190000000000002E-5</v>
      </c>
      <c r="BG15" s="296">
        <v>2.7659999999999999E-5</v>
      </c>
      <c r="BH15" s="296">
        <v>2.8759999999999999E-5</v>
      </c>
      <c r="BI15" s="296">
        <v>7.661E-5</v>
      </c>
      <c r="BJ15" s="296">
        <v>4.2410000000000002E-5</v>
      </c>
      <c r="BK15" s="296">
        <v>1.9347E-4</v>
      </c>
      <c r="BL15" s="296">
        <v>4.0519999999999998E-5</v>
      </c>
      <c r="BM15" s="296">
        <v>7.5140000000000002E-5</v>
      </c>
      <c r="BN15" s="296">
        <v>8.3280000000000002E-5</v>
      </c>
      <c r="BO15" s="296">
        <v>3.7549999999999998E-5</v>
      </c>
      <c r="BP15" s="296">
        <v>4.8940000000000002E-5</v>
      </c>
      <c r="BQ15" s="296">
        <v>2.1080000000000001E-5</v>
      </c>
      <c r="BR15" s="296">
        <v>1.7329999999999998E-5</v>
      </c>
      <c r="BS15" s="296">
        <v>4.5859999999999998E-5</v>
      </c>
      <c r="BT15" s="296">
        <v>7.5439999999999996E-5</v>
      </c>
      <c r="BU15" s="296">
        <v>1.3139E-4</v>
      </c>
      <c r="BV15" s="296">
        <v>2.495E-5</v>
      </c>
      <c r="BW15" s="296">
        <v>3.3349999999999997E-5</v>
      </c>
      <c r="BX15" s="296">
        <v>1.207E-5</v>
      </c>
      <c r="BY15" s="296">
        <v>3.8399999999999997E-6</v>
      </c>
      <c r="BZ15" s="296">
        <v>5.8950000000000003E-5</v>
      </c>
      <c r="CA15" s="296">
        <v>6.2390000000000004E-5</v>
      </c>
      <c r="CB15" s="296">
        <v>1.026E-4</v>
      </c>
      <c r="CC15" s="296">
        <v>8.8729999999999999E-5</v>
      </c>
      <c r="CD15" s="296">
        <v>1.8897E-4</v>
      </c>
      <c r="CE15" s="296">
        <v>3.693E-5</v>
      </c>
      <c r="CF15" s="296">
        <v>2.783E-5</v>
      </c>
      <c r="CG15" s="296">
        <v>6.1189999999999997E-4</v>
      </c>
      <c r="CH15" s="296">
        <v>1.6629999999999998E-5</v>
      </c>
      <c r="CI15" s="296">
        <v>2.5320000000000002E-5</v>
      </c>
      <c r="CJ15" s="296">
        <v>5.4710000000000003E-5</v>
      </c>
      <c r="CK15" s="296">
        <v>2.1590000000000002E-5</v>
      </c>
      <c r="CL15" s="296">
        <v>3.5299999999999997E-5</v>
      </c>
      <c r="CM15" s="296">
        <v>3.9459999999999998E-5</v>
      </c>
      <c r="CN15" s="296">
        <v>4.0080000000000003E-5</v>
      </c>
      <c r="CO15" s="296">
        <v>3.5278000000000002E-4</v>
      </c>
      <c r="CP15" s="296">
        <v>4.5890000000000003E-5</v>
      </c>
      <c r="CQ15" s="296">
        <v>6.4331999999999996E-4</v>
      </c>
      <c r="CR15" s="296">
        <v>5.52E-5</v>
      </c>
      <c r="CS15" s="296">
        <v>1.43852E-3</v>
      </c>
      <c r="CT15" s="296">
        <v>2.8049799999999999E-3</v>
      </c>
      <c r="CU15" s="296">
        <v>3.769E-5</v>
      </c>
      <c r="CV15" s="296">
        <v>3.3540000000000001E-5</v>
      </c>
      <c r="CW15" s="296">
        <v>3.735E-5</v>
      </c>
      <c r="CX15" s="296">
        <v>3.1529999999999998E-5</v>
      </c>
      <c r="CY15" s="296">
        <v>2.887E-5</v>
      </c>
      <c r="CZ15" s="296">
        <v>2.3939390000000001E-2</v>
      </c>
      <c r="DA15" s="296">
        <v>7.5294659999999999E-2</v>
      </c>
      <c r="DB15" s="296">
        <v>4.0399999999999999E-5</v>
      </c>
      <c r="DC15" s="296">
        <v>2.5550000000000001E-5</v>
      </c>
      <c r="DD15" s="296">
        <v>1.51783E-3</v>
      </c>
      <c r="DE15" s="296">
        <v>7.0909999999999997E-5</v>
      </c>
      <c r="DF15" s="296">
        <v>2.96781E-3</v>
      </c>
      <c r="DG15" s="296">
        <v>1.18239882</v>
      </c>
      <c r="DH15" s="296">
        <v>0.64950068000000005</v>
      </c>
    </row>
    <row r="16" spans="1:112" ht="18" customHeight="1" x14ac:dyDescent="0.55000000000000004">
      <c r="A16" s="284">
        <v>10</v>
      </c>
      <c r="B16" s="130" t="s">
        <v>19</v>
      </c>
      <c r="C16" s="132" t="s">
        <v>20</v>
      </c>
      <c r="D16" s="296">
        <v>1.150109E-2</v>
      </c>
      <c r="E16" s="296">
        <v>0.34527233000000002</v>
      </c>
      <c r="F16" s="296">
        <v>2.3572840000000001E-2</v>
      </c>
      <c r="G16" s="296">
        <v>1.1358170000000001E-2</v>
      </c>
      <c r="H16" s="296">
        <v>4.9001549999999998E-2</v>
      </c>
      <c r="I16" s="296">
        <v>1.3200000000000001E-5</v>
      </c>
      <c r="J16" s="296">
        <v>2.7719999999999999E-5</v>
      </c>
      <c r="K16" s="296">
        <v>4.138153E-2</v>
      </c>
      <c r="L16" s="296">
        <v>2.91246E-3</v>
      </c>
      <c r="M16" s="296">
        <v>1.0544878</v>
      </c>
      <c r="N16" s="296">
        <v>3.3084999999999999E-4</v>
      </c>
      <c r="O16" s="296">
        <v>7.4333999999999999E-4</v>
      </c>
      <c r="P16" s="296">
        <v>4.2983000000000002E-4</v>
      </c>
      <c r="Q16" s="296">
        <v>1.6864600000000001E-3</v>
      </c>
      <c r="R16" s="296">
        <v>1.629E-4</v>
      </c>
      <c r="S16" s="296">
        <v>3.3520000000000002E-4</v>
      </c>
      <c r="T16" s="296">
        <v>1.1108E-4</v>
      </c>
      <c r="U16" s="296">
        <v>6.6400000000000001E-5</v>
      </c>
      <c r="V16" s="296">
        <v>6.7904E-4</v>
      </c>
      <c r="W16" s="296">
        <v>3.7839999999999997E-5</v>
      </c>
      <c r="X16" s="296">
        <v>8.2900000000000002E-6</v>
      </c>
      <c r="Y16" s="296">
        <v>1.5684E-4</v>
      </c>
      <c r="Z16" s="296">
        <v>5.52E-5</v>
      </c>
      <c r="AA16" s="296">
        <v>7.0690000000000003E-5</v>
      </c>
      <c r="AB16" s="296">
        <v>4.3566999999999998E-4</v>
      </c>
      <c r="AC16" s="296">
        <v>6.4468000000000001E-4</v>
      </c>
      <c r="AD16" s="296">
        <v>1.4899999999999999E-6</v>
      </c>
      <c r="AE16" s="296">
        <v>8.2600000000000005E-6</v>
      </c>
      <c r="AF16" s="296">
        <v>2.7010000000000001E-5</v>
      </c>
      <c r="AG16" s="296">
        <v>4.5671999999999998E-4</v>
      </c>
      <c r="AH16" s="296">
        <v>8.6081000000000005E-3</v>
      </c>
      <c r="AI16" s="296">
        <v>3.3139999999999998E-5</v>
      </c>
      <c r="AJ16" s="296">
        <v>1.3349999999999999E-5</v>
      </c>
      <c r="AK16" s="296">
        <v>7.9549999999999996E-5</v>
      </c>
      <c r="AL16" s="296">
        <v>7.8910000000000002E-5</v>
      </c>
      <c r="AM16" s="296">
        <v>5.4700000000000001E-6</v>
      </c>
      <c r="AN16" s="296">
        <v>8.1799999999999996E-6</v>
      </c>
      <c r="AO16" s="296">
        <v>1.383E-5</v>
      </c>
      <c r="AP16" s="296">
        <v>9.6500000000000008E-6</v>
      </c>
      <c r="AQ16" s="296">
        <v>5.9800000000000003E-6</v>
      </c>
      <c r="AR16" s="296">
        <v>1.237E-5</v>
      </c>
      <c r="AS16" s="296">
        <v>1.5990000000000001E-5</v>
      </c>
      <c r="AT16" s="296">
        <v>1.274E-5</v>
      </c>
      <c r="AU16" s="296">
        <v>1.393E-5</v>
      </c>
      <c r="AV16" s="296">
        <v>1.7329999999999998E-5</v>
      </c>
      <c r="AW16" s="296">
        <v>2.6279999999999999E-5</v>
      </c>
      <c r="AX16" s="296">
        <v>1.6710000000000001E-5</v>
      </c>
      <c r="AY16" s="296">
        <v>1.986E-5</v>
      </c>
      <c r="AZ16" s="296">
        <v>1.9170000000000001E-5</v>
      </c>
      <c r="BA16" s="296">
        <v>1.9959999999999999E-5</v>
      </c>
      <c r="BB16" s="296">
        <v>1.366E-5</v>
      </c>
      <c r="BC16" s="296">
        <v>1.8669999999999999E-5</v>
      </c>
      <c r="BD16" s="296">
        <v>1.946E-5</v>
      </c>
      <c r="BE16" s="296">
        <v>1.5500000000000001E-5</v>
      </c>
      <c r="BF16" s="296">
        <v>2.7739999999999999E-5</v>
      </c>
      <c r="BG16" s="296">
        <v>3.2169999999999999E-5</v>
      </c>
      <c r="BH16" s="296">
        <v>2.7849999999999999E-5</v>
      </c>
      <c r="BI16" s="296">
        <v>2.898E-5</v>
      </c>
      <c r="BJ16" s="296">
        <v>1.6359999999999999E-5</v>
      </c>
      <c r="BK16" s="296">
        <v>8.4102000000000005E-4</v>
      </c>
      <c r="BL16" s="296">
        <v>8.4100000000000008E-6</v>
      </c>
      <c r="BM16" s="296">
        <v>9.3789999999999995E-5</v>
      </c>
      <c r="BN16" s="296">
        <v>4.0479999999999999E-5</v>
      </c>
      <c r="BO16" s="296">
        <v>1.5034E-4</v>
      </c>
      <c r="BP16" s="296">
        <v>3.1080000000000001E-5</v>
      </c>
      <c r="BQ16" s="296">
        <v>8.32E-6</v>
      </c>
      <c r="BR16" s="296">
        <v>1.3380000000000001E-5</v>
      </c>
      <c r="BS16" s="296">
        <v>1.2089999999999999E-5</v>
      </c>
      <c r="BT16" s="296">
        <v>1.3879999999999999E-5</v>
      </c>
      <c r="BU16" s="296">
        <v>4.922E-5</v>
      </c>
      <c r="BV16" s="296">
        <v>8.5799999999999992E-6</v>
      </c>
      <c r="BW16" s="296">
        <v>4.3100000000000002E-6</v>
      </c>
      <c r="BX16" s="296">
        <v>3.5899999999999999E-6</v>
      </c>
      <c r="BY16" s="296">
        <v>1.35E-6</v>
      </c>
      <c r="BZ16" s="296">
        <v>1.2130000000000001E-5</v>
      </c>
      <c r="CA16" s="296">
        <v>6.9800000000000001E-6</v>
      </c>
      <c r="CB16" s="296">
        <v>2.3900000000000002E-5</v>
      </c>
      <c r="CC16" s="296">
        <v>9.1900000000000001E-6</v>
      </c>
      <c r="CD16" s="296">
        <v>1.9760000000000001E-5</v>
      </c>
      <c r="CE16" s="296">
        <v>8.0700000000000007E-6</v>
      </c>
      <c r="CF16" s="296">
        <v>8.9600000000000006E-6</v>
      </c>
      <c r="CG16" s="296">
        <v>5.3449999999999998E-5</v>
      </c>
      <c r="CH16" s="296">
        <v>6.0599999999999996E-6</v>
      </c>
      <c r="CI16" s="296">
        <v>2.0959999999999999E-5</v>
      </c>
      <c r="CJ16" s="296">
        <v>7.7260000000000002E-5</v>
      </c>
      <c r="CK16" s="296">
        <v>1.715E-5</v>
      </c>
      <c r="CL16" s="296">
        <v>3.5719999999999997E-5</v>
      </c>
      <c r="CM16" s="296">
        <v>8.8510000000000005E-5</v>
      </c>
      <c r="CN16" s="296">
        <v>2.0270000000000001E-5</v>
      </c>
      <c r="CO16" s="296">
        <v>6.5089E-4</v>
      </c>
      <c r="CP16" s="296">
        <v>4.06544E-3</v>
      </c>
      <c r="CQ16" s="296">
        <v>3.2602999999999999E-4</v>
      </c>
      <c r="CR16" s="296">
        <v>2.048E-5</v>
      </c>
      <c r="CS16" s="296">
        <v>7.1551000000000004E-4</v>
      </c>
      <c r="CT16" s="296">
        <v>1.25443E-3</v>
      </c>
      <c r="CU16" s="296">
        <v>9.1310000000000005E-5</v>
      </c>
      <c r="CV16" s="296">
        <v>1.5950000000000001E-5</v>
      </c>
      <c r="CW16" s="296">
        <v>5.4400000000000001E-5</v>
      </c>
      <c r="CX16" s="296">
        <v>2.9960000000000001E-5</v>
      </c>
      <c r="CY16" s="296">
        <v>1.1430000000000001E-5</v>
      </c>
      <c r="CZ16" s="296">
        <v>2.76384E-3</v>
      </c>
      <c r="DA16" s="296">
        <v>8.5883599999999997E-3</v>
      </c>
      <c r="DB16" s="296">
        <v>2.779E-5</v>
      </c>
      <c r="DC16" s="296">
        <v>1.1960499999999999E-3</v>
      </c>
      <c r="DD16" s="296">
        <v>3.7365E-4</v>
      </c>
      <c r="DE16" s="296">
        <v>1.6951999999999999E-4</v>
      </c>
      <c r="DF16" s="296">
        <v>2.535E-5</v>
      </c>
      <c r="DG16" s="296">
        <v>1.5772759300000001</v>
      </c>
      <c r="DH16" s="296">
        <v>0.86640967999999996</v>
      </c>
    </row>
    <row r="17" spans="1:112" s="290" customFormat="1" ht="18" customHeight="1" x14ac:dyDescent="0.55000000000000004">
      <c r="A17" s="284">
        <v>11</v>
      </c>
      <c r="B17" s="130" t="s">
        <v>21</v>
      </c>
      <c r="C17" s="132" t="s">
        <v>22</v>
      </c>
      <c r="D17" s="296">
        <v>0</v>
      </c>
      <c r="E17" s="296">
        <v>0</v>
      </c>
      <c r="F17" s="296">
        <v>0</v>
      </c>
      <c r="G17" s="296">
        <v>0</v>
      </c>
      <c r="H17" s="296">
        <v>0</v>
      </c>
      <c r="I17" s="296">
        <v>0</v>
      </c>
      <c r="J17" s="296">
        <v>0</v>
      </c>
      <c r="K17" s="296">
        <v>0</v>
      </c>
      <c r="L17" s="296">
        <v>0</v>
      </c>
      <c r="M17" s="296">
        <v>0</v>
      </c>
      <c r="N17" s="296">
        <v>1</v>
      </c>
      <c r="O17" s="296">
        <v>0</v>
      </c>
      <c r="P17" s="296">
        <v>0</v>
      </c>
      <c r="Q17" s="296">
        <v>0</v>
      </c>
      <c r="R17" s="296">
        <v>0</v>
      </c>
      <c r="S17" s="296">
        <v>0</v>
      </c>
      <c r="T17" s="296">
        <v>0</v>
      </c>
      <c r="U17" s="296">
        <v>0</v>
      </c>
      <c r="V17" s="296">
        <v>0</v>
      </c>
      <c r="W17" s="296">
        <v>0</v>
      </c>
      <c r="X17" s="296">
        <v>0</v>
      </c>
      <c r="Y17" s="296">
        <v>0</v>
      </c>
      <c r="Z17" s="296">
        <v>0</v>
      </c>
      <c r="AA17" s="296">
        <v>0</v>
      </c>
      <c r="AB17" s="296">
        <v>0</v>
      </c>
      <c r="AC17" s="296">
        <v>0</v>
      </c>
      <c r="AD17" s="296">
        <v>0</v>
      </c>
      <c r="AE17" s="296">
        <v>0</v>
      </c>
      <c r="AF17" s="296">
        <v>0</v>
      </c>
      <c r="AG17" s="296">
        <v>0</v>
      </c>
      <c r="AH17" s="296">
        <v>0</v>
      </c>
      <c r="AI17" s="296">
        <v>0</v>
      </c>
      <c r="AJ17" s="296">
        <v>0</v>
      </c>
      <c r="AK17" s="296">
        <v>0</v>
      </c>
      <c r="AL17" s="296">
        <v>0</v>
      </c>
      <c r="AM17" s="296">
        <v>0</v>
      </c>
      <c r="AN17" s="296">
        <v>0</v>
      </c>
      <c r="AO17" s="296">
        <v>0</v>
      </c>
      <c r="AP17" s="296">
        <v>0</v>
      </c>
      <c r="AQ17" s="296">
        <v>0</v>
      </c>
      <c r="AR17" s="296">
        <v>0</v>
      </c>
      <c r="AS17" s="296">
        <v>0</v>
      </c>
      <c r="AT17" s="296">
        <v>0</v>
      </c>
      <c r="AU17" s="296">
        <v>0</v>
      </c>
      <c r="AV17" s="296">
        <v>0</v>
      </c>
      <c r="AW17" s="296">
        <v>0</v>
      </c>
      <c r="AX17" s="296">
        <v>0</v>
      </c>
      <c r="AY17" s="296">
        <v>0</v>
      </c>
      <c r="AZ17" s="296">
        <v>0</v>
      </c>
      <c r="BA17" s="296">
        <v>0</v>
      </c>
      <c r="BB17" s="296">
        <v>0</v>
      </c>
      <c r="BC17" s="296">
        <v>0</v>
      </c>
      <c r="BD17" s="296">
        <v>0</v>
      </c>
      <c r="BE17" s="296">
        <v>0</v>
      </c>
      <c r="BF17" s="296">
        <v>0</v>
      </c>
      <c r="BG17" s="296">
        <v>0</v>
      </c>
      <c r="BH17" s="296">
        <v>0</v>
      </c>
      <c r="BI17" s="296">
        <v>0</v>
      </c>
      <c r="BJ17" s="296">
        <v>0</v>
      </c>
      <c r="BK17" s="296">
        <v>0</v>
      </c>
      <c r="BL17" s="296">
        <v>0</v>
      </c>
      <c r="BM17" s="296">
        <v>0</v>
      </c>
      <c r="BN17" s="296">
        <v>0</v>
      </c>
      <c r="BO17" s="296">
        <v>0</v>
      </c>
      <c r="BP17" s="296">
        <v>0</v>
      </c>
      <c r="BQ17" s="296">
        <v>0</v>
      </c>
      <c r="BR17" s="296">
        <v>0</v>
      </c>
      <c r="BS17" s="296">
        <v>0</v>
      </c>
      <c r="BT17" s="296">
        <v>0</v>
      </c>
      <c r="BU17" s="296">
        <v>0</v>
      </c>
      <c r="BV17" s="296">
        <v>0</v>
      </c>
      <c r="BW17" s="296">
        <v>0</v>
      </c>
      <c r="BX17" s="296">
        <v>0</v>
      </c>
      <c r="BY17" s="296">
        <v>0</v>
      </c>
      <c r="BZ17" s="296">
        <v>0</v>
      </c>
      <c r="CA17" s="296">
        <v>0</v>
      </c>
      <c r="CB17" s="296">
        <v>0</v>
      </c>
      <c r="CC17" s="296">
        <v>0</v>
      </c>
      <c r="CD17" s="296">
        <v>0</v>
      </c>
      <c r="CE17" s="296">
        <v>0</v>
      </c>
      <c r="CF17" s="296">
        <v>0</v>
      </c>
      <c r="CG17" s="296">
        <v>0</v>
      </c>
      <c r="CH17" s="296">
        <v>0</v>
      </c>
      <c r="CI17" s="296">
        <v>0</v>
      </c>
      <c r="CJ17" s="296">
        <v>0</v>
      </c>
      <c r="CK17" s="296">
        <v>0</v>
      </c>
      <c r="CL17" s="296">
        <v>0</v>
      </c>
      <c r="CM17" s="296">
        <v>0</v>
      </c>
      <c r="CN17" s="296">
        <v>0</v>
      </c>
      <c r="CO17" s="296">
        <v>0</v>
      </c>
      <c r="CP17" s="296">
        <v>0</v>
      </c>
      <c r="CQ17" s="296">
        <v>0</v>
      </c>
      <c r="CR17" s="296">
        <v>0</v>
      </c>
      <c r="CS17" s="296">
        <v>0</v>
      </c>
      <c r="CT17" s="296">
        <v>0</v>
      </c>
      <c r="CU17" s="296">
        <v>0</v>
      </c>
      <c r="CV17" s="296">
        <v>0</v>
      </c>
      <c r="CW17" s="296">
        <v>0</v>
      </c>
      <c r="CX17" s="296">
        <v>0</v>
      </c>
      <c r="CY17" s="296">
        <v>0</v>
      </c>
      <c r="CZ17" s="296">
        <v>0</v>
      </c>
      <c r="DA17" s="296">
        <v>0</v>
      </c>
      <c r="DB17" s="296">
        <v>0</v>
      </c>
      <c r="DC17" s="296">
        <v>0</v>
      </c>
      <c r="DD17" s="296">
        <v>0</v>
      </c>
      <c r="DE17" s="296">
        <v>0</v>
      </c>
      <c r="DF17" s="296">
        <v>0</v>
      </c>
      <c r="DG17" s="296">
        <v>1</v>
      </c>
      <c r="DH17" s="296">
        <v>0.54930762</v>
      </c>
    </row>
    <row r="18" spans="1:112" s="290" customFormat="1" ht="18" customHeight="1" x14ac:dyDescent="0.55000000000000004">
      <c r="A18" s="284">
        <v>12</v>
      </c>
      <c r="B18" s="130" t="s">
        <v>23</v>
      </c>
      <c r="C18" s="132" t="s">
        <v>24</v>
      </c>
      <c r="D18" s="296">
        <v>1.02279E-3</v>
      </c>
      <c r="E18" s="296">
        <v>5.6229000000000001E-4</v>
      </c>
      <c r="F18" s="296">
        <v>8.8634E-4</v>
      </c>
      <c r="G18" s="296">
        <v>1.8074499999999999E-3</v>
      </c>
      <c r="H18" s="296">
        <v>1.160811E-2</v>
      </c>
      <c r="I18" s="296">
        <v>4.8857999999999996E-4</v>
      </c>
      <c r="J18" s="296">
        <v>5.5367999999999997E-4</v>
      </c>
      <c r="K18" s="296">
        <v>1.01201E-3</v>
      </c>
      <c r="L18" s="296">
        <v>6.6430000000000005E-4</v>
      </c>
      <c r="M18" s="296">
        <v>6.0742000000000001E-4</v>
      </c>
      <c r="N18" s="296">
        <v>2.1274999999999999E-4</v>
      </c>
      <c r="O18" s="296">
        <v>1.1533298299999999</v>
      </c>
      <c r="P18" s="296">
        <v>0.18199214999999999</v>
      </c>
      <c r="Q18" s="296">
        <v>8.4782E-4</v>
      </c>
      <c r="R18" s="296">
        <v>7.9052299999999992E-3</v>
      </c>
      <c r="S18" s="296">
        <v>2.3699599999999999E-3</v>
      </c>
      <c r="T18" s="296">
        <v>8.1496399999999997E-3</v>
      </c>
      <c r="U18" s="296">
        <v>8.8323999999999998E-4</v>
      </c>
      <c r="V18" s="296">
        <v>1.4058899999999999E-3</v>
      </c>
      <c r="W18" s="296">
        <v>3.1237000000000002E-4</v>
      </c>
      <c r="X18" s="296">
        <v>7.6050000000000005E-5</v>
      </c>
      <c r="Y18" s="296">
        <v>2.3447E-4</v>
      </c>
      <c r="Z18" s="296">
        <v>2.1886E-4</v>
      </c>
      <c r="AA18" s="296">
        <v>7.8669299999999994E-3</v>
      </c>
      <c r="AB18" s="296">
        <v>4.6972000000000002E-4</v>
      </c>
      <c r="AC18" s="296">
        <v>5.2797E-4</v>
      </c>
      <c r="AD18" s="296">
        <v>2.9E-5</v>
      </c>
      <c r="AE18" s="296">
        <v>1.1902E-4</v>
      </c>
      <c r="AF18" s="296">
        <v>9.0718000000000005E-4</v>
      </c>
      <c r="AG18" s="296">
        <v>1.449574E-2</v>
      </c>
      <c r="AH18" s="296">
        <v>2.066962E-2</v>
      </c>
      <c r="AI18" s="296">
        <v>2.0079299999999998E-3</v>
      </c>
      <c r="AJ18" s="296">
        <v>3.3419999999999999E-4</v>
      </c>
      <c r="AK18" s="296">
        <v>7.4978000000000002E-4</v>
      </c>
      <c r="AL18" s="296">
        <v>1.9815499999999999E-3</v>
      </c>
      <c r="AM18" s="296">
        <v>1.7412999999999999E-4</v>
      </c>
      <c r="AN18" s="296">
        <v>2.0102999999999999E-4</v>
      </c>
      <c r="AO18" s="296">
        <v>3.0763999999999998E-4</v>
      </c>
      <c r="AP18" s="296">
        <v>2.4211E-4</v>
      </c>
      <c r="AQ18" s="296">
        <v>1.7026000000000001E-4</v>
      </c>
      <c r="AR18" s="296">
        <v>7.2203000000000002E-4</v>
      </c>
      <c r="AS18" s="296">
        <v>4.7191000000000003E-4</v>
      </c>
      <c r="AT18" s="296">
        <v>5.2612000000000004E-4</v>
      </c>
      <c r="AU18" s="296">
        <v>4.4085000000000001E-4</v>
      </c>
      <c r="AV18" s="296">
        <v>9.2142000000000005E-4</v>
      </c>
      <c r="AW18" s="296">
        <v>6.9846000000000003E-4</v>
      </c>
      <c r="AX18" s="296">
        <v>1.8672300000000001E-3</v>
      </c>
      <c r="AY18" s="296">
        <v>7.3070999999999997E-4</v>
      </c>
      <c r="AZ18" s="296">
        <v>5.6943E-4</v>
      </c>
      <c r="BA18" s="296">
        <v>2.4180400000000002E-3</v>
      </c>
      <c r="BB18" s="296">
        <v>4.9196999999999999E-4</v>
      </c>
      <c r="BC18" s="296">
        <v>8.9143000000000002E-4</v>
      </c>
      <c r="BD18" s="296">
        <v>8.2523999999999998E-4</v>
      </c>
      <c r="BE18" s="296">
        <v>5.7324999999999997E-4</v>
      </c>
      <c r="BF18" s="296">
        <v>1.7075199999999999E-3</v>
      </c>
      <c r="BG18" s="296">
        <v>1.15497E-3</v>
      </c>
      <c r="BH18" s="296">
        <v>1.3747099999999999E-3</v>
      </c>
      <c r="BI18" s="296">
        <v>2.6138200000000002E-3</v>
      </c>
      <c r="BJ18" s="296">
        <v>7.4450000000000004E-4</v>
      </c>
      <c r="BK18" s="296">
        <v>3.4572800000000001E-3</v>
      </c>
      <c r="BL18" s="296">
        <v>4.7062999999999998E-4</v>
      </c>
      <c r="BM18" s="296">
        <v>8.6673999999999996E-4</v>
      </c>
      <c r="BN18" s="296">
        <v>2.6303300000000002E-3</v>
      </c>
      <c r="BO18" s="296">
        <v>4.6684999999999999E-4</v>
      </c>
      <c r="BP18" s="296">
        <v>4.0110999999999999E-4</v>
      </c>
      <c r="BQ18" s="296">
        <v>1.7032000000000001E-4</v>
      </c>
      <c r="BR18" s="296">
        <v>2.0033E-4</v>
      </c>
      <c r="BS18" s="296">
        <v>5.0929000000000002E-4</v>
      </c>
      <c r="BT18" s="296">
        <v>4.7422000000000002E-4</v>
      </c>
      <c r="BU18" s="296">
        <v>6.6350999999999997E-4</v>
      </c>
      <c r="BV18" s="296">
        <v>3.3156E-4</v>
      </c>
      <c r="BW18" s="296">
        <v>1.4165E-4</v>
      </c>
      <c r="BX18" s="296">
        <v>1.1857E-4</v>
      </c>
      <c r="BY18" s="296">
        <v>5.4870000000000002E-5</v>
      </c>
      <c r="BZ18" s="296">
        <v>6.2885999999999997E-4</v>
      </c>
      <c r="CA18" s="296">
        <v>2.7785E-4</v>
      </c>
      <c r="CB18" s="296">
        <v>6.3721999999999997E-4</v>
      </c>
      <c r="CC18" s="296">
        <v>2.0875899999999998E-3</v>
      </c>
      <c r="CD18" s="296">
        <v>5.7571E-4</v>
      </c>
      <c r="CE18" s="296">
        <v>6.9833000000000004E-4</v>
      </c>
      <c r="CF18" s="296">
        <v>5.5256000000000001E-4</v>
      </c>
      <c r="CG18" s="296">
        <v>9.3986999999999998E-4</v>
      </c>
      <c r="CH18" s="296">
        <v>2.7698000000000002E-4</v>
      </c>
      <c r="CI18" s="296">
        <v>3.0875E-4</v>
      </c>
      <c r="CJ18" s="296">
        <v>5.0458999999999996E-4</v>
      </c>
      <c r="CK18" s="296">
        <v>6.1839000000000002E-4</v>
      </c>
      <c r="CL18" s="296">
        <v>4.8357000000000001E-4</v>
      </c>
      <c r="CM18" s="296">
        <v>7.5330999999999998E-4</v>
      </c>
      <c r="CN18" s="296">
        <v>4.6500000000000003E-4</v>
      </c>
      <c r="CO18" s="296">
        <v>1.6013999999999999E-4</v>
      </c>
      <c r="CP18" s="296">
        <v>4.3670999999999998E-4</v>
      </c>
      <c r="CQ18" s="296">
        <v>4.2245999999999999E-4</v>
      </c>
      <c r="CR18" s="296">
        <v>2.3008299999999998E-3</v>
      </c>
      <c r="CS18" s="296">
        <v>7.1128999999999995E-4</v>
      </c>
      <c r="CT18" s="296">
        <v>5.1190000000000003E-4</v>
      </c>
      <c r="CU18" s="296">
        <v>1.9263500000000001E-3</v>
      </c>
      <c r="CV18" s="296">
        <v>5.7211999999999996E-4</v>
      </c>
      <c r="CW18" s="296">
        <v>4.6984000000000001E-4</v>
      </c>
      <c r="CX18" s="296">
        <v>9.5973E-4</v>
      </c>
      <c r="CY18" s="296">
        <v>5.5259000000000005E-4</v>
      </c>
      <c r="CZ18" s="296">
        <v>1.38601E-3</v>
      </c>
      <c r="DA18" s="296">
        <v>5.3269000000000005E-4</v>
      </c>
      <c r="DB18" s="296">
        <v>6.8418999999999999E-4</v>
      </c>
      <c r="DC18" s="296">
        <v>2.0799199999999999E-3</v>
      </c>
      <c r="DD18" s="296">
        <v>8.2454999999999996E-4</v>
      </c>
      <c r="DE18" s="296">
        <v>1.5936289999999999E-2</v>
      </c>
      <c r="DF18" s="296">
        <v>4.1609999999999998E-4</v>
      </c>
      <c r="DG18" s="296">
        <v>1.49979825</v>
      </c>
      <c r="DH18" s="296">
        <v>0.82385059999999999</v>
      </c>
    </row>
    <row r="19" spans="1:112" s="290" customFormat="1" ht="18" customHeight="1" x14ac:dyDescent="0.55000000000000004">
      <c r="A19" s="284">
        <v>13</v>
      </c>
      <c r="B19" s="130" t="s">
        <v>25</v>
      </c>
      <c r="C19" s="132" t="s">
        <v>26</v>
      </c>
      <c r="D19" s="296">
        <v>2.2215899999999998E-3</v>
      </c>
      <c r="E19" s="296">
        <v>9.4574000000000004E-4</v>
      </c>
      <c r="F19" s="296">
        <v>1.8249399999999999E-3</v>
      </c>
      <c r="G19" s="296">
        <v>2.3400999999999999E-4</v>
      </c>
      <c r="H19" s="296">
        <v>2.29086E-3</v>
      </c>
      <c r="I19" s="296">
        <v>1.53061E-3</v>
      </c>
      <c r="J19" s="296">
        <v>1.53659E-3</v>
      </c>
      <c r="K19" s="296">
        <v>1.08595E-3</v>
      </c>
      <c r="L19" s="296">
        <v>5.8242000000000005E-4</v>
      </c>
      <c r="M19" s="296">
        <v>9.5073E-4</v>
      </c>
      <c r="N19" s="296">
        <v>1.5817000000000001E-4</v>
      </c>
      <c r="O19" s="296">
        <v>1.1142599999999999E-3</v>
      </c>
      <c r="P19" s="296">
        <v>1.0046242999999999</v>
      </c>
      <c r="Q19" s="296">
        <v>8.2169000000000003E-4</v>
      </c>
      <c r="R19" s="296">
        <v>1.02446E-3</v>
      </c>
      <c r="S19" s="296">
        <v>1.03195E-3</v>
      </c>
      <c r="T19" s="296">
        <v>9.0291999999999998E-4</v>
      </c>
      <c r="U19" s="296">
        <v>4.6159E-4</v>
      </c>
      <c r="V19" s="296">
        <v>1.9337099999999999E-3</v>
      </c>
      <c r="W19" s="296">
        <v>5.8033E-4</v>
      </c>
      <c r="X19" s="296">
        <v>1.0665E-4</v>
      </c>
      <c r="Y19" s="296">
        <v>4.3525999999999998E-4</v>
      </c>
      <c r="Z19" s="296">
        <v>3.8297E-4</v>
      </c>
      <c r="AA19" s="296">
        <v>5.4482E-4</v>
      </c>
      <c r="AB19" s="296">
        <v>6.1337999999999996E-4</v>
      </c>
      <c r="AC19" s="296">
        <v>6.4922000000000005E-4</v>
      </c>
      <c r="AD19" s="296">
        <v>4.354E-5</v>
      </c>
      <c r="AE19" s="296">
        <v>1.9871999999999999E-4</v>
      </c>
      <c r="AF19" s="296">
        <v>4.2284000000000001E-4</v>
      </c>
      <c r="AG19" s="296">
        <v>1.02355E-3</v>
      </c>
      <c r="AH19" s="296">
        <v>8.1988999999999999E-4</v>
      </c>
      <c r="AI19" s="296">
        <v>1.5499400000000001E-3</v>
      </c>
      <c r="AJ19" s="296">
        <v>5.8794999999999995E-4</v>
      </c>
      <c r="AK19" s="296">
        <v>1.7239899999999999E-3</v>
      </c>
      <c r="AL19" s="296">
        <v>9.2453000000000001E-4</v>
      </c>
      <c r="AM19" s="296">
        <v>2.4791E-4</v>
      </c>
      <c r="AN19" s="296">
        <v>3.6440000000000002E-4</v>
      </c>
      <c r="AO19" s="296">
        <v>6.3489000000000004E-4</v>
      </c>
      <c r="AP19" s="296">
        <v>5.0381000000000004E-4</v>
      </c>
      <c r="AQ19" s="296">
        <v>2.9859999999999999E-4</v>
      </c>
      <c r="AR19" s="296">
        <v>4.7531E-4</v>
      </c>
      <c r="AS19" s="296">
        <v>6.3590999999999995E-4</v>
      </c>
      <c r="AT19" s="296">
        <v>5.7640000000000002E-4</v>
      </c>
      <c r="AU19" s="296">
        <v>6.6881999999999998E-4</v>
      </c>
      <c r="AV19" s="296">
        <v>5.6550000000000003E-4</v>
      </c>
      <c r="AW19" s="296">
        <v>6.7584999999999998E-4</v>
      </c>
      <c r="AX19" s="296">
        <v>1.1010499999999999E-3</v>
      </c>
      <c r="AY19" s="296">
        <v>1.5275600000000001E-3</v>
      </c>
      <c r="AZ19" s="296">
        <v>1.0300400000000001E-3</v>
      </c>
      <c r="BA19" s="296">
        <v>1.72547E-3</v>
      </c>
      <c r="BB19" s="296">
        <v>6.9853000000000005E-4</v>
      </c>
      <c r="BC19" s="296">
        <v>6.9196999999999998E-4</v>
      </c>
      <c r="BD19" s="296">
        <v>9.8379999999999995E-4</v>
      </c>
      <c r="BE19" s="296">
        <v>7.6073999999999998E-4</v>
      </c>
      <c r="BF19" s="296">
        <v>1.12531E-3</v>
      </c>
      <c r="BG19" s="296">
        <v>6.7449000000000003E-4</v>
      </c>
      <c r="BH19" s="296">
        <v>5.7527000000000001E-4</v>
      </c>
      <c r="BI19" s="296">
        <v>7.0345E-4</v>
      </c>
      <c r="BJ19" s="296">
        <v>4.4593999999999998E-4</v>
      </c>
      <c r="BK19" s="296">
        <v>1.9024000000000001E-3</v>
      </c>
      <c r="BL19" s="296">
        <v>8.5616999999999996E-4</v>
      </c>
      <c r="BM19" s="296">
        <v>1.4218799999999999E-3</v>
      </c>
      <c r="BN19" s="296">
        <v>9.3869000000000005E-4</v>
      </c>
      <c r="BO19" s="296">
        <v>7.3762000000000003E-4</v>
      </c>
      <c r="BP19" s="296">
        <v>8.0783999999999999E-4</v>
      </c>
      <c r="BQ19" s="296">
        <v>2.1746999999999999E-4</v>
      </c>
      <c r="BR19" s="296">
        <v>2.8789000000000001E-4</v>
      </c>
      <c r="BS19" s="296">
        <v>6.3022999999999996E-4</v>
      </c>
      <c r="BT19" s="296">
        <v>7.8125000000000004E-4</v>
      </c>
      <c r="BU19" s="296">
        <v>1.3919E-3</v>
      </c>
      <c r="BV19" s="296">
        <v>6.8933000000000004E-4</v>
      </c>
      <c r="BW19" s="296">
        <v>2.0771E-4</v>
      </c>
      <c r="BX19" s="296">
        <v>1.4181999999999999E-4</v>
      </c>
      <c r="BY19" s="296">
        <v>6.4549999999999997E-5</v>
      </c>
      <c r="BZ19" s="296">
        <v>5.5991999999999999E-4</v>
      </c>
      <c r="CA19" s="296">
        <v>4.9463999999999997E-4</v>
      </c>
      <c r="CB19" s="296">
        <v>7.8857999999999999E-4</v>
      </c>
      <c r="CC19" s="296">
        <v>8.5583999999999996E-4</v>
      </c>
      <c r="CD19" s="296">
        <v>9.6845000000000004E-4</v>
      </c>
      <c r="CE19" s="296">
        <v>2.7697000000000003E-4</v>
      </c>
      <c r="CF19" s="296">
        <v>5.4569000000000004E-4</v>
      </c>
      <c r="CG19" s="296">
        <v>7.6270999999999999E-4</v>
      </c>
      <c r="CH19" s="296">
        <v>6.5123999999999998E-4</v>
      </c>
      <c r="CI19" s="296">
        <v>4.0870000000000001E-4</v>
      </c>
      <c r="CJ19" s="296">
        <v>7.2528000000000002E-4</v>
      </c>
      <c r="CK19" s="296">
        <v>5.8847999999999995E-4</v>
      </c>
      <c r="CL19" s="296">
        <v>7.9694E-4</v>
      </c>
      <c r="CM19" s="296">
        <v>9.8488999999999998E-4</v>
      </c>
      <c r="CN19" s="296">
        <v>1.1881699999999999E-3</v>
      </c>
      <c r="CO19" s="296">
        <v>1.5866E-4</v>
      </c>
      <c r="CP19" s="296">
        <v>6.2224000000000003E-4</v>
      </c>
      <c r="CQ19" s="296">
        <v>9.5951999999999995E-4</v>
      </c>
      <c r="CR19" s="296">
        <v>1.58449E-3</v>
      </c>
      <c r="CS19" s="296">
        <v>1.9563200000000001E-3</v>
      </c>
      <c r="CT19" s="296">
        <v>1.08636E-3</v>
      </c>
      <c r="CU19" s="296">
        <v>7.9663700000000004E-3</v>
      </c>
      <c r="CV19" s="296">
        <v>1.3362700000000001E-3</v>
      </c>
      <c r="CW19" s="296">
        <v>6.7856999999999998E-4</v>
      </c>
      <c r="CX19" s="296">
        <v>7.1515999999999995E-4</v>
      </c>
      <c r="CY19" s="296">
        <v>7.5321999999999997E-4</v>
      </c>
      <c r="CZ19" s="296">
        <v>3.28204E-3</v>
      </c>
      <c r="DA19" s="296">
        <v>7.4766999999999998E-4</v>
      </c>
      <c r="DB19" s="296">
        <v>2.0020900000000002E-3</v>
      </c>
      <c r="DC19" s="296">
        <v>1.4728600000000001E-3</v>
      </c>
      <c r="DD19" s="296">
        <v>1.6953599999999999E-3</v>
      </c>
      <c r="DE19" s="296">
        <v>1.83486E-3</v>
      </c>
      <c r="DF19" s="296">
        <v>6.3520999999999998E-4</v>
      </c>
      <c r="DG19" s="296">
        <v>1.10473563</v>
      </c>
      <c r="DH19" s="296">
        <v>0.60683969999999998</v>
      </c>
    </row>
    <row r="20" spans="1:112" s="290" customFormat="1" ht="18" customHeight="1" x14ac:dyDescent="0.55000000000000004">
      <c r="A20" s="284">
        <v>14</v>
      </c>
      <c r="B20" s="130" t="s">
        <v>27</v>
      </c>
      <c r="C20" s="132" t="s">
        <v>28</v>
      </c>
      <c r="D20" s="296">
        <v>1.26811E-3</v>
      </c>
      <c r="E20" s="296">
        <v>4.80169E-3</v>
      </c>
      <c r="F20" s="296">
        <v>1.2560200000000001E-3</v>
      </c>
      <c r="G20" s="296">
        <v>5.2853800000000001E-3</v>
      </c>
      <c r="H20" s="296">
        <v>2.0384499999999998E-3</v>
      </c>
      <c r="I20" s="296">
        <v>1.0889000000000001E-3</v>
      </c>
      <c r="J20" s="296">
        <v>1.2465200000000001E-3</v>
      </c>
      <c r="K20" s="296">
        <v>1.9302500000000001E-3</v>
      </c>
      <c r="L20" s="296">
        <v>1.46587E-3</v>
      </c>
      <c r="M20" s="296">
        <v>4.0660000000000002E-3</v>
      </c>
      <c r="N20" s="296">
        <v>5.4290000000000002E-4</v>
      </c>
      <c r="O20" s="296">
        <v>1.02144E-3</v>
      </c>
      <c r="P20" s="296">
        <v>1.4575199999999999E-3</v>
      </c>
      <c r="Q20" s="296">
        <v>1.13344457</v>
      </c>
      <c r="R20" s="296">
        <v>8.4777119999999997E-2</v>
      </c>
      <c r="S20" s="296">
        <v>7.3956750000000002E-2</v>
      </c>
      <c r="T20" s="296">
        <v>2.055709E-2</v>
      </c>
      <c r="U20" s="296">
        <v>9.7198700000000002E-3</v>
      </c>
      <c r="V20" s="296">
        <v>8.6949E-4</v>
      </c>
      <c r="W20" s="296">
        <v>9.8120999999999994E-4</v>
      </c>
      <c r="X20" s="296">
        <v>1.7865000000000001E-4</v>
      </c>
      <c r="Y20" s="296">
        <v>6.6220000000000005E-4</v>
      </c>
      <c r="Z20" s="296">
        <v>6.1461000000000003E-4</v>
      </c>
      <c r="AA20" s="296">
        <v>2.48233E-3</v>
      </c>
      <c r="AB20" s="296">
        <v>1.2134100000000001E-3</v>
      </c>
      <c r="AC20" s="296">
        <v>1.6240600000000001E-3</v>
      </c>
      <c r="AD20" s="296">
        <v>6.457E-5</v>
      </c>
      <c r="AE20" s="296">
        <v>2.1024999999999999E-4</v>
      </c>
      <c r="AF20" s="296">
        <v>1.10837E-3</v>
      </c>
      <c r="AG20" s="296">
        <v>8.3491000000000001E-4</v>
      </c>
      <c r="AH20" s="296">
        <v>2.1167400000000002E-3</v>
      </c>
      <c r="AI20" s="296">
        <v>6.6951199999999997E-3</v>
      </c>
      <c r="AJ20" s="296">
        <v>7.2736999999999997E-4</v>
      </c>
      <c r="AK20" s="296">
        <v>2.0250239999999999E-2</v>
      </c>
      <c r="AL20" s="296">
        <v>2.93056E-3</v>
      </c>
      <c r="AM20" s="296">
        <v>4.8755000000000001E-4</v>
      </c>
      <c r="AN20" s="296">
        <v>6.0663999999999998E-4</v>
      </c>
      <c r="AO20" s="296">
        <v>1.0460999999999999E-3</v>
      </c>
      <c r="AP20" s="296">
        <v>5.7640999999999996E-4</v>
      </c>
      <c r="AQ20" s="296">
        <v>4.0283000000000002E-4</v>
      </c>
      <c r="AR20" s="296">
        <v>2.13963E-3</v>
      </c>
      <c r="AS20" s="296">
        <v>1.6863500000000001E-3</v>
      </c>
      <c r="AT20" s="296">
        <v>1.1703499999999999E-3</v>
      </c>
      <c r="AU20" s="296">
        <v>7.3875000000000004E-4</v>
      </c>
      <c r="AV20" s="296">
        <v>7.0114999999999999E-4</v>
      </c>
      <c r="AW20" s="296">
        <v>2.0224399999999999E-3</v>
      </c>
      <c r="AX20" s="296">
        <v>9.6659999999999997E-4</v>
      </c>
      <c r="AY20" s="296">
        <v>2.08267E-3</v>
      </c>
      <c r="AZ20" s="296">
        <v>1.30882E-3</v>
      </c>
      <c r="BA20" s="296">
        <v>1.2693400000000001E-3</v>
      </c>
      <c r="BB20" s="296">
        <v>8.1408999999999995E-4</v>
      </c>
      <c r="BC20" s="296">
        <v>1.3454000000000001E-3</v>
      </c>
      <c r="BD20" s="296">
        <v>1.14309E-3</v>
      </c>
      <c r="BE20" s="296">
        <v>9.7988000000000003E-4</v>
      </c>
      <c r="BF20" s="296">
        <v>9.0127000000000002E-4</v>
      </c>
      <c r="BG20" s="296">
        <v>1.1799499999999999E-3</v>
      </c>
      <c r="BH20" s="296">
        <v>1.0127199999999999E-3</v>
      </c>
      <c r="BI20" s="296">
        <v>3.6083500000000002E-3</v>
      </c>
      <c r="BJ20" s="296">
        <v>1.45229E-3</v>
      </c>
      <c r="BK20" s="296">
        <v>2.470296E-2</v>
      </c>
      <c r="BL20" s="296">
        <v>4.9552000000000005E-4</v>
      </c>
      <c r="BM20" s="296">
        <v>4.9494660000000003E-2</v>
      </c>
      <c r="BN20" s="296">
        <v>1.3924250000000001E-2</v>
      </c>
      <c r="BO20" s="296">
        <v>1.8902299999999999E-3</v>
      </c>
      <c r="BP20" s="296">
        <v>3.9301500000000003E-3</v>
      </c>
      <c r="BQ20" s="296">
        <v>2.379E-3</v>
      </c>
      <c r="BR20" s="296">
        <v>6.1813999999999999E-4</v>
      </c>
      <c r="BS20" s="296">
        <v>1.1391999999999999E-3</v>
      </c>
      <c r="BT20" s="296">
        <v>7.0288999999999996E-4</v>
      </c>
      <c r="BU20" s="296">
        <v>1.21269E-3</v>
      </c>
      <c r="BV20" s="296">
        <v>8.2657E-4</v>
      </c>
      <c r="BW20" s="296">
        <v>3.5097999999999998E-4</v>
      </c>
      <c r="BX20" s="296">
        <v>4.0754000000000002E-4</v>
      </c>
      <c r="BY20" s="296">
        <v>2.2167000000000001E-4</v>
      </c>
      <c r="BZ20" s="296">
        <v>8.9881E-4</v>
      </c>
      <c r="CA20" s="296">
        <v>4.6642999999999999E-4</v>
      </c>
      <c r="CB20" s="296">
        <v>1.4798400000000001E-3</v>
      </c>
      <c r="CC20" s="296">
        <v>8.4360999999999995E-4</v>
      </c>
      <c r="CD20" s="296">
        <v>2.2714599999999999E-3</v>
      </c>
      <c r="CE20" s="296">
        <v>7.6641000000000003E-4</v>
      </c>
      <c r="CF20" s="296">
        <v>1.4352499999999999E-3</v>
      </c>
      <c r="CG20" s="296">
        <v>7.3968599999999999E-3</v>
      </c>
      <c r="CH20" s="296">
        <v>4.0582999999999998E-4</v>
      </c>
      <c r="CI20" s="296">
        <v>8.6216999999999999E-4</v>
      </c>
      <c r="CJ20" s="296">
        <v>1.93827E-3</v>
      </c>
      <c r="CK20" s="296">
        <v>1.23347E-3</v>
      </c>
      <c r="CL20" s="296">
        <v>1.3642999999999999E-3</v>
      </c>
      <c r="CM20" s="296">
        <v>6.0102300000000001E-3</v>
      </c>
      <c r="CN20" s="296">
        <v>6.1808000000000002E-4</v>
      </c>
      <c r="CO20" s="296">
        <v>6.7752999999999997E-4</v>
      </c>
      <c r="CP20" s="296">
        <v>1.4901999999999999E-3</v>
      </c>
      <c r="CQ20" s="296">
        <v>6.0035999999999998E-4</v>
      </c>
      <c r="CR20" s="296">
        <v>1.0871699999999999E-3</v>
      </c>
      <c r="CS20" s="296">
        <v>1.2598500000000001E-3</v>
      </c>
      <c r="CT20" s="296">
        <v>7.8856E-4</v>
      </c>
      <c r="CU20" s="296">
        <v>2.0894899999999998E-3</v>
      </c>
      <c r="CV20" s="296">
        <v>5.7812E-4</v>
      </c>
      <c r="CW20" s="296">
        <v>2.35556E-3</v>
      </c>
      <c r="CX20" s="296">
        <v>6.9505000000000001E-4</v>
      </c>
      <c r="CY20" s="296">
        <v>8.2147999999999997E-4</v>
      </c>
      <c r="CZ20" s="296">
        <v>1.5824400000000001E-3</v>
      </c>
      <c r="DA20" s="296">
        <v>1.77958E-3</v>
      </c>
      <c r="DB20" s="296">
        <v>8.9707000000000003E-4</v>
      </c>
      <c r="DC20" s="296">
        <v>1.4552199999999999E-3</v>
      </c>
      <c r="DD20" s="296">
        <v>1.2972299999999999E-3</v>
      </c>
      <c r="DE20" s="296">
        <v>1.6719560000000001E-2</v>
      </c>
      <c r="DF20" s="296">
        <v>7.0266000000000003E-4</v>
      </c>
      <c r="DG20" s="296">
        <v>1.5902958</v>
      </c>
      <c r="DH20" s="296">
        <v>0.87356159</v>
      </c>
    </row>
    <row r="21" spans="1:112" s="290" customFormat="1" ht="18" customHeight="1" x14ac:dyDescent="0.55000000000000004">
      <c r="A21" s="284">
        <v>15</v>
      </c>
      <c r="B21" s="130" t="s">
        <v>29</v>
      </c>
      <c r="C21" s="132" t="s">
        <v>30</v>
      </c>
      <c r="D21" s="296">
        <v>5.1108000000000002E-4</v>
      </c>
      <c r="E21" s="296">
        <v>5.5049999999999999E-4</v>
      </c>
      <c r="F21" s="296">
        <v>5.1688999999999999E-4</v>
      </c>
      <c r="G21" s="296">
        <v>3.6279999999999998E-4</v>
      </c>
      <c r="H21" s="296">
        <v>9.4355999999999997E-4</v>
      </c>
      <c r="I21" s="296">
        <v>3.1463799999999998E-3</v>
      </c>
      <c r="J21" s="296">
        <v>1.70415E-3</v>
      </c>
      <c r="K21" s="296">
        <v>8.7067999999999998E-4</v>
      </c>
      <c r="L21" s="296">
        <v>9.1838E-4</v>
      </c>
      <c r="M21" s="296">
        <v>6.4807000000000005E-4</v>
      </c>
      <c r="N21" s="296">
        <v>3.3041E-4</v>
      </c>
      <c r="O21" s="296">
        <v>1.2380399999999999E-3</v>
      </c>
      <c r="P21" s="296">
        <v>1.1545800000000001E-3</v>
      </c>
      <c r="Q21" s="296">
        <v>6.6971000000000001E-4</v>
      </c>
      <c r="R21" s="296">
        <v>1.0201563499999999</v>
      </c>
      <c r="S21" s="296">
        <v>1.7066500000000001E-3</v>
      </c>
      <c r="T21" s="296">
        <v>1.42778E-3</v>
      </c>
      <c r="U21" s="296">
        <v>9.5573999999999995E-4</v>
      </c>
      <c r="V21" s="296">
        <v>1.40817E-3</v>
      </c>
      <c r="W21" s="296">
        <v>1.46309E-3</v>
      </c>
      <c r="X21" s="296">
        <v>2.6845999999999999E-4</v>
      </c>
      <c r="Y21" s="296">
        <v>1.0933799999999999E-3</v>
      </c>
      <c r="Z21" s="296">
        <v>9.1710999999999995E-4</v>
      </c>
      <c r="AA21" s="296">
        <v>1.23529E-3</v>
      </c>
      <c r="AB21" s="296">
        <v>1.81872E-3</v>
      </c>
      <c r="AC21" s="296">
        <v>1.16398E-3</v>
      </c>
      <c r="AD21" s="296">
        <v>9.1639999999999997E-5</v>
      </c>
      <c r="AE21" s="296">
        <v>3.2666999999999999E-4</v>
      </c>
      <c r="AF21" s="296">
        <v>1.37973E-3</v>
      </c>
      <c r="AG21" s="296">
        <v>1.45594E-3</v>
      </c>
      <c r="AH21" s="296">
        <v>6.3053000000000002E-4</v>
      </c>
      <c r="AI21" s="296">
        <v>8.4774000000000004E-4</v>
      </c>
      <c r="AJ21" s="296">
        <v>1.10462E-3</v>
      </c>
      <c r="AK21" s="296">
        <v>4.0984799999999998E-3</v>
      </c>
      <c r="AL21" s="296">
        <v>1.5620199999999999E-3</v>
      </c>
      <c r="AM21" s="296">
        <v>5.9254000000000002E-4</v>
      </c>
      <c r="AN21" s="296">
        <v>7.0640999999999998E-4</v>
      </c>
      <c r="AO21" s="296">
        <v>1.3318200000000001E-3</v>
      </c>
      <c r="AP21" s="296">
        <v>6.3562000000000004E-4</v>
      </c>
      <c r="AQ21" s="296">
        <v>4.5315999999999998E-4</v>
      </c>
      <c r="AR21" s="296">
        <v>7.2305999999999998E-4</v>
      </c>
      <c r="AS21" s="296">
        <v>8.5185000000000002E-4</v>
      </c>
      <c r="AT21" s="296">
        <v>6.8585E-4</v>
      </c>
      <c r="AU21" s="296">
        <v>7.9872999999999999E-4</v>
      </c>
      <c r="AV21" s="296">
        <v>8.1295E-4</v>
      </c>
      <c r="AW21" s="296">
        <v>8.7060000000000002E-4</v>
      </c>
      <c r="AX21" s="296">
        <v>1.3625E-3</v>
      </c>
      <c r="AY21" s="296">
        <v>1.62287E-3</v>
      </c>
      <c r="AZ21" s="296">
        <v>1.23412E-3</v>
      </c>
      <c r="BA21" s="296">
        <v>1.4299E-3</v>
      </c>
      <c r="BB21" s="296">
        <v>1.2202000000000001E-3</v>
      </c>
      <c r="BC21" s="296">
        <v>1.1426100000000001E-3</v>
      </c>
      <c r="BD21" s="296">
        <v>2.3925600000000002E-3</v>
      </c>
      <c r="BE21" s="296">
        <v>2.8657700000000001E-3</v>
      </c>
      <c r="BF21" s="296">
        <v>9.4930999999999998E-4</v>
      </c>
      <c r="BG21" s="296">
        <v>9.9094000000000005E-4</v>
      </c>
      <c r="BH21" s="296">
        <v>9.2933000000000002E-4</v>
      </c>
      <c r="BI21" s="296">
        <v>4.8510799999999998E-3</v>
      </c>
      <c r="BJ21" s="296">
        <v>1.00669E-3</v>
      </c>
      <c r="BK21" s="296">
        <v>3.39646E-3</v>
      </c>
      <c r="BL21" s="296">
        <v>6.6611000000000003E-4</v>
      </c>
      <c r="BM21" s="296">
        <v>8.1513100000000002E-3</v>
      </c>
      <c r="BN21" s="296">
        <v>1.811347E-2</v>
      </c>
      <c r="BO21" s="296">
        <v>6.9576000000000002E-4</v>
      </c>
      <c r="BP21" s="296">
        <v>6.6056000000000003E-4</v>
      </c>
      <c r="BQ21" s="296">
        <v>1.0993400000000001E-3</v>
      </c>
      <c r="BR21" s="296">
        <v>1.0566600000000001E-3</v>
      </c>
      <c r="BS21" s="296">
        <v>3.51893E-3</v>
      </c>
      <c r="BT21" s="296">
        <v>2.37798E-3</v>
      </c>
      <c r="BU21" s="296">
        <v>1.408E-3</v>
      </c>
      <c r="BV21" s="296">
        <v>2.3942899999999999E-3</v>
      </c>
      <c r="BW21" s="296">
        <v>8.6598000000000003E-4</v>
      </c>
      <c r="BX21" s="296">
        <v>1.3763600000000001E-3</v>
      </c>
      <c r="BY21" s="296">
        <v>4.7380000000000002E-4</v>
      </c>
      <c r="BZ21" s="296">
        <v>9.9168999999999993E-4</v>
      </c>
      <c r="CA21" s="296">
        <v>5.9064000000000002E-4</v>
      </c>
      <c r="CB21" s="296">
        <v>1.1752900000000001E-3</v>
      </c>
      <c r="CC21" s="296">
        <v>1.16686E-3</v>
      </c>
      <c r="CD21" s="296">
        <v>1.4696100000000001E-3</v>
      </c>
      <c r="CE21" s="296">
        <v>7.4350999999999996E-4</v>
      </c>
      <c r="CF21" s="296">
        <v>2.3870300000000001E-3</v>
      </c>
      <c r="CG21" s="296">
        <v>2.20419E-3</v>
      </c>
      <c r="CH21" s="296">
        <v>4.7753999999999998E-4</v>
      </c>
      <c r="CI21" s="296">
        <v>3.1300299999999998E-3</v>
      </c>
      <c r="CJ21" s="296">
        <v>1.9625599999999999E-3</v>
      </c>
      <c r="CK21" s="296">
        <v>3.3863999999999999E-3</v>
      </c>
      <c r="CL21" s="296">
        <v>3.9121499999999997E-3</v>
      </c>
      <c r="CM21" s="296">
        <v>2.4060700000000002E-3</v>
      </c>
      <c r="CN21" s="296">
        <v>1.2624699999999999E-3</v>
      </c>
      <c r="CO21" s="296">
        <v>1.7554599999999999E-3</v>
      </c>
      <c r="CP21" s="296">
        <v>3.32921E-3</v>
      </c>
      <c r="CQ21" s="296">
        <v>1.82905E-3</v>
      </c>
      <c r="CR21" s="296">
        <v>1.07923E-3</v>
      </c>
      <c r="CS21" s="296">
        <v>5.9602800000000001E-3</v>
      </c>
      <c r="CT21" s="296">
        <v>2.8858999999999998E-3</v>
      </c>
      <c r="CU21" s="296">
        <v>1.07595E-2</v>
      </c>
      <c r="CV21" s="296">
        <v>1.5834E-3</v>
      </c>
      <c r="CW21" s="296">
        <v>1.8956400000000001E-3</v>
      </c>
      <c r="CX21" s="296">
        <v>8.1707999999999998E-4</v>
      </c>
      <c r="CY21" s="296">
        <v>1.9011900000000001E-3</v>
      </c>
      <c r="CZ21" s="296">
        <v>3.00322E-3</v>
      </c>
      <c r="DA21" s="296">
        <v>2.5643300000000001E-3</v>
      </c>
      <c r="DB21" s="296">
        <v>1.18187E-3</v>
      </c>
      <c r="DC21" s="296">
        <v>3.8830499999999999E-3</v>
      </c>
      <c r="DD21" s="296">
        <v>3.0516900000000001E-3</v>
      </c>
      <c r="DE21" s="296">
        <v>1.39324E-3</v>
      </c>
      <c r="DF21" s="296">
        <v>1.12627E-3</v>
      </c>
      <c r="DG21" s="296">
        <v>1.21265844</v>
      </c>
      <c r="DH21" s="296">
        <v>0.66612252000000005</v>
      </c>
    </row>
    <row r="22" spans="1:112" s="290" customFormat="1" ht="18" customHeight="1" x14ac:dyDescent="0.55000000000000004">
      <c r="A22" s="284">
        <v>16</v>
      </c>
      <c r="B22" s="130" t="s">
        <v>31</v>
      </c>
      <c r="C22" s="132" t="s">
        <v>32</v>
      </c>
      <c r="D22" s="296">
        <v>1.4599640000000001E-2</v>
      </c>
      <c r="E22" s="296">
        <v>8.0411200000000006E-3</v>
      </c>
      <c r="F22" s="296">
        <v>1.3875129999999999E-2</v>
      </c>
      <c r="G22" s="296">
        <v>3.53076E-3</v>
      </c>
      <c r="H22" s="296">
        <v>3.6331499999999999E-3</v>
      </c>
      <c r="I22" s="296">
        <v>2.00074E-3</v>
      </c>
      <c r="J22" s="296">
        <v>2.9241499999999999E-3</v>
      </c>
      <c r="K22" s="296">
        <v>1.2567790000000001E-2</v>
      </c>
      <c r="L22" s="296">
        <v>1.459273E-2</v>
      </c>
      <c r="M22" s="296">
        <v>7.9491700000000002E-3</v>
      </c>
      <c r="N22" s="296">
        <v>8.6704599999999996E-3</v>
      </c>
      <c r="O22" s="296">
        <v>7.76314E-3</v>
      </c>
      <c r="P22" s="296">
        <v>1.0470729999999999E-2</v>
      </c>
      <c r="Q22" s="296">
        <v>1.7040960000000001E-2</v>
      </c>
      <c r="R22" s="296">
        <v>2.5628629999999999E-2</v>
      </c>
      <c r="S22" s="296">
        <v>1.4210879000000001</v>
      </c>
      <c r="T22" s="296">
        <v>0.35519521999999998</v>
      </c>
      <c r="U22" s="296">
        <v>0.18041570000000001</v>
      </c>
      <c r="V22" s="296">
        <v>4.2244800000000001E-3</v>
      </c>
      <c r="W22" s="296">
        <v>4.9151400000000001E-3</v>
      </c>
      <c r="X22" s="296">
        <v>6.7533999999999997E-4</v>
      </c>
      <c r="Y22" s="296">
        <v>2.31212E-3</v>
      </c>
      <c r="Z22" s="296">
        <v>4.0784699999999998E-3</v>
      </c>
      <c r="AA22" s="296">
        <v>3.6497549999999997E-2</v>
      </c>
      <c r="AB22" s="296">
        <v>1.442102E-2</v>
      </c>
      <c r="AC22" s="296">
        <v>1.7134900000000002E-2</v>
      </c>
      <c r="AD22" s="296">
        <v>2.5444999999999998E-4</v>
      </c>
      <c r="AE22" s="296">
        <v>8.8347000000000002E-4</v>
      </c>
      <c r="AF22" s="296">
        <v>9.4143500000000001E-3</v>
      </c>
      <c r="AG22" s="296">
        <v>7.5613299999999998E-3</v>
      </c>
      <c r="AH22" s="296">
        <v>7.3400899999999996E-3</v>
      </c>
      <c r="AI22" s="296">
        <v>2.484857E-2</v>
      </c>
      <c r="AJ22" s="296">
        <v>3.1104000000000001E-3</v>
      </c>
      <c r="AK22" s="296">
        <v>3.106184E-2</v>
      </c>
      <c r="AL22" s="296">
        <v>1.5345340000000001E-2</v>
      </c>
      <c r="AM22" s="296">
        <v>1.22248E-3</v>
      </c>
      <c r="AN22" s="296">
        <v>1.4702000000000001E-3</v>
      </c>
      <c r="AO22" s="296">
        <v>2.0278000000000002E-3</v>
      </c>
      <c r="AP22" s="296">
        <v>2.2787300000000001E-3</v>
      </c>
      <c r="AQ22" s="296">
        <v>1.20005E-3</v>
      </c>
      <c r="AR22" s="296">
        <v>3.4096899999999999E-3</v>
      </c>
      <c r="AS22" s="296">
        <v>2.4809599999999999E-3</v>
      </c>
      <c r="AT22" s="296">
        <v>4.2179799999999996E-3</v>
      </c>
      <c r="AU22" s="296">
        <v>3.7896900000000001E-3</v>
      </c>
      <c r="AV22" s="296">
        <v>3.0996399999999999E-3</v>
      </c>
      <c r="AW22" s="296">
        <v>5.5785000000000001E-3</v>
      </c>
      <c r="AX22" s="296">
        <v>6.3096999999999997E-3</v>
      </c>
      <c r="AY22" s="296">
        <v>1.283041E-2</v>
      </c>
      <c r="AZ22" s="296">
        <v>1.082956E-2</v>
      </c>
      <c r="BA22" s="296">
        <v>9.7720099999999994E-3</v>
      </c>
      <c r="BB22" s="296">
        <v>4.4598299999999997E-3</v>
      </c>
      <c r="BC22" s="296">
        <v>9.7903199999999999E-3</v>
      </c>
      <c r="BD22" s="296">
        <v>7.9164600000000002E-3</v>
      </c>
      <c r="BE22" s="296">
        <v>6.8863800000000001E-3</v>
      </c>
      <c r="BF22" s="296">
        <v>4.2811799999999999E-3</v>
      </c>
      <c r="BG22" s="296">
        <v>3.8306299999999998E-3</v>
      </c>
      <c r="BH22" s="296">
        <v>4.3373300000000004E-3</v>
      </c>
      <c r="BI22" s="296">
        <v>2.9485800000000001E-3</v>
      </c>
      <c r="BJ22" s="296">
        <v>3.1249300000000002E-3</v>
      </c>
      <c r="BK22" s="296">
        <v>2.3459199999999999E-2</v>
      </c>
      <c r="BL22" s="296">
        <v>3.1656900000000001E-3</v>
      </c>
      <c r="BM22" s="296">
        <v>8.76124E-3</v>
      </c>
      <c r="BN22" s="296">
        <v>7.5901900000000001E-3</v>
      </c>
      <c r="BO22" s="296">
        <v>3.1195900000000002E-3</v>
      </c>
      <c r="BP22" s="296">
        <v>2.3320400000000001E-3</v>
      </c>
      <c r="BQ22" s="296">
        <v>1.6275E-3</v>
      </c>
      <c r="BR22" s="296">
        <v>2.1220599999999998E-3</v>
      </c>
      <c r="BS22" s="296">
        <v>4.0368299999999999E-3</v>
      </c>
      <c r="BT22" s="296">
        <v>3.5474700000000001E-3</v>
      </c>
      <c r="BU22" s="296">
        <v>5.2550899999999996E-3</v>
      </c>
      <c r="BV22" s="296">
        <v>7.9045799999999996E-3</v>
      </c>
      <c r="BW22" s="296">
        <v>2.4048099999999998E-3</v>
      </c>
      <c r="BX22" s="296">
        <v>1.83986E-3</v>
      </c>
      <c r="BY22" s="296">
        <v>7.9286999999999999E-4</v>
      </c>
      <c r="BZ22" s="296">
        <v>2.9808399999999998E-3</v>
      </c>
      <c r="CA22" s="296">
        <v>2.6877899999999998E-3</v>
      </c>
      <c r="CB22" s="296">
        <v>4.53573E-3</v>
      </c>
      <c r="CC22" s="296">
        <v>2.9764800000000001E-3</v>
      </c>
      <c r="CD22" s="296">
        <v>6.6230100000000004E-3</v>
      </c>
      <c r="CE22" s="296">
        <v>5.9171099999999997E-3</v>
      </c>
      <c r="CF22" s="296">
        <v>8.6596199999999998E-3</v>
      </c>
      <c r="CG22" s="296">
        <v>1.657148E-2</v>
      </c>
      <c r="CH22" s="296">
        <v>3.9347699999999998E-3</v>
      </c>
      <c r="CI22" s="296">
        <v>6.6021999999999999E-3</v>
      </c>
      <c r="CJ22" s="296">
        <v>2.460058E-2</v>
      </c>
      <c r="CK22" s="296">
        <v>1.33799E-2</v>
      </c>
      <c r="CL22" s="296">
        <v>1.256154E-2</v>
      </c>
      <c r="CM22" s="296">
        <v>0.10217937000000001</v>
      </c>
      <c r="CN22" s="296">
        <v>4.4079999999999996E-3</v>
      </c>
      <c r="CO22" s="296">
        <v>5.2364400000000002E-3</v>
      </c>
      <c r="CP22" s="296">
        <v>1.4618600000000001E-2</v>
      </c>
      <c r="CQ22" s="296">
        <v>4.4023700000000001E-3</v>
      </c>
      <c r="CR22" s="296">
        <v>8.6269099999999998E-3</v>
      </c>
      <c r="CS22" s="296">
        <v>8.8676399999999996E-3</v>
      </c>
      <c r="CT22" s="296">
        <v>5.8403700000000001E-3</v>
      </c>
      <c r="CU22" s="296">
        <v>1.635054E-2</v>
      </c>
      <c r="CV22" s="296">
        <v>2.6901099999999999E-3</v>
      </c>
      <c r="CW22" s="296">
        <v>3.5100199999999998E-2</v>
      </c>
      <c r="CX22" s="296">
        <v>4.0132700000000002E-3</v>
      </c>
      <c r="CY22" s="296">
        <v>6.2849000000000004E-3</v>
      </c>
      <c r="CZ22" s="296">
        <v>6.4971600000000001E-3</v>
      </c>
      <c r="DA22" s="296">
        <v>6.5828800000000002E-3</v>
      </c>
      <c r="DB22" s="296">
        <v>4.9830300000000003E-3</v>
      </c>
      <c r="DC22" s="296">
        <v>6.2265000000000003E-3</v>
      </c>
      <c r="DD22" s="296">
        <v>4.1019899999999998E-3</v>
      </c>
      <c r="DE22" s="296">
        <v>0.26554344000000002</v>
      </c>
      <c r="DF22" s="296">
        <v>4.5920800000000001E-3</v>
      </c>
      <c r="DG22" s="296">
        <v>3.1192949099999998</v>
      </c>
      <c r="DH22" s="296">
        <v>1.7134524499999999</v>
      </c>
    </row>
    <row r="23" spans="1:112" s="290" customFormat="1" ht="18" customHeight="1" x14ac:dyDescent="0.55000000000000004">
      <c r="A23" s="284">
        <v>17</v>
      </c>
      <c r="B23" s="130" t="s">
        <v>33</v>
      </c>
      <c r="C23" s="132" t="s">
        <v>34</v>
      </c>
      <c r="D23" s="296">
        <v>3.722541E-2</v>
      </c>
      <c r="E23" s="296">
        <v>1.7569930000000001E-2</v>
      </c>
      <c r="F23" s="296">
        <v>3.3442550000000001E-2</v>
      </c>
      <c r="G23" s="296">
        <v>6.4928599999999996E-3</v>
      </c>
      <c r="H23" s="296">
        <v>4.4760800000000003E-3</v>
      </c>
      <c r="I23" s="296">
        <v>1.0207599999999999E-3</v>
      </c>
      <c r="J23" s="296">
        <v>1.92913E-3</v>
      </c>
      <c r="K23" s="296">
        <v>2.340996E-2</v>
      </c>
      <c r="L23" s="296">
        <v>3.154245E-2</v>
      </c>
      <c r="M23" s="296">
        <v>1.5673349999999999E-2</v>
      </c>
      <c r="N23" s="296">
        <v>6.2228700000000001E-3</v>
      </c>
      <c r="O23" s="296">
        <v>5.0034299999999997E-3</v>
      </c>
      <c r="P23" s="296">
        <v>6.9322100000000003E-3</v>
      </c>
      <c r="Q23" s="296">
        <v>3.9846899999999999E-3</v>
      </c>
      <c r="R23" s="296">
        <v>1.305427E-2</v>
      </c>
      <c r="S23" s="296">
        <v>3.7665200000000002E-3</v>
      </c>
      <c r="T23" s="296">
        <v>1.01454518</v>
      </c>
      <c r="U23" s="296">
        <v>3.4844400000000001E-3</v>
      </c>
      <c r="V23" s="296">
        <v>5.7641000000000003E-3</v>
      </c>
      <c r="W23" s="296">
        <v>2.8565800000000001E-3</v>
      </c>
      <c r="X23" s="296">
        <v>4.9985000000000003E-4</v>
      </c>
      <c r="Y23" s="296">
        <v>3.0292600000000002E-3</v>
      </c>
      <c r="Z23" s="296">
        <v>4.4236700000000002E-3</v>
      </c>
      <c r="AA23" s="296">
        <v>9.6454999999999996E-3</v>
      </c>
      <c r="AB23" s="296">
        <v>2.269678E-2</v>
      </c>
      <c r="AC23" s="296">
        <v>2.283288E-2</v>
      </c>
      <c r="AD23" s="296">
        <v>1.6122E-4</v>
      </c>
      <c r="AE23" s="296">
        <v>7.2291E-4</v>
      </c>
      <c r="AF23" s="296">
        <v>4.5391099999999998E-3</v>
      </c>
      <c r="AG23" s="296">
        <v>3.8219199999999999E-3</v>
      </c>
      <c r="AH23" s="296">
        <v>1.1104960000000001E-2</v>
      </c>
      <c r="AI23" s="296">
        <v>1.5179359999999999E-2</v>
      </c>
      <c r="AJ23" s="296">
        <v>4.3924799999999998E-3</v>
      </c>
      <c r="AK23" s="296">
        <v>2.5646740000000001E-2</v>
      </c>
      <c r="AL23" s="296">
        <v>5.6159000000000001E-3</v>
      </c>
      <c r="AM23" s="296">
        <v>7.0454000000000003E-4</v>
      </c>
      <c r="AN23" s="296">
        <v>8.2240000000000004E-4</v>
      </c>
      <c r="AO23" s="296">
        <v>1.0969899999999999E-3</v>
      </c>
      <c r="AP23" s="296">
        <v>1.9063000000000001E-3</v>
      </c>
      <c r="AQ23" s="296">
        <v>7.2168999999999998E-4</v>
      </c>
      <c r="AR23" s="296">
        <v>1.41014E-3</v>
      </c>
      <c r="AS23" s="296">
        <v>1.5943000000000001E-3</v>
      </c>
      <c r="AT23" s="296">
        <v>4.32629E-3</v>
      </c>
      <c r="AU23" s="296">
        <v>2.0959300000000002E-3</v>
      </c>
      <c r="AV23" s="296">
        <v>2.00884E-3</v>
      </c>
      <c r="AW23" s="296">
        <v>5.0423999999999998E-3</v>
      </c>
      <c r="AX23" s="296">
        <v>2.9868899999999999E-3</v>
      </c>
      <c r="AY23" s="296">
        <v>6.5542600000000001E-3</v>
      </c>
      <c r="AZ23" s="296">
        <v>3.9015500000000002E-3</v>
      </c>
      <c r="BA23" s="296">
        <v>6.64205E-3</v>
      </c>
      <c r="BB23" s="296">
        <v>2.74318E-3</v>
      </c>
      <c r="BC23" s="296">
        <v>7.2054700000000003E-3</v>
      </c>
      <c r="BD23" s="296">
        <v>4.0675499999999996E-3</v>
      </c>
      <c r="BE23" s="296">
        <v>2.98387E-3</v>
      </c>
      <c r="BF23" s="296">
        <v>2.33585E-3</v>
      </c>
      <c r="BG23" s="296">
        <v>2.1653200000000001E-3</v>
      </c>
      <c r="BH23" s="296">
        <v>2.5223699999999999E-3</v>
      </c>
      <c r="BI23" s="296">
        <v>2.0318200000000002E-3</v>
      </c>
      <c r="BJ23" s="296">
        <v>1.8594799999999999E-3</v>
      </c>
      <c r="BK23" s="296">
        <v>8.6940100000000003E-3</v>
      </c>
      <c r="BL23" s="296">
        <v>2.2423500000000002E-3</v>
      </c>
      <c r="BM23" s="296">
        <v>2.09435E-3</v>
      </c>
      <c r="BN23" s="296">
        <v>4.3008500000000002E-3</v>
      </c>
      <c r="BO23" s="296">
        <v>2.1760899999999999E-3</v>
      </c>
      <c r="BP23" s="296">
        <v>1.423E-3</v>
      </c>
      <c r="BQ23" s="296">
        <v>6.5410000000000002E-4</v>
      </c>
      <c r="BR23" s="296">
        <v>7.1449999999999997E-4</v>
      </c>
      <c r="BS23" s="296">
        <v>1.5655199999999999E-3</v>
      </c>
      <c r="BT23" s="296">
        <v>2.4033599999999998E-3</v>
      </c>
      <c r="BU23" s="296">
        <v>7.58131E-3</v>
      </c>
      <c r="BV23" s="296">
        <v>3.20652E-3</v>
      </c>
      <c r="BW23" s="296">
        <v>1.0276300000000001E-3</v>
      </c>
      <c r="BX23" s="296">
        <v>7.002E-4</v>
      </c>
      <c r="BY23" s="296">
        <v>3.0016999999999999E-4</v>
      </c>
      <c r="BZ23" s="296">
        <v>1.64796E-3</v>
      </c>
      <c r="CA23" s="296">
        <v>1.5245E-3</v>
      </c>
      <c r="CB23" s="296">
        <v>2.9686999999999999E-3</v>
      </c>
      <c r="CC23" s="296">
        <v>2.1906199999999999E-3</v>
      </c>
      <c r="CD23" s="296">
        <v>3.5908899999999998E-3</v>
      </c>
      <c r="CE23" s="296">
        <v>2.7783199999999999E-3</v>
      </c>
      <c r="CF23" s="296">
        <v>3.0303700000000001E-3</v>
      </c>
      <c r="CG23" s="296">
        <v>8.1542200000000002E-3</v>
      </c>
      <c r="CH23" s="296">
        <v>1.93984E-3</v>
      </c>
      <c r="CI23" s="296">
        <v>2.0637400000000001E-3</v>
      </c>
      <c r="CJ23" s="296">
        <v>2.4910100000000001E-3</v>
      </c>
      <c r="CK23" s="296">
        <v>2.20506E-3</v>
      </c>
      <c r="CL23" s="296">
        <v>2.6411E-3</v>
      </c>
      <c r="CM23" s="296">
        <v>3.2188E-3</v>
      </c>
      <c r="CN23" s="296">
        <v>1.73397E-3</v>
      </c>
      <c r="CO23" s="296">
        <v>1.7397999999999999E-3</v>
      </c>
      <c r="CP23" s="296">
        <v>5.0815799999999996E-3</v>
      </c>
      <c r="CQ23" s="296">
        <v>5.1386699999999997E-3</v>
      </c>
      <c r="CR23" s="296">
        <v>4.8551100000000002E-3</v>
      </c>
      <c r="CS23" s="296">
        <v>8.7187299999999992E-3</v>
      </c>
      <c r="CT23" s="296">
        <v>7.05654E-3</v>
      </c>
      <c r="CU23" s="296">
        <v>4.6759000000000002E-3</v>
      </c>
      <c r="CV23" s="296">
        <v>1.20673E-3</v>
      </c>
      <c r="CW23" s="296">
        <v>2.8957399999999999E-3</v>
      </c>
      <c r="CX23" s="296">
        <v>2.36593E-3</v>
      </c>
      <c r="CY23" s="296">
        <v>2.0997099999999999E-3</v>
      </c>
      <c r="CZ23" s="296">
        <v>5.0628899999999996E-3</v>
      </c>
      <c r="DA23" s="296">
        <v>1.080164E-2</v>
      </c>
      <c r="DB23" s="296">
        <v>2.9343699999999999E-3</v>
      </c>
      <c r="DC23" s="296">
        <v>2.24786E-3</v>
      </c>
      <c r="DD23" s="296">
        <v>3.53865E-3</v>
      </c>
      <c r="DE23" s="296">
        <v>0.30236864000000002</v>
      </c>
      <c r="DF23" s="296">
        <v>1.87422E-3</v>
      </c>
      <c r="DG23" s="296">
        <v>1.8983644900000001</v>
      </c>
      <c r="DH23" s="296">
        <v>1.04278607</v>
      </c>
    </row>
    <row r="24" spans="1:112" s="290" customFormat="1" ht="18" customHeight="1" x14ac:dyDescent="0.55000000000000004">
      <c r="A24" s="284">
        <v>18</v>
      </c>
      <c r="B24" s="130" t="s">
        <v>35</v>
      </c>
      <c r="C24" s="132" t="s">
        <v>36</v>
      </c>
      <c r="D24" s="296">
        <v>2.9883700000000002E-3</v>
      </c>
      <c r="E24" s="296">
        <v>3.8763000000000001E-3</v>
      </c>
      <c r="F24" s="296">
        <v>3.3315200000000001E-3</v>
      </c>
      <c r="G24" s="296">
        <v>1.6973400000000001E-3</v>
      </c>
      <c r="H24" s="296">
        <v>3.4866799999999998E-3</v>
      </c>
      <c r="I24" s="296">
        <v>3.4020999999999999E-3</v>
      </c>
      <c r="J24" s="296">
        <v>3.90354E-3</v>
      </c>
      <c r="K24" s="296">
        <v>1.552654E-2</v>
      </c>
      <c r="L24" s="296">
        <v>6.9284699999999999E-3</v>
      </c>
      <c r="M24" s="296">
        <v>6.0782700000000002E-3</v>
      </c>
      <c r="N24" s="296">
        <v>3.6694399999999999E-3</v>
      </c>
      <c r="O24" s="296">
        <v>3.3007800000000001E-3</v>
      </c>
      <c r="P24" s="296">
        <v>7.32951E-3</v>
      </c>
      <c r="Q24" s="296">
        <v>3.59092E-3</v>
      </c>
      <c r="R24" s="296">
        <v>7.2314600000000003E-3</v>
      </c>
      <c r="S24" s="296">
        <v>3.71806E-3</v>
      </c>
      <c r="T24" s="296">
        <v>1.6729560000000001E-2</v>
      </c>
      <c r="U24" s="296">
        <v>1.05425982</v>
      </c>
      <c r="V24" s="296">
        <v>3.1451000000000001E-3</v>
      </c>
      <c r="W24" s="296">
        <v>2.9634100000000001E-3</v>
      </c>
      <c r="X24" s="296">
        <v>8.8425000000000005E-4</v>
      </c>
      <c r="Y24" s="296">
        <v>2.2586899999999998E-3</v>
      </c>
      <c r="Z24" s="296">
        <v>1.92206E-3</v>
      </c>
      <c r="AA24" s="296">
        <v>6.93942E-3</v>
      </c>
      <c r="AB24" s="296">
        <v>8.5815700000000002E-3</v>
      </c>
      <c r="AC24" s="296">
        <v>1.3681530000000001E-2</v>
      </c>
      <c r="AD24" s="296">
        <v>3.3491E-4</v>
      </c>
      <c r="AE24" s="296">
        <v>1.1596499999999999E-3</v>
      </c>
      <c r="AF24" s="296">
        <v>2.9585200000000001E-3</v>
      </c>
      <c r="AG24" s="296">
        <v>3.6518200000000001E-3</v>
      </c>
      <c r="AH24" s="296">
        <v>4.10502E-3</v>
      </c>
      <c r="AI24" s="296">
        <v>8.7083500000000001E-3</v>
      </c>
      <c r="AJ24" s="296">
        <v>2.24471E-3</v>
      </c>
      <c r="AK24" s="296">
        <v>5.0106300000000003E-3</v>
      </c>
      <c r="AL24" s="296">
        <v>2.6107499999999998E-3</v>
      </c>
      <c r="AM24" s="296">
        <v>1.4420399999999999E-3</v>
      </c>
      <c r="AN24" s="296">
        <v>1.74943E-3</v>
      </c>
      <c r="AO24" s="296">
        <v>3.5703499999999999E-3</v>
      </c>
      <c r="AP24" s="296">
        <v>2.2543699999999999E-3</v>
      </c>
      <c r="AQ24" s="296">
        <v>1.60443E-3</v>
      </c>
      <c r="AR24" s="296">
        <v>2.7802500000000002E-3</v>
      </c>
      <c r="AS24" s="296">
        <v>2.89295E-3</v>
      </c>
      <c r="AT24" s="296">
        <v>5.9890200000000003E-3</v>
      </c>
      <c r="AU24" s="296">
        <v>4.0413200000000002E-3</v>
      </c>
      <c r="AV24" s="296">
        <v>3.9205100000000003E-3</v>
      </c>
      <c r="AW24" s="296">
        <v>7.3896300000000003E-3</v>
      </c>
      <c r="AX24" s="296">
        <v>9.6947999999999999E-3</v>
      </c>
      <c r="AY24" s="296">
        <v>5.8109499999999996E-3</v>
      </c>
      <c r="AZ24" s="296">
        <v>4.4050699999999996E-3</v>
      </c>
      <c r="BA24" s="296">
        <v>1.604152E-2</v>
      </c>
      <c r="BB24" s="296">
        <v>5.3613200000000001E-3</v>
      </c>
      <c r="BC24" s="296">
        <v>3.7187499999999998E-3</v>
      </c>
      <c r="BD24" s="296">
        <v>1.0549680000000001E-2</v>
      </c>
      <c r="BE24" s="296">
        <v>8.0942299999999991E-3</v>
      </c>
      <c r="BF24" s="296">
        <v>4.86069E-3</v>
      </c>
      <c r="BG24" s="296">
        <v>4.3015700000000002E-3</v>
      </c>
      <c r="BH24" s="296">
        <v>3.5794300000000002E-3</v>
      </c>
      <c r="BI24" s="296">
        <v>4.2775699999999996E-3</v>
      </c>
      <c r="BJ24" s="296">
        <v>5.8783799999999999E-3</v>
      </c>
      <c r="BK24" s="296">
        <v>1.0805260000000001E-2</v>
      </c>
      <c r="BL24" s="296">
        <v>5.2711700000000004E-3</v>
      </c>
      <c r="BM24" s="296">
        <v>3.5985000000000001E-3</v>
      </c>
      <c r="BN24" s="296">
        <v>4.0474899999999999E-3</v>
      </c>
      <c r="BO24" s="296">
        <v>3.2225800000000001E-3</v>
      </c>
      <c r="BP24" s="296">
        <v>2.7688499999999998E-3</v>
      </c>
      <c r="BQ24" s="296">
        <v>3.24991E-3</v>
      </c>
      <c r="BR24" s="296">
        <v>5.7394300000000002E-3</v>
      </c>
      <c r="BS24" s="296">
        <v>7.10475E-3</v>
      </c>
      <c r="BT24" s="296">
        <v>5.6771900000000004E-3</v>
      </c>
      <c r="BU24" s="296">
        <v>8.9368499999999997E-3</v>
      </c>
      <c r="BV24" s="296">
        <v>2.122402E-2</v>
      </c>
      <c r="BW24" s="296">
        <v>4.0806100000000001E-3</v>
      </c>
      <c r="BX24" s="296">
        <v>3.2111399999999999E-3</v>
      </c>
      <c r="BY24" s="296">
        <v>1.62969E-3</v>
      </c>
      <c r="BZ24" s="296">
        <v>4.6019800000000003E-3</v>
      </c>
      <c r="CA24" s="296">
        <v>3.3372800000000002E-3</v>
      </c>
      <c r="CB24" s="296">
        <v>4.8102800000000001E-3</v>
      </c>
      <c r="CC24" s="296">
        <v>3.22398E-3</v>
      </c>
      <c r="CD24" s="296">
        <v>5.8797700000000003E-3</v>
      </c>
      <c r="CE24" s="296">
        <v>4.5004800000000003E-3</v>
      </c>
      <c r="CF24" s="296">
        <v>3.6563500000000001E-3</v>
      </c>
      <c r="CG24" s="296">
        <v>1.024477E-2</v>
      </c>
      <c r="CH24" s="296">
        <v>9.2816900000000004E-3</v>
      </c>
      <c r="CI24" s="296">
        <v>1.4427499999999999E-2</v>
      </c>
      <c r="CJ24" s="296">
        <v>2.782078E-2</v>
      </c>
      <c r="CK24" s="296">
        <v>1.195883E-2</v>
      </c>
      <c r="CL24" s="296">
        <v>2.2075709999999998E-2</v>
      </c>
      <c r="CM24" s="296">
        <v>0.10304816999999999</v>
      </c>
      <c r="CN24" s="296">
        <v>1.013943E-2</v>
      </c>
      <c r="CO24" s="296">
        <v>7.3245599999999999E-3</v>
      </c>
      <c r="CP24" s="296">
        <v>2.427491E-2</v>
      </c>
      <c r="CQ24" s="296">
        <v>5.50535E-3</v>
      </c>
      <c r="CR24" s="296">
        <v>9.5509099999999993E-3</v>
      </c>
      <c r="CS24" s="296">
        <v>1.146145E-2</v>
      </c>
      <c r="CT24" s="296">
        <v>3.7350500000000002E-3</v>
      </c>
      <c r="CU24" s="296">
        <v>4.7543450000000001E-2</v>
      </c>
      <c r="CV24" s="296">
        <v>4.3038499999999997E-3</v>
      </c>
      <c r="CW24" s="296">
        <v>7.3436550000000003E-2</v>
      </c>
      <c r="CX24" s="296">
        <v>4.39522E-3</v>
      </c>
      <c r="CY24" s="296">
        <v>6.0536000000000001E-3</v>
      </c>
      <c r="CZ24" s="296">
        <v>5.1196000000000002E-3</v>
      </c>
      <c r="DA24" s="296">
        <v>6.5663300000000004E-3</v>
      </c>
      <c r="DB24" s="296">
        <v>5.7003799999999997E-3</v>
      </c>
      <c r="DC24" s="296">
        <v>1.0968540000000001E-2</v>
      </c>
      <c r="DD24" s="296">
        <v>6.8110499999999999E-3</v>
      </c>
      <c r="DE24" s="296">
        <v>8.9977100000000008E-3</v>
      </c>
      <c r="DF24" s="296">
        <v>6.0865499999999996E-3</v>
      </c>
      <c r="DG24" s="296">
        <v>1.9238268300000001</v>
      </c>
      <c r="DH24" s="296">
        <v>1.05677273</v>
      </c>
    </row>
    <row r="25" spans="1:112" s="290" customFormat="1" ht="18" customHeight="1" x14ac:dyDescent="0.55000000000000004">
      <c r="A25" s="284">
        <v>19</v>
      </c>
      <c r="B25" s="130" t="s">
        <v>37</v>
      </c>
      <c r="C25" s="132" t="s">
        <v>38</v>
      </c>
      <c r="D25" s="296">
        <v>4.9138580000000001E-2</v>
      </c>
      <c r="E25" s="296">
        <v>7.0906399999999996E-3</v>
      </c>
      <c r="F25" s="296">
        <v>1.17435E-3</v>
      </c>
      <c r="G25" s="296">
        <v>4.2394999999999998E-4</v>
      </c>
      <c r="H25" s="296">
        <v>7.8454999999999996E-4</v>
      </c>
      <c r="I25" s="296">
        <v>4.1289999999999999E-5</v>
      </c>
      <c r="J25" s="296">
        <v>1.0602E-4</v>
      </c>
      <c r="K25" s="296">
        <v>5.48184E-3</v>
      </c>
      <c r="L25" s="296">
        <v>2.14715E-3</v>
      </c>
      <c r="M25" s="296">
        <v>1.1537789999999999E-2</v>
      </c>
      <c r="N25" s="296">
        <v>1.42479E-3</v>
      </c>
      <c r="O25" s="296">
        <v>1.19221E-3</v>
      </c>
      <c r="P25" s="296">
        <v>4.2486999999999999E-4</v>
      </c>
      <c r="Q25" s="296">
        <v>2.4443000000000002E-4</v>
      </c>
      <c r="R25" s="296">
        <v>1.3263000000000001E-4</v>
      </c>
      <c r="S25" s="296">
        <v>3.7348999999999998E-4</v>
      </c>
      <c r="T25" s="296">
        <v>2.7792000000000002E-4</v>
      </c>
      <c r="U25" s="296">
        <v>2.1094000000000001E-4</v>
      </c>
      <c r="V25" s="296">
        <v>1.1625192900000001</v>
      </c>
      <c r="W25" s="296">
        <v>6.4720899999999998E-3</v>
      </c>
      <c r="X25" s="296">
        <v>1.8399000000000001E-4</v>
      </c>
      <c r="Y25" s="296">
        <v>8.4672800000000006E-3</v>
      </c>
      <c r="Z25" s="296">
        <v>4.5918699999999996E-3</v>
      </c>
      <c r="AA25" s="296">
        <v>2.23887E-3</v>
      </c>
      <c r="AB25" s="296">
        <v>1.8407199999999999E-3</v>
      </c>
      <c r="AC25" s="296">
        <v>3.8678599999999999E-3</v>
      </c>
      <c r="AD25" s="296">
        <v>9.0000000000000002E-6</v>
      </c>
      <c r="AE25" s="296">
        <v>-2.6929800000000002E-3</v>
      </c>
      <c r="AF25" s="296">
        <v>9.6597000000000002E-4</v>
      </c>
      <c r="AG25" s="296">
        <v>2.8264700000000002E-3</v>
      </c>
      <c r="AH25" s="296">
        <v>6.4970999999999996E-4</v>
      </c>
      <c r="AI25" s="296">
        <v>3.9093E-4</v>
      </c>
      <c r="AJ25" s="296">
        <v>5.7479999999999999E-5</v>
      </c>
      <c r="AK25" s="296">
        <v>1.3836999999999999E-4</v>
      </c>
      <c r="AL25" s="296">
        <v>3.8056E-4</v>
      </c>
      <c r="AM25" s="296">
        <v>-2.5039300000000001E-3</v>
      </c>
      <c r="AN25" s="296">
        <v>-9.3835000000000001E-4</v>
      </c>
      <c r="AO25" s="296">
        <v>-3.9958000000000002E-4</v>
      </c>
      <c r="AP25" s="296">
        <v>-4.8954000000000001E-4</v>
      </c>
      <c r="AQ25" s="296">
        <v>1.1459999999999999E-4</v>
      </c>
      <c r="AR25" s="296">
        <v>1.0853000000000001E-4</v>
      </c>
      <c r="AS25" s="296">
        <v>-1.2962999999999999E-4</v>
      </c>
      <c r="AT25" s="296">
        <v>-9.6150000000000006E-5</v>
      </c>
      <c r="AU25" s="296">
        <v>-2.048E-5</v>
      </c>
      <c r="AV25" s="296">
        <v>1.5679999999999999E-5</v>
      </c>
      <c r="AW25" s="296">
        <v>1.2443999999999999E-4</v>
      </c>
      <c r="AX25" s="296">
        <v>1.7721999999999999E-4</v>
      </c>
      <c r="AY25" s="296">
        <v>1.1040999999999999E-4</v>
      </c>
      <c r="AZ25" s="296">
        <v>6.0470000000000002E-5</v>
      </c>
      <c r="BA25" s="296">
        <v>1.2595999999999999E-4</v>
      </c>
      <c r="BB25" s="296">
        <v>6.6740000000000001E-5</v>
      </c>
      <c r="BC25" s="296">
        <v>4.2148000000000001E-4</v>
      </c>
      <c r="BD25" s="296">
        <v>1.211E-4</v>
      </c>
      <c r="BE25" s="296">
        <v>1.0545E-4</v>
      </c>
      <c r="BF25" s="296">
        <v>1.1615E-4</v>
      </c>
      <c r="BG25" s="296">
        <v>1.1029E-4</v>
      </c>
      <c r="BH25" s="296">
        <v>1.2501E-4</v>
      </c>
      <c r="BI25" s="296">
        <v>-2.0760000000000001E-5</v>
      </c>
      <c r="BJ25" s="296">
        <v>5.0970000000000002E-5</v>
      </c>
      <c r="BK25" s="296">
        <v>4.1418E-4</v>
      </c>
      <c r="BL25" s="296">
        <v>4.197E-5</v>
      </c>
      <c r="BM25" s="296">
        <v>7.4060000000000006E-5</v>
      </c>
      <c r="BN25" s="296">
        <v>6.1389999999999993E-5</v>
      </c>
      <c r="BO25" s="296">
        <v>3.9962E-4</v>
      </c>
      <c r="BP25" s="296">
        <v>2.2125000000000001E-4</v>
      </c>
      <c r="BQ25" s="296">
        <v>8.1130000000000004E-5</v>
      </c>
      <c r="BR25" s="296">
        <v>1.0776E-4</v>
      </c>
      <c r="BS25" s="296">
        <v>1.1602E-4</v>
      </c>
      <c r="BT25" s="296">
        <v>1.1453E-4</v>
      </c>
      <c r="BU25" s="296">
        <v>3.3680000000000003E-5</v>
      </c>
      <c r="BV25" s="296">
        <v>2.472E-5</v>
      </c>
      <c r="BW25" s="296">
        <v>2.5199999999999999E-5</v>
      </c>
      <c r="BX25" s="296">
        <v>1.113E-5</v>
      </c>
      <c r="BY25" s="296">
        <v>3.67E-6</v>
      </c>
      <c r="BZ25" s="296">
        <v>2.792E-5</v>
      </c>
      <c r="CA25" s="296">
        <v>3.2629999999999998E-5</v>
      </c>
      <c r="CB25" s="296">
        <v>6.648E-5</v>
      </c>
      <c r="CC25" s="296">
        <v>3.5469999999999998E-5</v>
      </c>
      <c r="CD25" s="296">
        <v>3.8829999999999999E-5</v>
      </c>
      <c r="CE25" s="296">
        <v>1.9239999999999999E-5</v>
      </c>
      <c r="CF25" s="296">
        <v>4.1369999999999999E-5</v>
      </c>
      <c r="CG25" s="296">
        <v>5.2599999999999998E-5</v>
      </c>
      <c r="CH25" s="296">
        <v>1.3499999999999999E-5</v>
      </c>
      <c r="CI25" s="296">
        <v>2.438E-5</v>
      </c>
      <c r="CJ25" s="296">
        <v>6.3570000000000003E-5</v>
      </c>
      <c r="CK25" s="296">
        <v>3.451E-5</v>
      </c>
      <c r="CL25" s="296">
        <v>3.9449999999999997E-5</v>
      </c>
      <c r="CM25" s="296">
        <v>1.0111E-4</v>
      </c>
      <c r="CN25" s="296">
        <v>2.9369999999999998E-5</v>
      </c>
      <c r="CO25" s="296">
        <v>1.3312999999999999E-4</v>
      </c>
      <c r="CP25" s="296">
        <v>1.6301E-4</v>
      </c>
      <c r="CQ25" s="296">
        <v>3.2225999999999999E-4</v>
      </c>
      <c r="CR25" s="296">
        <v>1.5249999999999999E-4</v>
      </c>
      <c r="CS25" s="296">
        <v>2.351E-4</v>
      </c>
      <c r="CT25" s="296">
        <v>3.3891999999999999E-4</v>
      </c>
      <c r="CU25" s="296">
        <v>1.3561000000000001E-4</v>
      </c>
      <c r="CV25" s="296">
        <v>4.816E-5</v>
      </c>
      <c r="CW25" s="296">
        <v>7.729E-5</v>
      </c>
      <c r="CX25" s="296">
        <v>1.5118999999999999E-4</v>
      </c>
      <c r="CY25" s="296">
        <v>3.048E-5</v>
      </c>
      <c r="CZ25" s="296">
        <v>7.4693999999999997E-4</v>
      </c>
      <c r="DA25" s="296">
        <v>1.82697E-3</v>
      </c>
      <c r="DB25" s="296">
        <v>1.3477000000000001E-4</v>
      </c>
      <c r="DC25" s="296">
        <v>2.9898000000000001E-4</v>
      </c>
      <c r="DD25" s="296">
        <v>8.1987E-4</v>
      </c>
      <c r="DE25" s="296">
        <v>2.6904000000000001E-4</v>
      </c>
      <c r="DF25" s="296">
        <v>1.18165E-3</v>
      </c>
      <c r="DG25" s="296">
        <v>1.2818875999999999</v>
      </c>
      <c r="DH25" s="296">
        <v>0.70415061999999995</v>
      </c>
    </row>
    <row r="26" spans="1:112" s="290" customFormat="1" ht="18" customHeight="1" x14ac:dyDescent="0.55000000000000004">
      <c r="A26" s="284">
        <v>20</v>
      </c>
      <c r="B26" s="130" t="s">
        <v>39</v>
      </c>
      <c r="C26" s="132" t="s">
        <v>40</v>
      </c>
      <c r="D26" s="296">
        <v>7.2399400000000003E-3</v>
      </c>
      <c r="E26" s="296">
        <v>3.43494E-3</v>
      </c>
      <c r="F26" s="296">
        <v>3.5023799999999998E-3</v>
      </c>
      <c r="G26" s="296">
        <v>6.3920999999999997E-4</v>
      </c>
      <c r="H26" s="296">
        <v>2.5605699999999999E-3</v>
      </c>
      <c r="I26" s="296">
        <v>6.6049000000000001E-4</v>
      </c>
      <c r="J26" s="296">
        <v>1.46816E-3</v>
      </c>
      <c r="K26" s="296">
        <v>6.1335199999999999E-3</v>
      </c>
      <c r="L26" s="296">
        <v>5.8430399999999999E-3</v>
      </c>
      <c r="M26" s="296">
        <v>5.2355300000000004E-3</v>
      </c>
      <c r="N26" s="296">
        <v>6.5618000000000002E-4</v>
      </c>
      <c r="O26" s="296">
        <v>1.7783960000000001E-2</v>
      </c>
      <c r="P26" s="296">
        <v>4.9140800000000004E-3</v>
      </c>
      <c r="Q26" s="296">
        <v>2.3891300000000002E-3</v>
      </c>
      <c r="R26" s="296">
        <v>3.36156E-3</v>
      </c>
      <c r="S26" s="296">
        <v>1.543827E-2</v>
      </c>
      <c r="T26" s="296">
        <v>6.3204300000000001E-3</v>
      </c>
      <c r="U26" s="296">
        <v>3.8415699999999999E-3</v>
      </c>
      <c r="V26" s="296">
        <v>8.7817409999999999E-2</v>
      </c>
      <c r="W26" s="296">
        <v>1.1422359200000001</v>
      </c>
      <c r="X26" s="296">
        <v>6.8677499999999997E-3</v>
      </c>
      <c r="Y26" s="296">
        <v>3.6183220000000002E-2</v>
      </c>
      <c r="Z26" s="296">
        <v>2.5093790000000001E-2</v>
      </c>
      <c r="AA26" s="296">
        <v>1.9502209999999999E-2</v>
      </c>
      <c r="AB26" s="296">
        <v>2.757915E-2</v>
      </c>
      <c r="AC26" s="296">
        <v>5.025992E-2</v>
      </c>
      <c r="AD26" s="296">
        <v>1.0675000000000001E-4</v>
      </c>
      <c r="AE26" s="296">
        <v>6.3314999999999997E-4</v>
      </c>
      <c r="AF26" s="296">
        <v>9.6620400000000002E-3</v>
      </c>
      <c r="AG26" s="296">
        <v>3.6323050000000003E-2</v>
      </c>
      <c r="AH26" s="296">
        <v>3.8417099999999999E-3</v>
      </c>
      <c r="AI26" s="296">
        <v>3.2116560000000002E-2</v>
      </c>
      <c r="AJ26" s="296">
        <v>1.8890999999999999E-3</v>
      </c>
      <c r="AK26" s="296">
        <v>1.5852430000000001E-2</v>
      </c>
      <c r="AL26" s="296">
        <v>5.0184299999999999E-3</v>
      </c>
      <c r="AM26" s="296">
        <v>7.77657E-3</v>
      </c>
      <c r="AN26" s="296">
        <v>6.8443499999999999E-3</v>
      </c>
      <c r="AO26" s="296">
        <v>3.4522300000000001E-3</v>
      </c>
      <c r="AP26" s="296">
        <v>3.9639499999999999E-3</v>
      </c>
      <c r="AQ26" s="296">
        <v>2.9213899999999998E-3</v>
      </c>
      <c r="AR26" s="296">
        <v>3.6356800000000001E-3</v>
      </c>
      <c r="AS26" s="296">
        <v>6.10006E-3</v>
      </c>
      <c r="AT26" s="296">
        <v>2.6778100000000001E-3</v>
      </c>
      <c r="AU26" s="296">
        <v>2.8714000000000001E-3</v>
      </c>
      <c r="AV26" s="296">
        <v>2.3178700000000001E-3</v>
      </c>
      <c r="AW26" s="296">
        <v>3.3638299999999999E-3</v>
      </c>
      <c r="AX26" s="296">
        <v>1.0463210000000001E-2</v>
      </c>
      <c r="AY26" s="296">
        <v>5.15132E-3</v>
      </c>
      <c r="AZ26" s="296">
        <v>3.1074100000000001E-3</v>
      </c>
      <c r="BA26" s="296">
        <v>6.9054700000000004E-3</v>
      </c>
      <c r="BB26" s="296">
        <v>3.36178E-3</v>
      </c>
      <c r="BC26" s="296">
        <v>1.514272E-2</v>
      </c>
      <c r="BD26" s="296">
        <v>5.4146200000000002E-3</v>
      </c>
      <c r="BE26" s="296">
        <v>4.4067200000000003E-3</v>
      </c>
      <c r="BF26" s="296">
        <v>3.3431699999999999E-3</v>
      </c>
      <c r="BG26" s="296">
        <v>3.3374300000000002E-3</v>
      </c>
      <c r="BH26" s="296">
        <v>2.9390100000000001E-3</v>
      </c>
      <c r="BI26" s="296">
        <v>4.5307400000000001E-3</v>
      </c>
      <c r="BJ26" s="296">
        <v>2.4981000000000001E-3</v>
      </c>
      <c r="BK26" s="296">
        <v>5.9840199999999996E-3</v>
      </c>
      <c r="BL26" s="296">
        <v>9.4432000000000001E-4</v>
      </c>
      <c r="BM26" s="296">
        <v>1.84077E-3</v>
      </c>
      <c r="BN26" s="296">
        <v>2.17059E-3</v>
      </c>
      <c r="BO26" s="296">
        <v>1.59019E-3</v>
      </c>
      <c r="BP26" s="296">
        <v>2.16183E-3</v>
      </c>
      <c r="BQ26" s="296">
        <v>3.4768000000000001E-4</v>
      </c>
      <c r="BR26" s="296">
        <v>3.3648E-4</v>
      </c>
      <c r="BS26" s="296">
        <v>7.9469099999999997E-3</v>
      </c>
      <c r="BT26" s="296">
        <v>6.4818899999999997E-3</v>
      </c>
      <c r="BU26" s="296">
        <v>3.2295000000000002E-4</v>
      </c>
      <c r="BV26" s="296">
        <v>3.2522999999999997E-4</v>
      </c>
      <c r="BW26" s="296">
        <v>1.5912000000000001E-4</v>
      </c>
      <c r="BX26" s="296">
        <v>1.2990000000000001E-4</v>
      </c>
      <c r="BY26" s="296">
        <v>5.6230000000000002E-5</v>
      </c>
      <c r="BZ26" s="296">
        <v>5.0401000000000005E-4</v>
      </c>
      <c r="CA26" s="296">
        <v>3.5395000000000001E-4</v>
      </c>
      <c r="CB26" s="296">
        <v>1.1630799999999999E-3</v>
      </c>
      <c r="CC26" s="296">
        <v>3.4807000000000002E-4</v>
      </c>
      <c r="CD26" s="296">
        <v>6.0795000000000001E-4</v>
      </c>
      <c r="CE26" s="296">
        <v>3.0339000000000001E-4</v>
      </c>
      <c r="CF26" s="296">
        <v>1.18958E-3</v>
      </c>
      <c r="CG26" s="296">
        <v>8.4360999999999995E-4</v>
      </c>
      <c r="CH26" s="296">
        <v>1.8789999999999999E-4</v>
      </c>
      <c r="CI26" s="296">
        <v>3.9540000000000002E-4</v>
      </c>
      <c r="CJ26" s="296">
        <v>8.0630000000000003E-4</v>
      </c>
      <c r="CK26" s="296">
        <v>5.0084000000000001E-4</v>
      </c>
      <c r="CL26" s="296">
        <v>5.5137999999999997E-4</v>
      </c>
      <c r="CM26" s="296">
        <v>2.0974700000000002E-3</v>
      </c>
      <c r="CN26" s="296">
        <v>6.6312000000000001E-4</v>
      </c>
      <c r="CO26" s="296">
        <v>3.8226999999999998E-4</v>
      </c>
      <c r="CP26" s="296">
        <v>5.2068399999999999E-3</v>
      </c>
      <c r="CQ26" s="296">
        <v>4.2784600000000004E-3</v>
      </c>
      <c r="CR26" s="296">
        <v>1.154403E-2</v>
      </c>
      <c r="CS26" s="296">
        <v>1.14686E-3</v>
      </c>
      <c r="CT26" s="296">
        <v>9.8320000000000005E-4</v>
      </c>
      <c r="CU26" s="296">
        <v>8.0422000000000002E-4</v>
      </c>
      <c r="CV26" s="296">
        <v>6.4329000000000003E-4</v>
      </c>
      <c r="CW26" s="296">
        <v>1.35429E-3</v>
      </c>
      <c r="CX26" s="296">
        <v>3.0509999999999999E-3</v>
      </c>
      <c r="CY26" s="296">
        <v>3.8924000000000001E-4</v>
      </c>
      <c r="CZ26" s="296">
        <v>1.4444E-3</v>
      </c>
      <c r="DA26" s="296">
        <v>2.19689E-3</v>
      </c>
      <c r="DB26" s="296">
        <v>3.4166399999999999E-3</v>
      </c>
      <c r="DC26" s="296">
        <v>1.2613800000000001E-3</v>
      </c>
      <c r="DD26" s="296">
        <v>8.3819000000000005E-4</v>
      </c>
      <c r="DE26" s="296">
        <v>5.53923E-3</v>
      </c>
      <c r="DF26" s="296">
        <v>1.6859799999999999E-3</v>
      </c>
      <c r="DG26" s="296">
        <v>1.796413</v>
      </c>
      <c r="DH26" s="296">
        <v>0.98678334000000001</v>
      </c>
    </row>
    <row r="27" spans="1:112" s="290" customFormat="1" ht="18" customHeight="1" x14ac:dyDescent="0.55000000000000004">
      <c r="A27" s="284">
        <v>21</v>
      </c>
      <c r="B27" s="130" t="s">
        <v>41</v>
      </c>
      <c r="C27" s="132" t="s">
        <v>384</v>
      </c>
      <c r="D27" s="296">
        <v>4.7699999999999999E-3</v>
      </c>
      <c r="E27" s="296">
        <v>1.8138399999999999E-3</v>
      </c>
      <c r="F27" s="296">
        <v>1.9081300000000001E-3</v>
      </c>
      <c r="G27" s="296">
        <v>1.22065E-3</v>
      </c>
      <c r="H27" s="296">
        <v>1.8569000000000001E-3</v>
      </c>
      <c r="I27" s="296">
        <v>6.4970000000000002E-4</v>
      </c>
      <c r="J27" s="296">
        <v>1.8041299999999999E-3</v>
      </c>
      <c r="K27" s="296">
        <v>3.2552900000000001E-3</v>
      </c>
      <c r="L27" s="296">
        <v>4.1863200000000003E-3</v>
      </c>
      <c r="M27" s="296">
        <v>2.3779199999999999E-3</v>
      </c>
      <c r="N27" s="296">
        <v>1.35833E-3</v>
      </c>
      <c r="O27" s="296">
        <v>1.5277789999999999E-2</v>
      </c>
      <c r="P27" s="296">
        <v>7.1899499999999996E-3</v>
      </c>
      <c r="Q27" s="296">
        <v>4.22186E-3</v>
      </c>
      <c r="R27" s="296">
        <v>4.8153500000000004E-3</v>
      </c>
      <c r="S27" s="296">
        <v>8.3801499999999994E-3</v>
      </c>
      <c r="T27" s="296">
        <v>8.2717699999999995E-3</v>
      </c>
      <c r="U27" s="296">
        <v>5.95094E-3</v>
      </c>
      <c r="V27" s="296">
        <v>2.687786E-2</v>
      </c>
      <c r="W27" s="296">
        <v>1.567578E-2</v>
      </c>
      <c r="X27" s="296">
        <v>1.2168259699999999</v>
      </c>
      <c r="Y27" s="296">
        <v>0.33912503999999999</v>
      </c>
      <c r="Z27" s="296">
        <v>0.34212756</v>
      </c>
      <c r="AA27" s="296">
        <v>7.9985260000000002E-2</v>
      </c>
      <c r="AB27" s="296">
        <v>2.015869E-2</v>
      </c>
      <c r="AC27" s="296">
        <v>7.0638439999999997E-2</v>
      </c>
      <c r="AD27" s="296">
        <v>2.9453999999999998E-4</v>
      </c>
      <c r="AE27" s="296">
        <v>1.0967800000000001E-3</v>
      </c>
      <c r="AF27" s="296">
        <v>5.8445450000000003E-2</v>
      </c>
      <c r="AG27" s="296">
        <v>3.337553E-2</v>
      </c>
      <c r="AH27" s="296">
        <v>7.2633799999999998E-3</v>
      </c>
      <c r="AI27" s="296">
        <v>7.2707600000000002E-3</v>
      </c>
      <c r="AJ27" s="296">
        <v>1.0479899999999999E-3</v>
      </c>
      <c r="AK27" s="296">
        <v>1.42735E-3</v>
      </c>
      <c r="AL27" s="296">
        <v>1.019435E-2</v>
      </c>
      <c r="AM27" s="296">
        <v>5.2136000000000001E-4</v>
      </c>
      <c r="AN27" s="296">
        <v>5.2660999999999995E-4</v>
      </c>
      <c r="AO27" s="296">
        <v>8.3752999999999996E-4</v>
      </c>
      <c r="AP27" s="296">
        <v>4.0859000000000002E-4</v>
      </c>
      <c r="AQ27" s="296">
        <v>4.8870999999999995E-4</v>
      </c>
      <c r="AR27" s="296">
        <v>2.6488900000000001E-3</v>
      </c>
      <c r="AS27" s="296">
        <v>1.1994200000000001E-3</v>
      </c>
      <c r="AT27" s="296">
        <v>1.1021900000000001E-3</v>
      </c>
      <c r="AU27" s="296">
        <v>1.4352200000000001E-3</v>
      </c>
      <c r="AV27" s="296">
        <v>1.51348E-3</v>
      </c>
      <c r="AW27" s="296">
        <v>4.4021399999999997E-3</v>
      </c>
      <c r="AX27" s="296">
        <v>4.9970700000000002E-3</v>
      </c>
      <c r="AY27" s="296">
        <v>3.81175E-3</v>
      </c>
      <c r="AZ27" s="296">
        <v>3.6056700000000001E-3</v>
      </c>
      <c r="BA27" s="296">
        <v>5.8242399999999996E-3</v>
      </c>
      <c r="BB27" s="296">
        <v>2.0173600000000002E-3</v>
      </c>
      <c r="BC27" s="296">
        <v>7.2949599999999996E-3</v>
      </c>
      <c r="BD27" s="296">
        <v>4.1738699999999997E-3</v>
      </c>
      <c r="BE27" s="296">
        <v>3.6558699999999999E-3</v>
      </c>
      <c r="BF27" s="296">
        <v>5.2181900000000002E-3</v>
      </c>
      <c r="BG27" s="296">
        <v>4.5640300000000002E-3</v>
      </c>
      <c r="BH27" s="296">
        <v>5.4851700000000001E-3</v>
      </c>
      <c r="BI27" s="296">
        <v>2.3144099999999998E-3</v>
      </c>
      <c r="BJ27" s="296">
        <v>2.00914E-3</v>
      </c>
      <c r="BK27" s="296">
        <v>8.7145599999999997E-3</v>
      </c>
      <c r="BL27" s="296">
        <v>5.5685000000000001E-4</v>
      </c>
      <c r="BM27" s="296">
        <v>1.7227500000000001E-3</v>
      </c>
      <c r="BN27" s="296">
        <v>2.1705600000000002E-3</v>
      </c>
      <c r="BO27" s="296">
        <v>1.1516199999999999E-3</v>
      </c>
      <c r="BP27" s="296">
        <v>1.40178E-3</v>
      </c>
      <c r="BQ27" s="296">
        <v>2.9882999999999998E-4</v>
      </c>
      <c r="BR27" s="296">
        <v>6.5167000000000003E-4</v>
      </c>
      <c r="BS27" s="296">
        <v>2.7635400000000001E-3</v>
      </c>
      <c r="BT27" s="296">
        <v>9.6624999999999999E-4</v>
      </c>
      <c r="BU27" s="296">
        <v>5.7324999999999997E-4</v>
      </c>
      <c r="BV27" s="296">
        <v>5.0275999999999999E-4</v>
      </c>
      <c r="BW27" s="296">
        <v>2.0243999999999999E-4</v>
      </c>
      <c r="BX27" s="296">
        <v>2.1121000000000001E-4</v>
      </c>
      <c r="BY27" s="296">
        <v>8.7200000000000005E-5</v>
      </c>
      <c r="BZ27" s="296">
        <v>3.1397E-4</v>
      </c>
      <c r="CA27" s="296">
        <v>3.3501000000000001E-4</v>
      </c>
      <c r="CB27" s="296">
        <v>1.22043E-3</v>
      </c>
      <c r="CC27" s="296">
        <v>3.2084000000000002E-4</v>
      </c>
      <c r="CD27" s="296">
        <v>6.5322999999999998E-4</v>
      </c>
      <c r="CE27" s="296">
        <v>3.7752E-4</v>
      </c>
      <c r="CF27" s="296">
        <v>5.4031999999999995E-4</v>
      </c>
      <c r="CG27" s="296">
        <v>8.1017999999999997E-4</v>
      </c>
      <c r="CH27" s="296">
        <v>2.0044E-4</v>
      </c>
      <c r="CI27" s="296">
        <v>3.7082E-4</v>
      </c>
      <c r="CJ27" s="296">
        <v>7.9858999999999996E-4</v>
      </c>
      <c r="CK27" s="296">
        <v>9.5582999999999996E-4</v>
      </c>
      <c r="CL27" s="296">
        <v>6.2029999999999995E-4</v>
      </c>
      <c r="CM27" s="296">
        <v>2.0273800000000001E-3</v>
      </c>
      <c r="CN27" s="296">
        <v>4.3607999999999999E-4</v>
      </c>
      <c r="CO27" s="296">
        <v>3.7599999999999998E-4</v>
      </c>
      <c r="CP27" s="296">
        <v>3.8500600000000002E-3</v>
      </c>
      <c r="CQ27" s="296">
        <v>3.1861200000000002E-3</v>
      </c>
      <c r="CR27" s="296">
        <v>1.6311299999999999E-3</v>
      </c>
      <c r="CS27" s="296">
        <v>7.9736E-4</v>
      </c>
      <c r="CT27" s="296">
        <v>6.5844999999999999E-4</v>
      </c>
      <c r="CU27" s="296">
        <v>1.07376E-3</v>
      </c>
      <c r="CV27" s="296">
        <v>7.6236999999999995E-4</v>
      </c>
      <c r="CW27" s="296">
        <v>1.51227E-3</v>
      </c>
      <c r="CX27" s="296">
        <v>3.1636799999999999E-3</v>
      </c>
      <c r="CY27" s="296">
        <v>5.4883000000000004E-4</v>
      </c>
      <c r="CZ27" s="296">
        <v>9.9431999999999993E-4</v>
      </c>
      <c r="DA27" s="296">
        <v>1.3302500000000001E-3</v>
      </c>
      <c r="DB27" s="296">
        <v>2.2463399999999999E-3</v>
      </c>
      <c r="DC27" s="296">
        <v>8.899E-4</v>
      </c>
      <c r="DD27" s="296">
        <v>8.6775999999999997E-4</v>
      </c>
      <c r="DE27" s="296">
        <v>7.3410599999999999E-3</v>
      </c>
      <c r="DF27" s="296">
        <v>1.1127400000000001E-3</v>
      </c>
      <c r="DG27" s="296">
        <v>2.44549423</v>
      </c>
      <c r="DH27" s="296">
        <v>1.3433286099999999</v>
      </c>
    </row>
    <row r="28" spans="1:112" s="290" customFormat="1" ht="18" customHeight="1" x14ac:dyDescent="0.55000000000000004">
      <c r="A28" s="284">
        <v>22</v>
      </c>
      <c r="B28" s="130" t="s">
        <v>42</v>
      </c>
      <c r="C28" s="132" t="s">
        <v>385</v>
      </c>
      <c r="D28" s="296">
        <v>8.0259700000000003E-3</v>
      </c>
      <c r="E28" s="296">
        <v>3.9634300000000004E-3</v>
      </c>
      <c r="F28" s="296">
        <v>5.0971000000000002E-3</v>
      </c>
      <c r="G28" s="296">
        <v>2.19425E-3</v>
      </c>
      <c r="H28" s="296">
        <v>3.7075699999999999E-3</v>
      </c>
      <c r="I28" s="296">
        <v>1.5238000000000001E-3</v>
      </c>
      <c r="J28" s="296">
        <v>4.3087000000000004E-3</v>
      </c>
      <c r="K28" s="296">
        <v>7.4998699999999996E-3</v>
      </c>
      <c r="L28" s="296">
        <v>9.4042299999999995E-3</v>
      </c>
      <c r="M28" s="296">
        <v>5.3056800000000001E-3</v>
      </c>
      <c r="N28" s="296">
        <v>3.5115400000000001E-3</v>
      </c>
      <c r="O28" s="296">
        <v>4.6367150000000003E-2</v>
      </c>
      <c r="P28" s="296">
        <v>2.036367E-2</v>
      </c>
      <c r="Q28" s="296">
        <v>8.54333E-3</v>
      </c>
      <c r="R28" s="296">
        <v>9.6072199999999996E-3</v>
      </c>
      <c r="S28" s="296">
        <v>2.303666E-2</v>
      </c>
      <c r="T28" s="296">
        <v>1.9562590000000001E-2</v>
      </c>
      <c r="U28" s="296">
        <v>1.16043E-2</v>
      </c>
      <c r="V28" s="296">
        <v>1.0830360000000001E-2</v>
      </c>
      <c r="W28" s="296">
        <v>2.7491479999999999E-2</v>
      </c>
      <c r="X28" s="296">
        <v>1.9377220000000001E-2</v>
      </c>
      <c r="Y28" s="296">
        <v>1.2651382900000001</v>
      </c>
      <c r="Z28" s="296">
        <v>0.33294931999999999</v>
      </c>
      <c r="AA28" s="296">
        <v>0.24481981</v>
      </c>
      <c r="AB28" s="296">
        <v>6.6062599999999999E-2</v>
      </c>
      <c r="AC28" s="296">
        <v>0.1466382</v>
      </c>
      <c r="AD28" s="296">
        <v>3.7947000000000002E-4</v>
      </c>
      <c r="AE28" s="296">
        <v>3.0070100000000001E-3</v>
      </c>
      <c r="AF28" s="296">
        <v>8.803445E-2</v>
      </c>
      <c r="AG28" s="296">
        <v>0.11520805000000001</v>
      </c>
      <c r="AH28" s="296">
        <v>1.412888E-2</v>
      </c>
      <c r="AI28" s="296">
        <v>1.7044199999999999E-2</v>
      </c>
      <c r="AJ28" s="296">
        <v>2.47022E-3</v>
      </c>
      <c r="AK28" s="296">
        <v>3.4986399999999999E-3</v>
      </c>
      <c r="AL28" s="296">
        <v>3.2153670000000002E-2</v>
      </c>
      <c r="AM28" s="296">
        <v>1.4347400000000001E-3</v>
      </c>
      <c r="AN28" s="296">
        <v>1.2855E-3</v>
      </c>
      <c r="AO28" s="296">
        <v>1.9092E-3</v>
      </c>
      <c r="AP28" s="296">
        <v>9.4686E-4</v>
      </c>
      <c r="AQ28" s="296">
        <v>1.2588199999999999E-3</v>
      </c>
      <c r="AR28" s="296">
        <v>5.13234E-3</v>
      </c>
      <c r="AS28" s="296">
        <v>2.5776800000000002E-3</v>
      </c>
      <c r="AT28" s="296">
        <v>2.2950599999999998E-3</v>
      </c>
      <c r="AU28" s="296">
        <v>3.3947700000000001E-3</v>
      </c>
      <c r="AV28" s="296">
        <v>3.4835600000000001E-3</v>
      </c>
      <c r="AW28" s="296">
        <v>8.4720300000000002E-3</v>
      </c>
      <c r="AX28" s="296">
        <v>1.160313E-2</v>
      </c>
      <c r="AY28" s="296">
        <v>7.0179500000000002E-3</v>
      </c>
      <c r="AZ28" s="296">
        <v>6.7580299999999999E-3</v>
      </c>
      <c r="BA28" s="296">
        <v>1.129196E-2</v>
      </c>
      <c r="BB28" s="296">
        <v>4.40924E-3</v>
      </c>
      <c r="BC28" s="296">
        <v>1.249465E-2</v>
      </c>
      <c r="BD28" s="296">
        <v>7.4461600000000003E-3</v>
      </c>
      <c r="BE28" s="296">
        <v>6.4945699999999999E-3</v>
      </c>
      <c r="BF28" s="296">
        <v>9.7506199999999998E-3</v>
      </c>
      <c r="BG28" s="296">
        <v>9.3341499999999994E-3</v>
      </c>
      <c r="BH28" s="296">
        <v>9.8533200000000005E-3</v>
      </c>
      <c r="BI28" s="296">
        <v>4.9487100000000003E-3</v>
      </c>
      <c r="BJ28" s="296">
        <v>4.0234199999999998E-3</v>
      </c>
      <c r="BK28" s="296">
        <v>1.5343620000000001E-2</v>
      </c>
      <c r="BL28" s="296">
        <v>1.29761E-3</v>
      </c>
      <c r="BM28" s="296">
        <v>3.3681599999999998E-3</v>
      </c>
      <c r="BN28" s="296">
        <v>4.2815099999999997E-3</v>
      </c>
      <c r="BO28" s="296">
        <v>2.3096700000000002E-3</v>
      </c>
      <c r="BP28" s="296">
        <v>2.8333899999999999E-3</v>
      </c>
      <c r="BQ28" s="296">
        <v>6.5200000000000002E-4</v>
      </c>
      <c r="BR28" s="296">
        <v>7.2245999999999996E-4</v>
      </c>
      <c r="BS28" s="296">
        <v>4.6335500000000002E-3</v>
      </c>
      <c r="BT28" s="296">
        <v>2.4137300000000002E-3</v>
      </c>
      <c r="BU28" s="296">
        <v>1.05893E-3</v>
      </c>
      <c r="BV28" s="296">
        <v>9.4293999999999997E-4</v>
      </c>
      <c r="BW28" s="296">
        <v>3.8735000000000001E-4</v>
      </c>
      <c r="BX28" s="296">
        <v>3.8612999999999999E-4</v>
      </c>
      <c r="BY28" s="296">
        <v>1.5964000000000001E-4</v>
      </c>
      <c r="BZ28" s="296">
        <v>6.6007999999999995E-4</v>
      </c>
      <c r="CA28" s="296">
        <v>7.6749999999999995E-4</v>
      </c>
      <c r="CB28" s="296">
        <v>2.90508E-3</v>
      </c>
      <c r="CC28" s="296">
        <v>7.3662E-4</v>
      </c>
      <c r="CD28" s="296">
        <v>1.32986E-3</v>
      </c>
      <c r="CE28" s="296">
        <v>7.8363E-4</v>
      </c>
      <c r="CF28" s="296">
        <v>1.0699800000000001E-3</v>
      </c>
      <c r="CG28" s="296">
        <v>1.82555E-3</v>
      </c>
      <c r="CH28" s="296">
        <v>4.4831E-4</v>
      </c>
      <c r="CI28" s="296">
        <v>7.6219999999999999E-4</v>
      </c>
      <c r="CJ28" s="296">
        <v>1.6723599999999999E-3</v>
      </c>
      <c r="CK28" s="296">
        <v>1.73653E-3</v>
      </c>
      <c r="CL28" s="296">
        <v>1.2793699999999999E-3</v>
      </c>
      <c r="CM28" s="296">
        <v>4.4224299999999998E-3</v>
      </c>
      <c r="CN28" s="296">
        <v>9.3935999999999998E-4</v>
      </c>
      <c r="CO28" s="296">
        <v>9.4372E-4</v>
      </c>
      <c r="CP28" s="296">
        <v>6.4288499999999998E-3</v>
      </c>
      <c r="CQ28" s="296">
        <v>9.5808100000000004E-3</v>
      </c>
      <c r="CR28" s="296">
        <v>3.8242699999999998E-3</v>
      </c>
      <c r="CS28" s="296">
        <v>1.84767E-3</v>
      </c>
      <c r="CT28" s="296">
        <v>1.5106E-3</v>
      </c>
      <c r="CU28" s="296">
        <v>2.3371400000000001E-3</v>
      </c>
      <c r="CV28" s="296">
        <v>1.69214E-3</v>
      </c>
      <c r="CW28" s="296">
        <v>3.00761E-3</v>
      </c>
      <c r="CX28" s="296">
        <v>7.6590699999999996E-3</v>
      </c>
      <c r="CY28" s="296">
        <v>1.09742E-3</v>
      </c>
      <c r="CZ28" s="296">
        <v>2.1190599999999999E-3</v>
      </c>
      <c r="DA28" s="296">
        <v>2.8330999999999999E-3</v>
      </c>
      <c r="DB28" s="296">
        <v>4.8479500000000002E-3</v>
      </c>
      <c r="DC28" s="296">
        <v>1.7891000000000001E-3</v>
      </c>
      <c r="DD28" s="296">
        <v>1.8055600000000001E-3</v>
      </c>
      <c r="DE28" s="296">
        <v>1.5715070000000001E-2</v>
      </c>
      <c r="DF28" s="296">
        <v>1.95301E-3</v>
      </c>
      <c r="DG28" s="296">
        <v>2.8535971</v>
      </c>
      <c r="DH28" s="296">
        <v>1.56750262</v>
      </c>
    </row>
    <row r="29" spans="1:112" s="290" customFormat="1" ht="18" customHeight="1" x14ac:dyDescent="0.55000000000000004">
      <c r="A29" s="284">
        <v>23</v>
      </c>
      <c r="B29" s="130" t="s">
        <v>43</v>
      </c>
      <c r="C29" s="132" t="s">
        <v>44</v>
      </c>
      <c r="D29" s="296">
        <v>2.52651E-3</v>
      </c>
      <c r="E29" s="296">
        <v>1.4315599999999999E-3</v>
      </c>
      <c r="F29" s="296">
        <v>1.2481199999999999E-3</v>
      </c>
      <c r="G29" s="296">
        <v>2.2629500000000001E-3</v>
      </c>
      <c r="H29" s="296">
        <v>2.65292E-3</v>
      </c>
      <c r="I29" s="296">
        <v>6.1844000000000005E-4</v>
      </c>
      <c r="J29" s="296">
        <v>8.8533000000000004E-4</v>
      </c>
      <c r="K29" s="296">
        <v>3.4816500000000002E-3</v>
      </c>
      <c r="L29" s="296">
        <v>5.57005E-3</v>
      </c>
      <c r="M29" s="296">
        <v>1.6818099999999999E-3</v>
      </c>
      <c r="N29" s="296">
        <v>8.2854999999999995E-4</v>
      </c>
      <c r="O29" s="296">
        <v>7.5022600000000002E-3</v>
      </c>
      <c r="P29" s="296">
        <v>5.0357199999999996E-3</v>
      </c>
      <c r="Q29" s="296">
        <v>4.4590999999999997E-3</v>
      </c>
      <c r="R29" s="296">
        <v>6.1766399999999997E-3</v>
      </c>
      <c r="S29" s="296">
        <v>4.5669999999999999E-3</v>
      </c>
      <c r="T29" s="296">
        <v>9.1764600000000009E-3</v>
      </c>
      <c r="U29" s="296">
        <v>7.8830099999999993E-3</v>
      </c>
      <c r="V29" s="296">
        <v>1.9855900000000002E-3</v>
      </c>
      <c r="W29" s="296">
        <v>1.7638899999999999E-3</v>
      </c>
      <c r="X29" s="296">
        <v>2.3719999999999999E-4</v>
      </c>
      <c r="Y29" s="296">
        <v>9.3446000000000002E-4</v>
      </c>
      <c r="Z29" s="296">
        <v>1.0029114299999999</v>
      </c>
      <c r="AA29" s="296">
        <v>4.66682E-2</v>
      </c>
      <c r="AB29" s="296">
        <v>5.4324300000000002E-3</v>
      </c>
      <c r="AC29" s="296">
        <v>2.0508439999999999E-2</v>
      </c>
      <c r="AD29" s="296">
        <v>6.7409999999999993E-5</v>
      </c>
      <c r="AE29" s="296">
        <v>3.3188E-4</v>
      </c>
      <c r="AF29" s="296">
        <v>0.13727244999999999</v>
      </c>
      <c r="AG29" s="296">
        <v>6.2578800000000004E-3</v>
      </c>
      <c r="AH29" s="296">
        <v>1.314967E-2</v>
      </c>
      <c r="AI29" s="296">
        <v>4.3377199999999998E-3</v>
      </c>
      <c r="AJ29" s="296">
        <v>6.3274000000000002E-4</v>
      </c>
      <c r="AK29" s="296">
        <v>1.0375899999999999E-3</v>
      </c>
      <c r="AL29" s="296">
        <v>3.1058499999999998E-3</v>
      </c>
      <c r="AM29" s="296">
        <v>2.7484999999999999E-4</v>
      </c>
      <c r="AN29" s="296">
        <v>3.2427999999999998E-4</v>
      </c>
      <c r="AO29" s="296">
        <v>4.9445999999999995E-4</v>
      </c>
      <c r="AP29" s="296">
        <v>3.3757999999999998E-4</v>
      </c>
      <c r="AQ29" s="296">
        <v>3.1493999999999999E-4</v>
      </c>
      <c r="AR29" s="296">
        <v>4.5944000000000002E-3</v>
      </c>
      <c r="AS29" s="296">
        <v>1.0946899999999999E-3</v>
      </c>
      <c r="AT29" s="296">
        <v>1.1670300000000001E-3</v>
      </c>
      <c r="AU29" s="296">
        <v>1.4704799999999999E-3</v>
      </c>
      <c r="AV29" s="296">
        <v>1.6950800000000001E-3</v>
      </c>
      <c r="AW29" s="296">
        <v>7.0016899999999997E-3</v>
      </c>
      <c r="AX29" s="296">
        <v>6.5043100000000001E-3</v>
      </c>
      <c r="AY29" s="296">
        <v>6.0022000000000001E-3</v>
      </c>
      <c r="AZ29" s="296">
        <v>6.3802399999999997E-3</v>
      </c>
      <c r="BA29" s="296">
        <v>1.032989E-2</v>
      </c>
      <c r="BB29" s="296">
        <v>2.6441500000000001E-3</v>
      </c>
      <c r="BC29" s="296">
        <v>1.4363330000000001E-2</v>
      </c>
      <c r="BD29" s="296">
        <v>7.7247699999999997E-3</v>
      </c>
      <c r="BE29" s="296">
        <v>6.5997499999999997E-3</v>
      </c>
      <c r="BF29" s="296">
        <v>8.86902E-3</v>
      </c>
      <c r="BG29" s="296">
        <v>6.4356300000000003E-3</v>
      </c>
      <c r="BH29" s="296">
        <v>9.7702499999999994E-3</v>
      </c>
      <c r="BI29" s="296">
        <v>2.0512199999999999E-3</v>
      </c>
      <c r="BJ29" s="296">
        <v>2.9216899999999998E-3</v>
      </c>
      <c r="BK29" s="296">
        <v>1.373533E-2</v>
      </c>
      <c r="BL29" s="296">
        <v>6.2681E-4</v>
      </c>
      <c r="BM29" s="296">
        <v>2.2991999999999999E-3</v>
      </c>
      <c r="BN29" s="296">
        <v>3.0067800000000001E-3</v>
      </c>
      <c r="BO29" s="296">
        <v>1.6106600000000001E-3</v>
      </c>
      <c r="BP29" s="296">
        <v>2.00943E-3</v>
      </c>
      <c r="BQ29" s="296">
        <v>3.1191999999999998E-4</v>
      </c>
      <c r="BR29" s="296">
        <v>3.1154000000000002E-4</v>
      </c>
      <c r="BS29" s="296">
        <v>5.4840000000000002E-3</v>
      </c>
      <c r="BT29" s="296">
        <v>7.1007999999999998E-4</v>
      </c>
      <c r="BU29" s="296">
        <v>9.8478999999999993E-4</v>
      </c>
      <c r="BV29" s="296">
        <v>7.9708999999999997E-4</v>
      </c>
      <c r="BW29" s="296">
        <v>2.9247000000000002E-4</v>
      </c>
      <c r="BX29" s="296">
        <v>3.4838000000000002E-4</v>
      </c>
      <c r="BY29" s="296">
        <v>1.4448999999999999E-4</v>
      </c>
      <c r="BZ29" s="296">
        <v>3.9499000000000001E-4</v>
      </c>
      <c r="CA29" s="296">
        <v>3.4431000000000002E-4</v>
      </c>
      <c r="CB29" s="296">
        <v>1.1824299999999999E-3</v>
      </c>
      <c r="CC29" s="296">
        <v>3.1168999999999999E-4</v>
      </c>
      <c r="CD29" s="296">
        <v>7.9529000000000004E-4</v>
      </c>
      <c r="CE29" s="296">
        <v>5.2773000000000002E-4</v>
      </c>
      <c r="CF29" s="296">
        <v>7.8014999999999996E-4</v>
      </c>
      <c r="CG29" s="296">
        <v>9.9351999999999991E-4</v>
      </c>
      <c r="CH29" s="296">
        <v>2.2116E-4</v>
      </c>
      <c r="CI29" s="296">
        <v>4.5790000000000002E-4</v>
      </c>
      <c r="CJ29" s="296">
        <v>8.9185000000000002E-4</v>
      </c>
      <c r="CK29" s="296">
        <v>1.62897E-3</v>
      </c>
      <c r="CL29" s="296">
        <v>7.4613000000000001E-4</v>
      </c>
      <c r="CM29" s="296">
        <v>1.9654500000000001E-3</v>
      </c>
      <c r="CN29" s="296">
        <v>5.1252000000000003E-4</v>
      </c>
      <c r="CO29" s="296">
        <v>3.4670000000000002E-4</v>
      </c>
      <c r="CP29" s="296">
        <v>1.8127499999999999E-3</v>
      </c>
      <c r="CQ29" s="296">
        <v>1.2986499999999999E-3</v>
      </c>
      <c r="CR29" s="296">
        <v>8.1873999999999998E-4</v>
      </c>
      <c r="CS29" s="296">
        <v>6.4269999999999996E-4</v>
      </c>
      <c r="CT29" s="296">
        <v>5.3229000000000004E-4</v>
      </c>
      <c r="CU29" s="296">
        <v>1.20791E-3</v>
      </c>
      <c r="CV29" s="296">
        <v>7.4043000000000004E-4</v>
      </c>
      <c r="CW29" s="296">
        <v>1.7713099999999999E-3</v>
      </c>
      <c r="CX29" s="296">
        <v>3.3499300000000001E-3</v>
      </c>
      <c r="CY29" s="296">
        <v>5.5192000000000001E-4</v>
      </c>
      <c r="CZ29" s="296">
        <v>1.05477E-3</v>
      </c>
      <c r="DA29" s="296">
        <v>1.4998800000000001E-3</v>
      </c>
      <c r="DB29" s="296">
        <v>1.25749E-3</v>
      </c>
      <c r="DC29" s="296">
        <v>1.12499E-3</v>
      </c>
      <c r="DD29" s="296">
        <v>6.6646000000000001E-4</v>
      </c>
      <c r="DE29" s="296">
        <v>9.7323199999999992E-3</v>
      </c>
      <c r="DF29" s="296">
        <v>1.92483E-3</v>
      </c>
      <c r="DG29" s="296">
        <v>1.4987499500000001</v>
      </c>
      <c r="DH29" s="296">
        <v>0.82327475999999999</v>
      </c>
    </row>
    <row r="30" spans="1:112" s="290" customFormat="1" ht="18" customHeight="1" x14ac:dyDescent="0.55000000000000004">
      <c r="A30" s="284">
        <v>24</v>
      </c>
      <c r="B30" s="130" t="s">
        <v>45</v>
      </c>
      <c r="C30" s="132" t="s">
        <v>46</v>
      </c>
      <c r="D30" s="296">
        <v>2.2322999999999999E-4</v>
      </c>
      <c r="E30" s="296">
        <v>1.2180000000000001E-4</v>
      </c>
      <c r="F30" s="296">
        <v>1.9061999999999999E-4</v>
      </c>
      <c r="G30" s="296">
        <v>1.8654000000000001E-4</v>
      </c>
      <c r="H30" s="296">
        <v>1.1745900000000001E-3</v>
      </c>
      <c r="I30" s="296">
        <v>1.3187999999999999E-4</v>
      </c>
      <c r="J30" s="296">
        <v>1.3598000000000001E-4</v>
      </c>
      <c r="K30" s="296">
        <v>1.6767999999999999E-4</v>
      </c>
      <c r="L30" s="296">
        <v>1.2983999999999999E-4</v>
      </c>
      <c r="M30" s="296">
        <v>1.2883E-4</v>
      </c>
      <c r="N30" s="296">
        <v>8.00208E-3</v>
      </c>
      <c r="O30" s="296">
        <v>0.10321548999999999</v>
      </c>
      <c r="P30" s="296">
        <v>5.6558820000000003E-2</v>
      </c>
      <c r="Q30" s="296">
        <v>2.2088000000000001E-4</v>
      </c>
      <c r="R30" s="296">
        <v>1.4982299999999999E-3</v>
      </c>
      <c r="S30" s="296">
        <v>1.45823E-3</v>
      </c>
      <c r="T30" s="296">
        <v>1.09968E-3</v>
      </c>
      <c r="U30" s="296">
        <v>2.7075999999999999E-4</v>
      </c>
      <c r="V30" s="296">
        <v>2.5279000000000002E-4</v>
      </c>
      <c r="W30" s="296">
        <v>1.7775000000000001E-4</v>
      </c>
      <c r="X30" s="296">
        <v>1.521E-5</v>
      </c>
      <c r="Y30" s="296">
        <v>5.8879999999999999E-5</v>
      </c>
      <c r="Z30" s="296">
        <v>5.168E-5</v>
      </c>
      <c r="AA30" s="296">
        <v>1.00082677</v>
      </c>
      <c r="AB30" s="296">
        <v>1.1379000000000001E-4</v>
      </c>
      <c r="AC30" s="296">
        <v>1.2132E-4</v>
      </c>
      <c r="AD30" s="296">
        <v>5.5400000000000003E-6</v>
      </c>
      <c r="AE30" s="296">
        <v>2.1905000000000001E-4</v>
      </c>
      <c r="AF30" s="296">
        <v>4.1379999999999998E-4</v>
      </c>
      <c r="AG30" s="296">
        <v>1.4677500000000001E-3</v>
      </c>
      <c r="AH30" s="296">
        <v>3.1497600000000001E-3</v>
      </c>
      <c r="AI30" s="296">
        <v>1.0262100000000001E-3</v>
      </c>
      <c r="AJ30" s="296">
        <v>1.5548E-4</v>
      </c>
      <c r="AK30" s="296">
        <v>3.2375999999999998E-4</v>
      </c>
      <c r="AL30" s="296">
        <v>6.75715E-3</v>
      </c>
      <c r="AM30" s="296">
        <v>1.3679999999999999E-4</v>
      </c>
      <c r="AN30" s="296">
        <v>1.0654000000000001E-4</v>
      </c>
      <c r="AO30" s="296">
        <v>1.7751999999999999E-4</v>
      </c>
      <c r="AP30" s="296">
        <v>8.6760000000000003E-5</v>
      </c>
      <c r="AQ30" s="296">
        <v>9.5610000000000001E-5</v>
      </c>
      <c r="AR30" s="296">
        <v>1.282E-4</v>
      </c>
      <c r="AS30" s="296">
        <v>1.1425999999999999E-4</v>
      </c>
      <c r="AT30" s="296">
        <v>1.0959E-4</v>
      </c>
      <c r="AU30" s="296">
        <v>1.2910999999999999E-4</v>
      </c>
      <c r="AV30" s="296">
        <v>1.6459999999999999E-4</v>
      </c>
      <c r="AW30" s="296">
        <v>5.0989999999999998E-4</v>
      </c>
      <c r="AX30" s="296">
        <v>2.9111000000000002E-4</v>
      </c>
      <c r="AY30" s="296">
        <v>1.9369999999999999E-4</v>
      </c>
      <c r="AZ30" s="296">
        <v>1.6133E-4</v>
      </c>
      <c r="BA30" s="296">
        <v>3.3772000000000001E-4</v>
      </c>
      <c r="BB30" s="296">
        <v>1.206E-4</v>
      </c>
      <c r="BC30" s="296">
        <v>2.0535E-4</v>
      </c>
      <c r="BD30" s="296">
        <v>1.7005000000000001E-4</v>
      </c>
      <c r="BE30" s="296">
        <v>1.3035E-4</v>
      </c>
      <c r="BF30" s="296">
        <v>2.6140000000000001E-4</v>
      </c>
      <c r="BG30" s="296">
        <v>1.7971E-4</v>
      </c>
      <c r="BH30" s="296">
        <v>1.9955E-4</v>
      </c>
      <c r="BI30" s="296">
        <v>3.079E-4</v>
      </c>
      <c r="BJ30" s="296">
        <v>1.1987E-4</v>
      </c>
      <c r="BK30" s="296">
        <v>8.0029100000000002E-3</v>
      </c>
      <c r="BL30" s="296">
        <v>8.8759999999999997E-5</v>
      </c>
      <c r="BM30" s="296">
        <v>2.2807E-4</v>
      </c>
      <c r="BN30" s="296">
        <v>4.2618000000000002E-4</v>
      </c>
      <c r="BO30" s="296">
        <v>1.4388000000000001E-4</v>
      </c>
      <c r="BP30" s="296">
        <v>1.7169E-4</v>
      </c>
      <c r="BQ30" s="296">
        <v>3.7169999999999998E-5</v>
      </c>
      <c r="BR30" s="296">
        <v>4.032E-5</v>
      </c>
      <c r="BS30" s="296">
        <v>1.3155E-4</v>
      </c>
      <c r="BT30" s="296">
        <v>9.2979999999999994E-5</v>
      </c>
      <c r="BU30" s="296">
        <v>1.3239999999999999E-4</v>
      </c>
      <c r="BV30" s="296">
        <v>7.7650000000000004E-5</v>
      </c>
      <c r="BW30" s="296">
        <v>3.0599999999999998E-5</v>
      </c>
      <c r="BX30" s="296">
        <v>2.4479999999999999E-5</v>
      </c>
      <c r="BY30" s="296">
        <v>1.098E-5</v>
      </c>
      <c r="BZ30" s="296">
        <v>9.1080000000000002E-5</v>
      </c>
      <c r="CA30" s="296">
        <v>5.5139999999999997E-5</v>
      </c>
      <c r="CB30" s="296">
        <v>1.138E-4</v>
      </c>
      <c r="CC30" s="296">
        <v>2.3304E-4</v>
      </c>
      <c r="CD30" s="296">
        <v>1.1108E-4</v>
      </c>
      <c r="CE30" s="296">
        <v>8.8850000000000005E-5</v>
      </c>
      <c r="CF30" s="296">
        <v>9.0959999999999996E-5</v>
      </c>
      <c r="CG30" s="296">
        <v>1.4360999999999999E-4</v>
      </c>
      <c r="CH30" s="296">
        <v>6.0600000000000003E-5</v>
      </c>
      <c r="CI30" s="296">
        <v>7.0560000000000002E-5</v>
      </c>
      <c r="CJ30" s="296">
        <v>1.2882E-4</v>
      </c>
      <c r="CK30" s="296">
        <v>1.3498000000000001E-4</v>
      </c>
      <c r="CL30" s="296">
        <v>1.1485999999999999E-4</v>
      </c>
      <c r="CM30" s="296">
        <v>2.4884000000000001E-4</v>
      </c>
      <c r="CN30" s="296">
        <v>1.1106E-4</v>
      </c>
      <c r="CO30" s="296">
        <v>5.1039999999999999E-5</v>
      </c>
      <c r="CP30" s="296">
        <v>1.381E-4</v>
      </c>
      <c r="CQ30" s="296">
        <v>9.6689999999999998E-5</v>
      </c>
      <c r="CR30" s="296">
        <v>2.9475999999999998E-4</v>
      </c>
      <c r="CS30" s="296">
        <v>1.8048000000000001E-4</v>
      </c>
      <c r="CT30" s="296">
        <v>1.153E-4</v>
      </c>
      <c r="CU30" s="296">
        <v>5.4792999999999997E-4</v>
      </c>
      <c r="CV30" s="296">
        <v>1.5133E-4</v>
      </c>
      <c r="CW30" s="296">
        <v>1.3698000000000001E-4</v>
      </c>
      <c r="CX30" s="296">
        <v>1.5835999999999999E-4</v>
      </c>
      <c r="CY30" s="296">
        <v>1.1046E-4</v>
      </c>
      <c r="CZ30" s="296">
        <v>2.8538000000000001E-4</v>
      </c>
      <c r="DA30" s="296">
        <v>1.0765E-4</v>
      </c>
      <c r="DB30" s="296">
        <v>1.7676000000000001E-4</v>
      </c>
      <c r="DC30" s="296">
        <v>2.9399E-4</v>
      </c>
      <c r="DD30" s="296">
        <v>1.9665000000000001E-4</v>
      </c>
      <c r="DE30" s="296">
        <v>2.4117000000000001E-3</v>
      </c>
      <c r="DF30" s="296">
        <v>1.8276999999999999E-4</v>
      </c>
      <c r="DG30" s="296">
        <v>1.2115626500000001</v>
      </c>
      <c r="DH30" s="296">
        <v>0.66552058999999997</v>
      </c>
    </row>
    <row r="31" spans="1:112" s="290" customFormat="1" ht="18" customHeight="1" x14ac:dyDescent="0.55000000000000004">
      <c r="A31" s="284">
        <v>25</v>
      </c>
      <c r="B31" s="130" t="s">
        <v>47</v>
      </c>
      <c r="C31" s="132" t="s">
        <v>48</v>
      </c>
      <c r="D31" s="296">
        <v>1.8441E-3</v>
      </c>
      <c r="E31" s="296">
        <v>8.9405200000000004E-3</v>
      </c>
      <c r="F31" s="296">
        <v>3.0279629999999998E-2</v>
      </c>
      <c r="G31" s="296">
        <v>6.6320000000000002E-5</v>
      </c>
      <c r="H31" s="296">
        <v>4.1404800000000002E-3</v>
      </c>
      <c r="I31" s="296">
        <v>4.2920000000000002E-5</v>
      </c>
      <c r="J31" s="296">
        <v>5.3949999999999997E-5</v>
      </c>
      <c r="K31" s="296">
        <v>1.5174800000000001E-3</v>
      </c>
      <c r="L31" s="296">
        <v>1.7492000000000001E-4</v>
      </c>
      <c r="M31" s="296">
        <v>2.2849300000000001E-3</v>
      </c>
      <c r="N31" s="296">
        <v>1.032E-4</v>
      </c>
      <c r="O31" s="296">
        <v>7.6799999999999997E-5</v>
      </c>
      <c r="P31" s="296">
        <v>7.7760000000000001E-5</v>
      </c>
      <c r="Q31" s="296">
        <v>6.3189999999999996E-5</v>
      </c>
      <c r="R31" s="296">
        <v>4.2330000000000003E-5</v>
      </c>
      <c r="S31" s="296">
        <v>5.5470000000000003E-5</v>
      </c>
      <c r="T31" s="296">
        <v>4.439E-5</v>
      </c>
      <c r="U31" s="296">
        <v>4.7280000000000001E-5</v>
      </c>
      <c r="V31" s="296">
        <v>5.092E-5</v>
      </c>
      <c r="W31" s="296">
        <v>5.4259999999999999E-5</v>
      </c>
      <c r="X31" s="296">
        <v>1.7370000000000001E-5</v>
      </c>
      <c r="Y31" s="296">
        <v>3.799E-5</v>
      </c>
      <c r="Z31" s="296">
        <v>2.9709999999999998E-5</v>
      </c>
      <c r="AA31" s="296">
        <v>5.694E-5</v>
      </c>
      <c r="AB31" s="296">
        <v>1.0265174500000001</v>
      </c>
      <c r="AC31" s="296">
        <v>1.02418E-3</v>
      </c>
      <c r="AD31" s="296">
        <v>4.9100000000000004E-6</v>
      </c>
      <c r="AE31" s="296">
        <v>1.8839999999999999E-5</v>
      </c>
      <c r="AF31" s="296">
        <v>2.3410000000000001E-5</v>
      </c>
      <c r="AG31" s="296">
        <v>9.7709999999999998E-5</v>
      </c>
      <c r="AH31" s="296">
        <v>2.6598000000000003E-4</v>
      </c>
      <c r="AI31" s="296">
        <v>3.3080000000000002E-5</v>
      </c>
      <c r="AJ31" s="296">
        <v>4.7729999999999999E-5</v>
      </c>
      <c r="AK31" s="296">
        <v>2.1639999999999999E-5</v>
      </c>
      <c r="AL31" s="296">
        <v>5.5779999999999998E-5</v>
      </c>
      <c r="AM31" s="296">
        <v>2.3649999999999999E-5</v>
      </c>
      <c r="AN31" s="296">
        <v>2.2880000000000001E-5</v>
      </c>
      <c r="AO31" s="296">
        <v>4.3189999999999998E-5</v>
      </c>
      <c r="AP31" s="296">
        <v>2.7860000000000001E-5</v>
      </c>
      <c r="AQ31" s="296">
        <v>2.0469999999999999E-5</v>
      </c>
      <c r="AR31" s="296">
        <v>2.6460000000000001E-5</v>
      </c>
      <c r="AS31" s="296">
        <v>2.5559999999999999E-5</v>
      </c>
      <c r="AT31" s="296">
        <v>2.5930000000000001E-5</v>
      </c>
      <c r="AU31" s="296">
        <v>2.8560000000000001E-5</v>
      </c>
      <c r="AV31" s="296">
        <v>2.5409999999999999E-5</v>
      </c>
      <c r="AW31" s="296">
        <v>2.847E-5</v>
      </c>
      <c r="AX31" s="296">
        <v>1.963E-5</v>
      </c>
      <c r="AY31" s="296">
        <v>2.1399999999999998E-5</v>
      </c>
      <c r="AZ31" s="296">
        <v>2.213E-5</v>
      </c>
      <c r="BA31" s="296">
        <v>1.8280000000000001E-5</v>
      </c>
      <c r="BB31" s="296">
        <v>1.49E-5</v>
      </c>
      <c r="BC31" s="296">
        <v>2.8989999999999999E-5</v>
      </c>
      <c r="BD31" s="296">
        <v>1.9700000000000001E-5</v>
      </c>
      <c r="BE31" s="296">
        <v>1.9729999999999999E-5</v>
      </c>
      <c r="BF31" s="296">
        <v>2.6849999999999999E-5</v>
      </c>
      <c r="BG31" s="296">
        <v>3.1269999999999997E-5</v>
      </c>
      <c r="BH31" s="296">
        <v>2.7759999999999998E-5</v>
      </c>
      <c r="BI31" s="296">
        <v>5.8839999999999999E-5</v>
      </c>
      <c r="BJ31" s="296">
        <v>4.3619999999999999E-5</v>
      </c>
      <c r="BK31" s="296">
        <v>1.0013000000000001E-4</v>
      </c>
      <c r="BL31" s="296">
        <v>5.7750000000000001E-5</v>
      </c>
      <c r="BM31" s="296">
        <v>4.7450000000000001E-5</v>
      </c>
      <c r="BN31" s="296">
        <v>5.0680000000000003E-5</v>
      </c>
      <c r="BO31" s="296">
        <v>4.2280000000000002E-5</v>
      </c>
      <c r="BP31" s="296">
        <v>5.1180000000000001E-5</v>
      </c>
      <c r="BQ31" s="296">
        <v>6.245E-5</v>
      </c>
      <c r="BR31" s="296">
        <v>2.4980000000000001E-5</v>
      </c>
      <c r="BS31" s="296">
        <v>6.3059999999999996E-5</v>
      </c>
      <c r="BT31" s="296">
        <v>3.5191799999999998E-3</v>
      </c>
      <c r="BU31" s="296">
        <v>2.5150000000000001E-5</v>
      </c>
      <c r="BV31" s="296">
        <v>3.3680000000000003E-5</v>
      </c>
      <c r="BW31" s="296">
        <v>2.016E-5</v>
      </c>
      <c r="BX31" s="296">
        <v>8.9800000000000004E-6</v>
      </c>
      <c r="BY31" s="296">
        <v>3.3799999999999998E-6</v>
      </c>
      <c r="BZ31" s="296">
        <v>1.0382000000000001E-4</v>
      </c>
      <c r="CA31" s="296">
        <v>4.3130000000000002E-5</v>
      </c>
      <c r="CB31" s="296">
        <v>2.4090000000000001E-5</v>
      </c>
      <c r="CC31" s="296">
        <v>5.8739999999999997E-5</v>
      </c>
      <c r="CD31" s="296">
        <v>4.0890000000000003E-5</v>
      </c>
      <c r="CE31" s="296">
        <v>2.5179999999999999E-5</v>
      </c>
      <c r="CF31" s="296">
        <v>3.1169999999999999E-4</v>
      </c>
      <c r="CG31" s="296">
        <v>6.3100000000000002E-5</v>
      </c>
      <c r="CH31" s="296">
        <v>6.1521999999999998E-4</v>
      </c>
      <c r="CI31" s="296">
        <v>7.182E-5</v>
      </c>
      <c r="CJ31" s="296">
        <v>7.1160000000000003E-5</v>
      </c>
      <c r="CK31" s="296">
        <v>1.3689999999999999E-5</v>
      </c>
      <c r="CL31" s="296">
        <v>4.8449999999999999E-5</v>
      </c>
      <c r="CM31" s="296">
        <v>4.371E-5</v>
      </c>
      <c r="CN31" s="296">
        <v>3.3406000000000001E-4</v>
      </c>
      <c r="CO31" s="296">
        <v>7.1849999999999998E-5</v>
      </c>
      <c r="CP31" s="296">
        <v>6.2341999999999996E-4</v>
      </c>
      <c r="CQ31" s="296">
        <v>0.12854188</v>
      </c>
      <c r="CR31" s="296">
        <v>1.1794239999999999E-2</v>
      </c>
      <c r="CS31" s="296">
        <v>5.6163200000000002E-3</v>
      </c>
      <c r="CT31" s="296">
        <v>2.8114799999999999E-3</v>
      </c>
      <c r="CU31" s="296">
        <v>2.923E-5</v>
      </c>
      <c r="CV31" s="296">
        <v>2.162E-5</v>
      </c>
      <c r="CW31" s="296">
        <v>4.2580000000000002E-5</v>
      </c>
      <c r="CX31" s="296">
        <v>2.756E-5</v>
      </c>
      <c r="CY31" s="296">
        <v>1.588E-5</v>
      </c>
      <c r="CZ31" s="296">
        <v>3.1478000000000002E-4</v>
      </c>
      <c r="DA31" s="296">
        <v>4.0654999999999999E-4</v>
      </c>
      <c r="DB31" s="296">
        <v>8.6769999999999998E-5</v>
      </c>
      <c r="DC31" s="296">
        <v>1.171E-4</v>
      </c>
      <c r="DD31" s="296">
        <v>9.8049999999999998E-5</v>
      </c>
      <c r="DE31" s="296">
        <v>4.8529999999999998E-5</v>
      </c>
      <c r="DF31" s="296">
        <v>1.4860100000000001E-3</v>
      </c>
      <c r="DG31" s="296">
        <v>1.2369982100000001</v>
      </c>
      <c r="DH31" s="296">
        <v>0.67949254000000003</v>
      </c>
    </row>
    <row r="32" spans="1:112" s="290" customFormat="1" ht="18" customHeight="1" x14ac:dyDescent="0.55000000000000004">
      <c r="A32" s="284">
        <v>26</v>
      </c>
      <c r="B32" s="130" t="s">
        <v>49</v>
      </c>
      <c r="C32" s="132" t="s">
        <v>50</v>
      </c>
      <c r="D32" s="296">
        <v>4.1336310000000001E-2</v>
      </c>
      <c r="E32" s="296">
        <v>9.3696500000000002E-3</v>
      </c>
      <c r="F32" s="296">
        <v>6.7297700000000004E-3</v>
      </c>
      <c r="G32" s="296">
        <v>1.8564499999999999E-3</v>
      </c>
      <c r="H32" s="296">
        <v>6.2405999999999998E-3</v>
      </c>
      <c r="I32" s="296">
        <v>3.1207299999999999E-3</v>
      </c>
      <c r="J32" s="296">
        <v>1.7032080000000002E-2</v>
      </c>
      <c r="K32" s="296">
        <v>9.1026200000000005E-3</v>
      </c>
      <c r="L32" s="296">
        <v>7.1089999999999999E-3</v>
      </c>
      <c r="M32" s="296">
        <v>1.135271E-2</v>
      </c>
      <c r="N32" s="296">
        <v>3.6228800000000002E-3</v>
      </c>
      <c r="O32" s="296">
        <v>2.2880350000000001E-2</v>
      </c>
      <c r="P32" s="296">
        <v>1.22446E-2</v>
      </c>
      <c r="Q32" s="296">
        <v>3.3566640000000002E-2</v>
      </c>
      <c r="R32" s="296">
        <v>2.7058949999999998E-2</v>
      </c>
      <c r="S32" s="296">
        <v>1.6775290000000002E-2</v>
      </c>
      <c r="T32" s="296">
        <v>2.2142950000000002E-2</v>
      </c>
      <c r="U32" s="296">
        <v>3.1570719999999997E-2</v>
      </c>
      <c r="V32" s="296">
        <v>6.4681499999999998E-3</v>
      </c>
      <c r="W32" s="296">
        <v>1.545565E-2</v>
      </c>
      <c r="X32" s="296">
        <v>6.4208800000000003E-3</v>
      </c>
      <c r="Y32" s="296">
        <v>1.5331330000000001E-2</v>
      </c>
      <c r="Z32" s="296">
        <v>1.3363710000000001E-2</v>
      </c>
      <c r="AA32" s="296">
        <v>1.7174330000000002E-2</v>
      </c>
      <c r="AB32" s="296">
        <v>1.7351979999999999E-2</v>
      </c>
      <c r="AC32" s="296">
        <v>1.10944299</v>
      </c>
      <c r="AD32" s="296">
        <v>7.6827999999999998E-4</v>
      </c>
      <c r="AE32" s="296">
        <v>1.032374E-2</v>
      </c>
      <c r="AF32" s="296">
        <v>9.5657599999999995E-3</v>
      </c>
      <c r="AG32" s="296">
        <v>1.4123770000000001E-2</v>
      </c>
      <c r="AH32" s="296">
        <v>4.6477599999999999E-3</v>
      </c>
      <c r="AI32" s="296">
        <v>5.8023299999999996E-3</v>
      </c>
      <c r="AJ32" s="296">
        <v>8.6510900000000002E-3</v>
      </c>
      <c r="AK32" s="296">
        <v>3.8199900000000001E-3</v>
      </c>
      <c r="AL32" s="296">
        <v>1.6942269999999999E-2</v>
      </c>
      <c r="AM32" s="296">
        <v>2.4218999999999998E-3</v>
      </c>
      <c r="AN32" s="296">
        <v>2.76472E-3</v>
      </c>
      <c r="AO32" s="296">
        <v>6.1665799999999996E-3</v>
      </c>
      <c r="AP32" s="296">
        <v>1.9813700000000001E-3</v>
      </c>
      <c r="AQ32" s="296">
        <v>1.8803299999999999E-3</v>
      </c>
      <c r="AR32" s="296">
        <v>3.4580800000000001E-3</v>
      </c>
      <c r="AS32" s="296">
        <v>8.0365300000000001E-3</v>
      </c>
      <c r="AT32" s="296">
        <v>7.2132000000000003E-3</v>
      </c>
      <c r="AU32" s="296">
        <v>4.2985000000000002E-3</v>
      </c>
      <c r="AV32" s="296">
        <v>5.1959199999999997E-3</v>
      </c>
      <c r="AW32" s="296">
        <v>1.3300350000000001E-2</v>
      </c>
      <c r="AX32" s="296">
        <v>4.9239000000000002E-3</v>
      </c>
      <c r="AY32" s="296">
        <v>6.8954999999999997E-3</v>
      </c>
      <c r="AZ32" s="296">
        <v>6.3795800000000001E-3</v>
      </c>
      <c r="BA32" s="296">
        <v>5.6349E-3</v>
      </c>
      <c r="BB32" s="296">
        <v>4.8679200000000004E-3</v>
      </c>
      <c r="BC32" s="296">
        <v>8.4940699999999994E-3</v>
      </c>
      <c r="BD32" s="296">
        <v>7.0726199999999999E-3</v>
      </c>
      <c r="BE32" s="296">
        <v>8.39232E-3</v>
      </c>
      <c r="BF32" s="296">
        <v>1.3848900000000001E-2</v>
      </c>
      <c r="BG32" s="296">
        <v>1.7049100000000001E-2</v>
      </c>
      <c r="BH32" s="296">
        <v>1.4919480000000001E-2</v>
      </c>
      <c r="BI32" s="296">
        <v>1.7770129999999999E-2</v>
      </c>
      <c r="BJ32" s="296">
        <v>6.8752700000000002E-3</v>
      </c>
      <c r="BK32" s="296">
        <v>2.8848929999999998E-2</v>
      </c>
      <c r="BL32" s="296">
        <v>1.45338E-3</v>
      </c>
      <c r="BM32" s="296">
        <v>9.1569500000000005E-3</v>
      </c>
      <c r="BN32" s="296">
        <v>1.00733E-2</v>
      </c>
      <c r="BO32" s="296">
        <v>4.2352900000000001E-3</v>
      </c>
      <c r="BP32" s="296">
        <v>4.5955900000000001E-3</v>
      </c>
      <c r="BQ32" s="296">
        <v>1.4229799999999999E-3</v>
      </c>
      <c r="BR32" s="296">
        <v>3.12007E-3</v>
      </c>
      <c r="BS32" s="296">
        <v>3.38347E-3</v>
      </c>
      <c r="BT32" s="296">
        <v>3.6378399999999998E-3</v>
      </c>
      <c r="BU32" s="296">
        <v>1.35227E-3</v>
      </c>
      <c r="BV32" s="296">
        <v>1.7499099999999999E-3</v>
      </c>
      <c r="BW32" s="296">
        <v>8.6996999999999997E-4</v>
      </c>
      <c r="BX32" s="296">
        <v>7.2630000000000004E-4</v>
      </c>
      <c r="BY32" s="296">
        <v>2.9559999999999998E-4</v>
      </c>
      <c r="BZ32" s="296">
        <v>1.26527E-3</v>
      </c>
      <c r="CA32" s="296">
        <v>1.2175E-3</v>
      </c>
      <c r="CB32" s="296">
        <v>3.4810100000000001E-3</v>
      </c>
      <c r="CC32" s="296">
        <v>1.15756E-3</v>
      </c>
      <c r="CD32" s="296">
        <v>2.35046E-3</v>
      </c>
      <c r="CE32" s="296">
        <v>1.0386600000000001E-3</v>
      </c>
      <c r="CF32" s="296">
        <v>1.7520400000000001E-3</v>
      </c>
      <c r="CG32" s="296">
        <v>2.3638700000000001E-3</v>
      </c>
      <c r="CH32" s="296">
        <v>7.5310000000000004E-4</v>
      </c>
      <c r="CI32" s="296">
        <v>1.7945400000000001E-3</v>
      </c>
      <c r="CJ32" s="296">
        <v>4.3042599999999999E-3</v>
      </c>
      <c r="CK32" s="296">
        <v>2.8406799999999999E-3</v>
      </c>
      <c r="CL32" s="296">
        <v>3.1966999999999998E-3</v>
      </c>
      <c r="CM32" s="296">
        <v>1.137208E-2</v>
      </c>
      <c r="CN32" s="296">
        <v>1.82135E-3</v>
      </c>
      <c r="CO32" s="296">
        <v>1.03382E-3</v>
      </c>
      <c r="CP32" s="296">
        <v>8.4467299999999995E-3</v>
      </c>
      <c r="CQ32" s="296">
        <v>4.9104300000000004E-3</v>
      </c>
      <c r="CR32" s="296">
        <v>1.0103600000000001E-2</v>
      </c>
      <c r="CS32" s="296">
        <v>4.97592E-3</v>
      </c>
      <c r="CT32" s="296">
        <v>4.20303E-3</v>
      </c>
      <c r="CU32" s="296">
        <v>5.1804199999999998E-3</v>
      </c>
      <c r="CV32" s="296">
        <v>4.6994999999999997E-3</v>
      </c>
      <c r="CW32" s="296">
        <v>9.6921899999999998E-3</v>
      </c>
      <c r="CX32" s="296">
        <v>9.2288600000000002E-3</v>
      </c>
      <c r="CY32" s="296">
        <v>4.5840200000000003E-3</v>
      </c>
      <c r="CZ32" s="296">
        <v>5.2464699999999996E-3</v>
      </c>
      <c r="DA32" s="296">
        <v>5.5990700000000003E-3</v>
      </c>
      <c r="DB32" s="296">
        <v>2.5671800000000002E-2</v>
      </c>
      <c r="DC32" s="296">
        <v>4.41187E-3</v>
      </c>
      <c r="DD32" s="296">
        <v>7.9732799999999993E-3</v>
      </c>
      <c r="DE32" s="296">
        <v>2.0614029999999998E-2</v>
      </c>
      <c r="DF32" s="296">
        <v>2.5665699999999998E-3</v>
      </c>
      <c r="DG32" s="296">
        <v>1.99338002</v>
      </c>
      <c r="DH32" s="296">
        <v>1.0949788199999999</v>
      </c>
    </row>
    <row r="33" spans="1:112" s="290" customFormat="1" ht="18" customHeight="1" x14ac:dyDescent="0.55000000000000004">
      <c r="A33" s="284">
        <v>27</v>
      </c>
      <c r="B33" s="130" t="s">
        <v>51</v>
      </c>
      <c r="C33" s="132" t="s">
        <v>52</v>
      </c>
      <c r="D33" s="296">
        <v>3.2516669999999998E-2</v>
      </c>
      <c r="E33" s="296">
        <v>2.0167669999999999E-2</v>
      </c>
      <c r="F33" s="296">
        <v>1.4159710000000001E-2</v>
      </c>
      <c r="G33" s="296">
        <v>2.2465499999999999E-2</v>
      </c>
      <c r="H33" s="296">
        <v>5.7479870000000002E-2</v>
      </c>
      <c r="I33" s="296">
        <v>2.1136510000000001E-2</v>
      </c>
      <c r="J33" s="296">
        <v>9.5961589999999999E-2</v>
      </c>
      <c r="K33" s="296">
        <v>2.08203E-2</v>
      </c>
      <c r="L33" s="296">
        <v>1.3855340000000001E-2</v>
      </c>
      <c r="M33" s="296">
        <v>2.2431429999999999E-2</v>
      </c>
      <c r="N33" s="296">
        <v>4.05142E-3</v>
      </c>
      <c r="O33" s="296">
        <v>3.1148510000000001E-2</v>
      </c>
      <c r="P33" s="296">
        <v>1.678135E-2</v>
      </c>
      <c r="Q33" s="296">
        <v>1.7813269999999999E-2</v>
      </c>
      <c r="R33" s="296">
        <v>1.449304E-2</v>
      </c>
      <c r="S33" s="296">
        <v>2.5852960000000001E-2</v>
      </c>
      <c r="T33" s="296">
        <v>1.9059099999999999E-2</v>
      </c>
      <c r="U33" s="296">
        <v>1.463942E-2</v>
      </c>
      <c r="V33" s="296">
        <v>8.093786E-2</v>
      </c>
      <c r="W33" s="296">
        <v>3.888486E-2</v>
      </c>
      <c r="X33" s="296">
        <v>0.66767043000000004</v>
      </c>
      <c r="Y33" s="296">
        <v>0.2082225</v>
      </c>
      <c r="Z33" s="296">
        <v>0.19804921</v>
      </c>
      <c r="AA33" s="296">
        <v>6.3558130000000004E-2</v>
      </c>
      <c r="AB33" s="296">
        <v>2.0574579999999999E-2</v>
      </c>
      <c r="AC33" s="296">
        <v>5.3597510000000001E-2</v>
      </c>
      <c r="AD33" s="296">
        <v>1.04701567</v>
      </c>
      <c r="AE33" s="296">
        <v>9.7365720000000003E-2</v>
      </c>
      <c r="AF33" s="296">
        <v>4.0615640000000001E-2</v>
      </c>
      <c r="AG33" s="296">
        <v>3.1654939999999999E-2</v>
      </c>
      <c r="AH33" s="296">
        <v>1.550692E-2</v>
      </c>
      <c r="AI33" s="296">
        <v>3.698543E-2</v>
      </c>
      <c r="AJ33" s="296">
        <v>2.79282E-2</v>
      </c>
      <c r="AK33" s="296">
        <v>4.8611000000000001E-2</v>
      </c>
      <c r="AL33" s="296">
        <v>3.2973099999999998E-2</v>
      </c>
      <c r="AM33" s="296">
        <v>2.0190329999999999E-2</v>
      </c>
      <c r="AN33" s="296">
        <v>1.89316E-2</v>
      </c>
      <c r="AO33" s="296">
        <v>1.8722519999999999E-2</v>
      </c>
      <c r="AP33" s="296">
        <v>1.6032080000000001E-2</v>
      </c>
      <c r="AQ33" s="296">
        <v>1.6726999999999999E-2</v>
      </c>
      <c r="AR33" s="296">
        <v>1.301999E-2</v>
      </c>
      <c r="AS33" s="296">
        <v>1.5038910000000001E-2</v>
      </c>
      <c r="AT33" s="296">
        <v>1.356278E-2</v>
      </c>
      <c r="AU33" s="296">
        <v>1.047358E-2</v>
      </c>
      <c r="AV33" s="296">
        <v>9.5183000000000004E-3</v>
      </c>
      <c r="AW33" s="296">
        <v>1.126432E-2</v>
      </c>
      <c r="AX33" s="296">
        <v>1.1457490000000001E-2</v>
      </c>
      <c r="AY33" s="296">
        <v>1.127672E-2</v>
      </c>
      <c r="AZ33" s="296">
        <v>1.037649E-2</v>
      </c>
      <c r="BA33" s="296">
        <v>1.1047380000000001E-2</v>
      </c>
      <c r="BB33" s="296">
        <v>6.78928E-3</v>
      </c>
      <c r="BC33" s="296">
        <v>1.3234020000000001E-2</v>
      </c>
      <c r="BD33" s="296">
        <v>8.3397000000000002E-3</v>
      </c>
      <c r="BE33" s="296">
        <v>8.6417600000000001E-3</v>
      </c>
      <c r="BF33" s="296">
        <v>1.278222E-2</v>
      </c>
      <c r="BG33" s="296">
        <v>1.246734E-2</v>
      </c>
      <c r="BH33" s="296">
        <v>1.3472390000000001E-2</v>
      </c>
      <c r="BI33" s="296">
        <v>1.438477E-2</v>
      </c>
      <c r="BJ33" s="296">
        <v>1.2203429999999999E-2</v>
      </c>
      <c r="BK33" s="296">
        <v>2.2615340000000001E-2</v>
      </c>
      <c r="BL33" s="296">
        <v>3.6154110000000003E-2</v>
      </c>
      <c r="BM33" s="296">
        <v>1.5753039999999999E-2</v>
      </c>
      <c r="BN33" s="296">
        <v>1.7836479999999998E-2</v>
      </c>
      <c r="BO33" s="296">
        <v>2.5226060000000002E-2</v>
      </c>
      <c r="BP33" s="296">
        <v>1.720791E-2</v>
      </c>
      <c r="BQ33" s="296">
        <v>3.9097989999999999E-2</v>
      </c>
      <c r="BR33" s="296">
        <v>3.0311350000000001E-2</v>
      </c>
      <c r="BS33" s="296">
        <v>2.0422800000000001E-2</v>
      </c>
      <c r="BT33" s="296">
        <v>2.303152E-2</v>
      </c>
      <c r="BU33" s="296">
        <v>1.50645E-2</v>
      </c>
      <c r="BV33" s="296">
        <v>6.1580100000000002E-3</v>
      </c>
      <c r="BW33" s="296">
        <v>5.21515E-3</v>
      </c>
      <c r="BX33" s="296">
        <v>3.46145E-3</v>
      </c>
      <c r="BY33" s="296">
        <v>9.2458000000000004E-4</v>
      </c>
      <c r="BZ33" s="296">
        <v>8.3300100000000005E-3</v>
      </c>
      <c r="CA33" s="296">
        <v>5.426446E-2</v>
      </c>
      <c r="CB33" s="296">
        <v>0.29429769</v>
      </c>
      <c r="CC33" s="296">
        <v>7.6811630000000006E-2</v>
      </c>
      <c r="CD33" s="296">
        <v>0.21057240999999999</v>
      </c>
      <c r="CE33" s="296">
        <v>2.6039730000000001E-2</v>
      </c>
      <c r="CF33" s="296">
        <v>6.4113699999999996E-3</v>
      </c>
      <c r="CG33" s="296">
        <v>6.7999899999999997E-3</v>
      </c>
      <c r="CH33" s="296">
        <v>1.5427740000000001E-2</v>
      </c>
      <c r="CI33" s="296">
        <v>6.9958099999999999E-3</v>
      </c>
      <c r="CJ33" s="296">
        <v>1.0027080000000001E-2</v>
      </c>
      <c r="CK33" s="296">
        <v>8.8489999999999992E-3</v>
      </c>
      <c r="CL33" s="296">
        <v>7.8001800000000003E-3</v>
      </c>
      <c r="CM33" s="296">
        <v>1.449712E-2</v>
      </c>
      <c r="CN33" s="296">
        <v>1.613328E-2</v>
      </c>
      <c r="CO33" s="296">
        <v>7.4104699999999997E-3</v>
      </c>
      <c r="CP33" s="296">
        <v>1.396727E-2</v>
      </c>
      <c r="CQ33" s="296">
        <v>9.0608800000000003E-3</v>
      </c>
      <c r="CR33" s="296">
        <v>9.1433499999999997E-3</v>
      </c>
      <c r="CS33" s="296">
        <v>7.8587699999999993E-3</v>
      </c>
      <c r="CT33" s="296">
        <v>8.1731600000000005E-3</v>
      </c>
      <c r="CU33" s="296">
        <v>1.1474450000000001E-2</v>
      </c>
      <c r="CV33" s="296">
        <v>8.3260299999999999E-3</v>
      </c>
      <c r="CW33" s="296">
        <v>1.2579720000000001E-2</v>
      </c>
      <c r="CX33" s="296">
        <v>1.284069E-2</v>
      </c>
      <c r="CY33" s="296">
        <v>6.11598E-3</v>
      </c>
      <c r="CZ33" s="296">
        <v>1.8902370000000002E-2</v>
      </c>
      <c r="DA33" s="296">
        <v>1.4377900000000001E-2</v>
      </c>
      <c r="DB33" s="296">
        <v>1.646425E-2</v>
      </c>
      <c r="DC33" s="296">
        <v>1.8111439999999999E-2</v>
      </c>
      <c r="DD33" s="296">
        <v>1.482666E-2</v>
      </c>
      <c r="DE33" s="296">
        <v>1.912438E-2</v>
      </c>
      <c r="DF33" s="296">
        <v>3.0033859999999999E-2</v>
      </c>
      <c r="DG33" s="296">
        <v>4.7654691600000003</v>
      </c>
      <c r="DH33" s="296">
        <v>2.6177085</v>
      </c>
    </row>
    <row r="34" spans="1:112" s="290" customFormat="1" ht="18" customHeight="1" x14ac:dyDescent="0.55000000000000004">
      <c r="A34" s="284">
        <v>28</v>
      </c>
      <c r="B34" s="130" t="s">
        <v>53</v>
      </c>
      <c r="C34" s="132" t="s">
        <v>54</v>
      </c>
      <c r="D34" s="296">
        <v>7.9277000000000004E-4</v>
      </c>
      <c r="E34" s="296">
        <v>6.7655000000000005E-4</v>
      </c>
      <c r="F34" s="296">
        <v>9.2586999999999997E-4</v>
      </c>
      <c r="G34" s="296">
        <v>3.3585E-4</v>
      </c>
      <c r="H34" s="296">
        <v>7.8784000000000005E-4</v>
      </c>
      <c r="I34" s="296">
        <v>2.0669999999999998E-3</v>
      </c>
      <c r="J34" s="296">
        <v>1.3988E-3</v>
      </c>
      <c r="K34" s="296">
        <v>7.3413000000000005E-4</v>
      </c>
      <c r="L34" s="296">
        <v>9.3583999999999996E-4</v>
      </c>
      <c r="M34" s="296">
        <v>6.6808000000000004E-4</v>
      </c>
      <c r="N34" s="296">
        <v>1.6614000000000001E-4</v>
      </c>
      <c r="O34" s="296">
        <v>1.4593E-3</v>
      </c>
      <c r="P34" s="296">
        <v>9.7382000000000002E-4</v>
      </c>
      <c r="Q34" s="296">
        <v>8.4327000000000002E-4</v>
      </c>
      <c r="R34" s="296">
        <v>3.1328900000000002E-3</v>
      </c>
      <c r="S34" s="296">
        <v>3.2490499999999999E-3</v>
      </c>
      <c r="T34" s="296">
        <v>1.38076E-3</v>
      </c>
      <c r="U34" s="296">
        <v>1.1429599999999999E-3</v>
      </c>
      <c r="V34" s="296">
        <v>6.8977800000000001E-3</v>
      </c>
      <c r="W34" s="296">
        <v>4.65811E-3</v>
      </c>
      <c r="X34" s="296">
        <v>7.8149999999999997E-4</v>
      </c>
      <c r="Y34" s="296">
        <v>5.5431100000000004E-3</v>
      </c>
      <c r="Z34" s="296">
        <v>2.1440999999999999E-3</v>
      </c>
      <c r="AA34" s="296">
        <v>2.9562500000000001E-3</v>
      </c>
      <c r="AB34" s="296">
        <v>9.0897000000000005E-4</v>
      </c>
      <c r="AC34" s="296">
        <v>1.6177299999999999E-3</v>
      </c>
      <c r="AD34" s="296">
        <v>2.0217E-4</v>
      </c>
      <c r="AE34" s="296">
        <v>1.03951057</v>
      </c>
      <c r="AF34" s="296">
        <v>1.5996700000000001E-3</v>
      </c>
      <c r="AG34" s="296">
        <v>1.7439700000000001E-3</v>
      </c>
      <c r="AH34" s="296">
        <v>6.4849999999999999E-4</v>
      </c>
      <c r="AI34" s="296">
        <v>1.6461399999999999E-3</v>
      </c>
      <c r="AJ34" s="296">
        <v>2.5918299999999998E-3</v>
      </c>
      <c r="AK34" s="296">
        <v>1.5523900000000001E-3</v>
      </c>
      <c r="AL34" s="296">
        <v>1.054569E-2</v>
      </c>
      <c r="AM34" s="296">
        <v>7.1953020000000006E-2</v>
      </c>
      <c r="AN34" s="296">
        <v>4.7547989999999998E-2</v>
      </c>
      <c r="AO34" s="296">
        <v>2.7670030000000002E-2</v>
      </c>
      <c r="AP34" s="296">
        <v>2.5905879999999999E-2</v>
      </c>
      <c r="AQ34" s="296">
        <v>2.6195699999999999E-3</v>
      </c>
      <c r="AR34" s="296">
        <v>1.5718100000000001E-3</v>
      </c>
      <c r="AS34" s="296">
        <v>1.110123E-2</v>
      </c>
      <c r="AT34" s="296">
        <v>8.6654799999999997E-3</v>
      </c>
      <c r="AU34" s="296">
        <v>5.7126700000000004E-3</v>
      </c>
      <c r="AV34" s="296">
        <v>4.7822799999999999E-3</v>
      </c>
      <c r="AW34" s="296">
        <v>1.8819399999999999E-3</v>
      </c>
      <c r="AX34" s="296">
        <v>1.4047899999999999E-3</v>
      </c>
      <c r="AY34" s="296">
        <v>1.76502E-3</v>
      </c>
      <c r="AZ34" s="296">
        <v>3.4998999999999998E-3</v>
      </c>
      <c r="BA34" s="296">
        <v>2.8527499999999998E-3</v>
      </c>
      <c r="BB34" s="296">
        <v>1.0174299999999999E-3</v>
      </c>
      <c r="BC34" s="296">
        <v>2.20053E-3</v>
      </c>
      <c r="BD34" s="296">
        <v>1.3009899999999999E-3</v>
      </c>
      <c r="BE34" s="296">
        <v>1.0301500000000001E-3</v>
      </c>
      <c r="BF34" s="296">
        <v>4.0829999999999998E-3</v>
      </c>
      <c r="BG34" s="296">
        <v>4.8582299999999998E-3</v>
      </c>
      <c r="BH34" s="296">
        <v>3.72624E-3</v>
      </c>
      <c r="BI34" s="296">
        <v>9.09832E-3</v>
      </c>
      <c r="BJ34" s="296">
        <v>3.2639000000000001E-3</v>
      </c>
      <c r="BK34" s="296">
        <v>1.2549799999999999E-3</v>
      </c>
      <c r="BL34" s="296">
        <v>9.7356999999999999E-4</v>
      </c>
      <c r="BM34" s="296">
        <v>3.1606199999999998E-3</v>
      </c>
      <c r="BN34" s="296">
        <v>2.7689300000000002E-3</v>
      </c>
      <c r="BO34" s="296">
        <v>2.8787009999999998E-2</v>
      </c>
      <c r="BP34" s="296">
        <v>1.5630430000000001E-2</v>
      </c>
      <c r="BQ34" s="296">
        <v>2.1638040000000001E-2</v>
      </c>
      <c r="BR34" s="296">
        <v>5.6698999999999996E-4</v>
      </c>
      <c r="BS34" s="296">
        <v>1.38141E-3</v>
      </c>
      <c r="BT34" s="296">
        <v>1.89307E-3</v>
      </c>
      <c r="BU34" s="296">
        <v>5.5331E-4</v>
      </c>
      <c r="BV34" s="296">
        <v>2.4047000000000001E-4</v>
      </c>
      <c r="BW34" s="296">
        <v>4.0290999999999998E-4</v>
      </c>
      <c r="BX34" s="296">
        <v>2.2877999999999999E-4</v>
      </c>
      <c r="BY34" s="296">
        <v>5.3959999999999998E-5</v>
      </c>
      <c r="BZ34" s="296">
        <v>1.4556899999999999E-3</v>
      </c>
      <c r="CA34" s="296">
        <v>2.3531E-4</v>
      </c>
      <c r="CB34" s="296">
        <v>6.1425E-4</v>
      </c>
      <c r="CC34" s="296">
        <v>3.0137000000000002E-4</v>
      </c>
      <c r="CD34" s="296">
        <v>5.5400000000000002E-4</v>
      </c>
      <c r="CE34" s="296">
        <v>2.3458999999999999E-4</v>
      </c>
      <c r="CF34" s="296">
        <v>1.21543E-3</v>
      </c>
      <c r="CG34" s="296">
        <v>4.8693E-4</v>
      </c>
      <c r="CH34" s="296">
        <v>2.0948000000000001E-4</v>
      </c>
      <c r="CI34" s="296">
        <v>4.1256000000000002E-4</v>
      </c>
      <c r="CJ34" s="296">
        <v>4.3653000000000002E-4</v>
      </c>
      <c r="CK34" s="296">
        <v>2.3237E-4</v>
      </c>
      <c r="CL34" s="296">
        <v>3.8813999999999998E-4</v>
      </c>
      <c r="CM34" s="296">
        <v>6.0163000000000003E-4</v>
      </c>
      <c r="CN34" s="296">
        <v>4.5461999999999998E-4</v>
      </c>
      <c r="CO34" s="296">
        <v>5.8858999999999995E-4</v>
      </c>
      <c r="CP34" s="296">
        <v>4.5750000000000001E-4</v>
      </c>
      <c r="CQ34" s="296">
        <v>4.1874000000000002E-4</v>
      </c>
      <c r="CR34" s="296">
        <v>4.7590000000000002E-4</v>
      </c>
      <c r="CS34" s="296">
        <v>5.8033E-4</v>
      </c>
      <c r="CT34" s="296">
        <v>4.3218E-4</v>
      </c>
      <c r="CU34" s="296">
        <v>5.3346000000000003E-4</v>
      </c>
      <c r="CV34" s="296">
        <v>3.2610000000000001E-4</v>
      </c>
      <c r="CW34" s="296">
        <v>4.7106999999999997E-4</v>
      </c>
      <c r="CX34" s="296">
        <v>1.4555E-3</v>
      </c>
      <c r="CY34" s="296">
        <v>1.9875000000000001E-4</v>
      </c>
      <c r="CZ34" s="296">
        <v>1.19677E-3</v>
      </c>
      <c r="DA34" s="296">
        <v>1.31474E-3</v>
      </c>
      <c r="DB34" s="296">
        <v>8.4590999999999996E-4</v>
      </c>
      <c r="DC34" s="296">
        <v>8.6819999999999996E-4</v>
      </c>
      <c r="DD34" s="296">
        <v>6.9163999999999998E-4</v>
      </c>
      <c r="DE34" s="296">
        <v>1.2335499999999999E-3</v>
      </c>
      <c r="DF34" s="296">
        <v>6.6273000000000005E-4</v>
      </c>
      <c r="DG34" s="296">
        <v>1.45685161</v>
      </c>
      <c r="DH34" s="296">
        <v>0.80025968000000003</v>
      </c>
    </row>
    <row r="35" spans="1:112" s="290" customFormat="1" ht="18" customHeight="1" x14ac:dyDescent="0.55000000000000004">
      <c r="A35" s="284">
        <v>29</v>
      </c>
      <c r="B35" s="130" t="s">
        <v>55</v>
      </c>
      <c r="C35" s="132" t="s">
        <v>56</v>
      </c>
      <c r="D35" s="296">
        <v>1.658016E-2</v>
      </c>
      <c r="E35" s="296">
        <v>1.10913E-2</v>
      </c>
      <c r="F35" s="296">
        <v>9.3668699999999994E-3</v>
      </c>
      <c r="G35" s="296">
        <v>2.0337190000000002E-2</v>
      </c>
      <c r="H35" s="296">
        <v>2.2675359999999999E-2</v>
      </c>
      <c r="I35" s="296">
        <v>4.6515899999999997E-3</v>
      </c>
      <c r="J35" s="296">
        <v>5.0025900000000003E-3</v>
      </c>
      <c r="K35" s="296">
        <v>2.986049E-2</v>
      </c>
      <c r="L35" s="296">
        <v>4.9979870000000003E-2</v>
      </c>
      <c r="M35" s="296">
        <v>1.2967090000000001E-2</v>
      </c>
      <c r="N35" s="296">
        <v>3.4051799999999998E-3</v>
      </c>
      <c r="O35" s="296">
        <v>9.2199499999999993E-3</v>
      </c>
      <c r="P35" s="296">
        <v>1.8363009999999999E-2</v>
      </c>
      <c r="Q35" s="296">
        <v>1.744447E-2</v>
      </c>
      <c r="R35" s="296">
        <v>4.5695230000000003E-2</v>
      </c>
      <c r="S35" s="296">
        <v>1.229426E-2</v>
      </c>
      <c r="T35" s="296">
        <v>5.4504879999999999E-2</v>
      </c>
      <c r="U35" s="296">
        <v>6.2456900000000003E-2</v>
      </c>
      <c r="V35" s="296">
        <v>1.7152870000000001E-2</v>
      </c>
      <c r="W35" s="296">
        <v>1.3616720000000001E-2</v>
      </c>
      <c r="X35" s="296">
        <v>1.2237400000000001E-3</v>
      </c>
      <c r="Y35" s="296">
        <v>6.2490499999999999E-3</v>
      </c>
      <c r="Z35" s="296">
        <v>4.5948600000000001E-3</v>
      </c>
      <c r="AA35" s="296">
        <v>1.1951760000000001E-2</v>
      </c>
      <c r="AB35" s="296">
        <v>4.763941E-2</v>
      </c>
      <c r="AC35" s="296">
        <v>4.1812960000000003E-2</v>
      </c>
      <c r="AD35" s="296">
        <v>4.8241000000000001E-4</v>
      </c>
      <c r="AE35" s="296">
        <v>1.40734E-3</v>
      </c>
      <c r="AF35" s="296">
        <v>1.2913826100000001</v>
      </c>
      <c r="AG35" s="296">
        <v>5.1995079999999999E-2</v>
      </c>
      <c r="AH35" s="296">
        <v>7.0222770000000004E-2</v>
      </c>
      <c r="AI35" s="296">
        <v>3.1551290000000003E-2</v>
      </c>
      <c r="AJ35" s="296">
        <v>3.91209E-3</v>
      </c>
      <c r="AK35" s="296">
        <v>6.9039699999999997E-3</v>
      </c>
      <c r="AL35" s="296">
        <v>7.2887799999999999E-3</v>
      </c>
      <c r="AM35" s="296">
        <v>1.6732100000000001E-3</v>
      </c>
      <c r="AN35" s="296">
        <v>2.0434400000000001E-3</v>
      </c>
      <c r="AO35" s="296">
        <v>2.94327E-3</v>
      </c>
      <c r="AP35" s="296">
        <v>2.3487400000000002E-3</v>
      </c>
      <c r="AQ35" s="296">
        <v>2.2284700000000002E-3</v>
      </c>
      <c r="AR35" s="296">
        <v>1.2334319999999999E-2</v>
      </c>
      <c r="AS35" s="296">
        <v>6.5634999999999999E-3</v>
      </c>
      <c r="AT35" s="296">
        <v>7.0395900000000001E-3</v>
      </c>
      <c r="AU35" s="296">
        <v>1.076015E-2</v>
      </c>
      <c r="AV35" s="296">
        <v>1.27327E-2</v>
      </c>
      <c r="AW35" s="296">
        <v>4.1805809999999999E-2</v>
      </c>
      <c r="AX35" s="296">
        <v>3.0145120000000001E-2</v>
      </c>
      <c r="AY35" s="296">
        <v>2.7481100000000001E-2</v>
      </c>
      <c r="AZ35" s="296">
        <v>3.117725E-2</v>
      </c>
      <c r="BA35" s="296">
        <v>5.7198539999999999E-2</v>
      </c>
      <c r="BB35" s="296">
        <v>1.6770879999999998E-2</v>
      </c>
      <c r="BC35" s="296">
        <v>9.9620680000000003E-2</v>
      </c>
      <c r="BD35" s="296">
        <v>5.1688970000000001E-2</v>
      </c>
      <c r="BE35" s="296">
        <v>4.653471E-2</v>
      </c>
      <c r="BF35" s="296">
        <v>6.1216189999999997E-2</v>
      </c>
      <c r="BG35" s="296">
        <v>3.94959E-2</v>
      </c>
      <c r="BH35" s="296">
        <v>5.5531129999999998E-2</v>
      </c>
      <c r="BI35" s="296">
        <v>1.177428E-2</v>
      </c>
      <c r="BJ35" s="296">
        <v>2.3325309999999998E-2</v>
      </c>
      <c r="BK35" s="296">
        <v>9.1055150000000001E-2</v>
      </c>
      <c r="BL35" s="296">
        <v>5.1741499999999998E-3</v>
      </c>
      <c r="BM35" s="296">
        <v>1.8011840000000001E-2</v>
      </c>
      <c r="BN35" s="296">
        <v>2.4676759999999999E-2</v>
      </c>
      <c r="BO35" s="296">
        <v>1.366177E-2</v>
      </c>
      <c r="BP35" s="296">
        <v>1.6650809999999999E-2</v>
      </c>
      <c r="BQ35" s="296">
        <v>2.25823E-3</v>
      </c>
      <c r="BR35" s="296">
        <v>2.2082899999999999E-3</v>
      </c>
      <c r="BS35" s="296">
        <v>5.0394580000000001E-2</v>
      </c>
      <c r="BT35" s="296">
        <v>5.4522099999999999E-3</v>
      </c>
      <c r="BU35" s="296">
        <v>8.4559800000000001E-3</v>
      </c>
      <c r="BV35" s="296">
        <v>6.7246700000000003E-3</v>
      </c>
      <c r="BW35" s="296">
        <v>2.35119E-3</v>
      </c>
      <c r="BX35" s="296">
        <v>2.9994700000000002E-3</v>
      </c>
      <c r="BY35" s="296">
        <v>1.2486400000000001E-3</v>
      </c>
      <c r="BZ35" s="296">
        <v>3.0651900000000002E-3</v>
      </c>
      <c r="CA35" s="296">
        <v>2.4855300000000001E-3</v>
      </c>
      <c r="CB35" s="296">
        <v>8.6330699999999996E-3</v>
      </c>
      <c r="CC35" s="296">
        <v>2.17359E-3</v>
      </c>
      <c r="CD35" s="296">
        <v>6.26276E-3</v>
      </c>
      <c r="CE35" s="296">
        <v>4.3593700000000004E-3</v>
      </c>
      <c r="CF35" s="296">
        <v>6.5382499999999998E-3</v>
      </c>
      <c r="CG35" s="296">
        <v>8.00471E-3</v>
      </c>
      <c r="CH35" s="296">
        <v>1.66826E-3</v>
      </c>
      <c r="CI35" s="296">
        <v>3.5035999999999999E-3</v>
      </c>
      <c r="CJ35" s="296">
        <v>6.5282999999999999E-3</v>
      </c>
      <c r="CK35" s="296">
        <v>1.412154E-2</v>
      </c>
      <c r="CL35" s="296">
        <v>5.6999499999999996E-3</v>
      </c>
      <c r="CM35" s="296">
        <v>1.367695E-2</v>
      </c>
      <c r="CN35" s="296">
        <v>3.9326200000000004E-3</v>
      </c>
      <c r="CO35" s="296">
        <v>2.6306099999999998E-3</v>
      </c>
      <c r="CP35" s="296">
        <v>1.477705E-2</v>
      </c>
      <c r="CQ35" s="296">
        <v>9.8638700000000003E-3</v>
      </c>
      <c r="CR35" s="296">
        <v>4.0306700000000001E-3</v>
      </c>
      <c r="CS35" s="296">
        <v>4.4631899999999997E-3</v>
      </c>
      <c r="CT35" s="296">
        <v>3.7375400000000001E-3</v>
      </c>
      <c r="CU35" s="296">
        <v>9.3799999999999994E-3</v>
      </c>
      <c r="CV35" s="296">
        <v>5.0078400000000004E-3</v>
      </c>
      <c r="CW35" s="296">
        <v>1.3846239999999999E-2</v>
      </c>
      <c r="CX35" s="296">
        <v>2.254751E-2</v>
      </c>
      <c r="CY35" s="296">
        <v>4.0884700000000003E-3</v>
      </c>
      <c r="CZ35" s="296">
        <v>8.4514399999999993E-3</v>
      </c>
      <c r="DA35" s="296">
        <v>1.253871E-2</v>
      </c>
      <c r="DB35" s="296">
        <v>7.7316099999999999E-3</v>
      </c>
      <c r="DC35" s="296">
        <v>9.2155199999999996E-3</v>
      </c>
      <c r="DD35" s="296">
        <v>4.4761799999999997E-3</v>
      </c>
      <c r="DE35" s="296">
        <v>7.2221919999999995E-2</v>
      </c>
      <c r="DF35" s="296">
        <v>7.2571700000000003E-3</v>
      </c>
      <c r="DG35" s="296">
        <v>3.2279603300000002</v>
      </c>
      <c r="DH35" s="296">
        <v>1.7731431900000001</v>
      </c>
    </row>
    <row r="36" spans="1:112" s="290" customFormat="1" ht="18" customHeight="1" x14ac:dyDescent="0.55000000000000004">
      <c r="A36" s="284">
        <v>30</v>
      </c>
      <c r="B36" s="130" t="s">
        <v>57</v>
      </c>
      <c r="C36" s="132" t="s">
        <v>58</v>
      </c>
      <c r="D36" s="296">
        <v>3.4482699999999998E-3</v>
      </c>
      <c r="E36" s="296">
        <v>2.1447699999999998E-3</v>
      </c>
      <c r="F36" s="296">
        <v>6.4874599999999996E-3</v>
      </c>
      <c r="G36" s="296">
        <v>1.89851E-3</v>
      </c>
      <c r="H36" s="296">
        <v>2.0503100000000001E-3</v>
      </c>
      <c r="I36" s="296">
        <v>5.7338299999999997E-3</v>
      </c>
      <c r="J36" s="296">
        <v>6.4378700000000001E-3</v>
      </c>
      <c r="K36" s="296">
        <v>1.5598000000000001E-3</v>
      </c>
      <c r="L36" s="296">
        <v>9.9409999999999993E-4</v>
      </c>
      <c r="M36" s="296">
        <v>1.5053200000000001E-3</v>
      </c>
      <c r="N36" s="296">
        <v>3.0458999999999998E-4</v>
      </c>
      <c r="O36" s="296">
        <v>1.19462E-3</v>
      </c>
      <c r="P36" s="296">
        <v>3.46212E-3</v>
      </c>
      <c r="Q36" s="296">
        <v>1.5730500000000001E-3</v>
      </c>
      <c r="R36" s="296">
        <v>1.8971999999999999E-3</v>
      </c>
      <c r="S36" s="296">
        <v>1.35929E-3</v>
      </c>
      <c r="T36" s="296">
        <v>1.8138399999999999E-3</v>
      </c>
      <c r="U36" s="296">
        <v>1.2255300000000001E-3</v>
      </c>
      <c r="V36" s="296">
        <v>2.2451400000000001E-3</v>
      </c>
      <c r="W36" s="296">
        <v>1.60074E-3</v>
      </c>
      <c r="X36" s="296">
        <v>8.9017999999999996E-4</v>
      </c>
      <c r="Y36" s="296">
        <v>2.29115E-3</v>
      </c>
      <c r="Z36" s="296">
        <v>1.63042E-3</v>
      </c>
      <c r="AA36" s="296">
        <v>1.1873700000000001E-3</v>
      </c>
      <c r="AB36" s="296">
        <v>1.9500800000000001E-3</v>
      </c>
      <c r="AC36" s="296">
        <v>1.2955600000000001E-3</v>
      </c>
      <c r="AD36" s="296">
        <v>1.6189000000000001E-4</v>
      </c>
      <c r="AE36" s="296">
        <v>7.9328999999999999E-4</v>
      </c>
      <c r="AF36" s="296">
        <v>1.6991300000000001E-3</v>
      </c>
      <c r="AG36" s="296">
        <v>1.0337482899999999</v>
      </c>
      <c r="AH36" s="296">
        <v>2.9701499999999999E-2</v>
      </c>
      <c r="AI36" s="296">
        <v>1.22342E-3</v>
      </c>
      <c r="AJ36" s="296">
        <v>3.1088399999999999E-3</v>
      </c>
      <c r="AK36" s="296">
        <v>1.54951E-3</v>
      </c>
      <c r="AL36" s="296">
        <v>2.6626000000000002E-3</v>
      </c>
      <c r="AM36" s="296">
        <v>1.68914E-3</v>
      </c>
      <c r="AN36" s="296">
        <v>2.0641100000000001E-3</v>
      </c>
      <c r="AO36" s="296">
        <v>2.0787800000000001E-3</v>
      </c>
      <c r="AP36" s="296">
        <v>1.50975E-3</v>
      </c>
      <c r="AQ36" s="296">
        <v>1.2005099999999999E-3</v>
      </c>
      <c r="AR36" s="296">
        <v>1.1155200000000001E-3</v>
      </c>
      <c r="AS36" s="296">
        <v>3.6383100000000001E-3</v>
      </c>
      <c r="AT36" s="296">
        <v>1.76391E-3</v>
      </c>
      <c r="AU36" s="296">
        <v>7.9112000000000002E-3</v>
      </c>
      <c r="AV36" s="296">
        <v>1.3163930000000001E-2</v>
      </c>
      <c r="AW36" s="296">
        <v>9.8774399999999995E-3</v>
      </c>
      <c r="AX36" s="296">
        <v>4.7112600000000001E-3</v>
      </c>
      <c r="AY36" s="296">
        <v>2.0026800000000002E-3</v>
      </c>
      <c r="AZ36" s="296">
        <v>8.6361700000000003E-3</v>
      </c>
      <c r="BA36" s="296">
        <v>7.1726899999999998E-3</v>
      </c>
      <c r="BB36" s="296">
        <v>2.3069100000000001E-3</v>
      </c>
      <c r="BC36" s="296">
        <v>3.6043999999999998E-3</v>
      </c>
      <c r="BD36" s="296">
        <v>6.6550899999999998E-3</v>
      </c>
      <c r="BE36" s="296">
        <v>3.1066100000000001E-3</v>
      </c>
      <c r="BF36" s="296">
        <v>2.136364E-2</v>
      </c>
      <c r="BG36" s="296">
        <v>2.911677E-2</v>
      </c>
      <c r="BH36" s="296">
        <v>1.9323389999999999E-2</v>
      </c>
      <c r="BI36" s="296">
        <v>1.0032610000000001E-2</v>
      </c>
      <c r="BJ36" s="296">
        <v>9.9178100000000009E-3</v>
      </c>
      <c r="BK36" s="296">
        <v>5.8915699999999996E-3</v>
      </c>
      <c r="BL36" s="296">
        <v>5.6193199999999997E-3</v>
      </c>
      <c r="BM36" s="296">
        <v>1.5521599999999999E-3</v>
      </c>
      <c r="BN36" s="296">
        <v>1.7934299999999999E-3</v>
      </c>
      <c r="BO36" s="296">
        <v>3.98541E-3</v>
      </c>
      <c r="BP36" s="296">
        <v>4.8380100000000002E-3</v>
      </c>
      <c r="BQ36" s="296">
        <v>1.5789300000000001E-3</v>
      </c>
      <c r="BR36" s="296">
        <v>5.5584999999999999E-4</v>
      </c>
      <c r="BS36" s="296">
        <v>2.70148E-3</v>
      </c>
      <c r="BT36" s="296">
        <v>1.020123E-2</v>
      </c>
      <c r="BU36" s="296">
        <v>8.4918999999999999E-4</v>
      </c>
      <c r="BV36" s="296">
        <v>5.6678999999999996E-4</v>
      </c>
      <c r="BW36" s="296">
        <v>3.3917000000000002E-4</v>
      </c>
      <c r="BX36" s="296">
        <v>2.5007000000000002E-4</v>
      </c>
      <c r="BY36" s="296">
        <v>7.4339999999999996E-5</v>
      </c>
      <c r="BZ36" s="296">
        <v>1.0580800000000001E-3</v>
      </c>
      <c r="CA36" s="296">
        <v>2.7137200000000002E-3</v>
      </c>
      <c r="CB36" s="296">
        <v>1.297131E-2</v>
      </c>
      <c r="CC36" s="296">
        <v>1.96349E-3</v>
      </c>
      <c r="CD36" s="296">
        <v>1.83201E-3</v>
      </c>
      <c r="CE36" s="296">
        <v>1.48686E-3</v>
      </c>
      <c r="CF36" s="296">
        <v>1.1334699999999999E-3</v>
      </c>
      <c r="CG36" s="296">
        <v>8.2034000000000002E-4</v>
      </c>
      <c r="CH36" s="296">
        <v>7.5440000000000001E-4</v>
      </c>
      <c r="CI36" s="296">
        <v>9.2458000000000004E-4</v>
      </c>
      <c r="CJ36" s="296">
        <v>1.1304900000000001E-3</v>
      </c>
      <c r="CK36" s="296">
        <v>1.0551600000000001E-3</v>
      </c>
      <c r="CL36" s="296">
        <v>1.41909E-3</v>
      </c>
      <c r="CM36" s="296">
        <v>9.9369999999999992E-4</v>
      </c>
      <c r="CN36" s="296">
        <v>2.11852E-3</v>
      </c>
      <c r="CO36" s="296">
        <v>5.3306999999999996E-4</v>
      </c>
      <c r="CP36" s="296">
        <v>1.3799000000000001E-3</v>
      </c>
      <c r="CQ36" s="296">
        <v>1.5614800000000001E-3</v>
      </c>
      <c r="CR36" s="296">
        <v>1.5430999999999999E-3</v>
      </c>
      <c r="CS36" s="296">
        <v>1.82697E-3</v>
      </c>
      <c r="CT36" s="296">
        <v>1.7300799999999999E-3</v>
      </c>
      <c r="CU36" s="296">
        <v>4.7734400000000003E-3</v>
      </c>
      <c r="CV36" s="296">
        <v>4.6811099999999996E-3</v>
      </c>
      <c r="CW36" s="296">
        <v>9.7274000000000004E-4</v>
      </c>
      <c r="CX36" s="296">
        <v>3.566851E-2</v>
      </c>
      <c r="CY36" s="296">
        <v>5.0969999999999998E-4</v>
      </c>
      <c r="CZ36" s="296">
        <v>2.4248099999999999E-3</v>
      </c>
      <c r="DA36" s="296">
        <v>1.1423E-3</v>
      </c>
      <c r="DB36" s="296">
        <v>1.2606E-3</v>
      </c>
      <c r="DC36" s="296">
        <v>2.61093E-3</v>
      </c>
      <c r="DD36" s="296">
        <v>1.3628900000000001E-3</v>
      </c>
      <c r="DE36" s="296">
        <v>9.4480099999999997E-3</v>
      </c>
      <c r="DF36" s="296">
        <v>1.5379600000000001E-3</v>
      </c>
      <c r="DG36" s="296">
        <v>1.45493195</v>
      </c>
      <c r="DH36" s="296">
        <v>0.79920519999999995</v>
      </c>
    </row>
    <row r="37" spans="1:112" s="290" customFormat="1" ht="18" customHeight="1" x14ac:dyDescent="0.55000000000000004">
      <c r="A37" s="284">
        <v>31</v>
      </c>
      <c r="B37" s="130" t="s">
        <v>59</v>
      </c>
      <c r="C37" s="132" t="s">
        <v>386</v>
      </c>
      <c r="D37" s="296">
        <v>4.4740000000000002E-5</v>
      </c>
      <c r="E37" s="296">
        <v>2.8779999999999999E-5</v>
      </c>
      <c r="F37" s="296">
        <v>2.8520000000000001E-5</v>
      </c>
      <c r="G37" s="296">
        <v>3.9069999999999997E-5</v>
      </c>
      <c r="H37" s="296">
        <v>1.1682E-4</v>
      </c>
      <c r="I37" s="296">
        <v>4.1489999999999997E-5</v>
      </c>
      <c r="J37" s="296">
        <v>6.3429000000000003E-4</v>
      </c>
      <c r="K37" s="296">
        <v>4.1579999999999998E-5</v>
      </c>
      <c r="L37" s="296">
        <v>3.0719999999999997E-5</v>
      </c>
      <c r="M37" s="296">
        <v>3.731E-5</v>
      </c>
      <c r="N37" s="296">
        <v>1.221E-5</v>
      </c>
      <c r="O37" s="296">
        <v>6.6229999999999994E-5</v>
      </c>
      <c r="P37" s="296">
        <v>6.8650000000000004E-4</v>
      </c>
      <c r="Q37" s="296">
        <v>8.4800000000000001E-5</v>
      </c>
      <c r="R37" s="296">
        <v>2.6027E-4</v>
      </c>
      <c r="S37" s="296">
        <v>5.0939999999999997E-5</v>
      </c>
      <c r="T37" s="296">
        <v>5.8400000000000003E-5</v>
      </c>
      <c r="U37" s="296">
        <v>4.7410000000000002E-5</v>
      </c>
      <c r="V37" s="296">
        <v>6.355E-5</v>
      </c>
      <c r="W37" s="296">
        <v>3.4929999999999999E-5</v>
      </c>
      <c r="X37" s="296">
        <v>1.5279999999999999E-5</v>
      </c>
      <c r="Y37" s="296">
        <v>2.2209999999999999E-5</v>
      </c>
      <c r="Z37" s="296">
        <v>2.1270000000000001E-5</v>
      </c>
      <c r="AA37" s="296">
        <v>4.1730000000000002E-5</v>
      </c>
      <c r="AB37" s="296">
        <v>4.1279999999999998E-5</v>
      </c>
      <c r="AC37" s="296">
        <v>1.0081000000000001E-4</v>
      </c>
      <c r="AD37" s="296">
        <v>2.2000000000000001E-6</v>
      </c>
      <c r="AE37" s="296">
        <v>6.6320000000000002E-5</v>
      </c>
      <c r="AF37" s="296">
        <v>5.6509999999999999E-5</v>
      </c>
      <c r="AG37" s="296">
        <v>6.3200000000000005E-5</v>
      </c>
      <c r="AH37" s="296">
        <v>1.03879323</v>
      </c>
      <c r="AI37" s="296">
        <v>4.5590000000000002E-5</v>
      </c>
      <c r="AJ37" s="296">
        <v>6.0829999999999999E-5</v>
      </c>
      <c r="AK37" s="296">
        <v>2.3525999999999999E-4</v>
      </c>
      <c r="AL37" s="296">
        <v>6.7409999999999993E-5</v>
      </c>
      <c r="AM37" s="296">
        <v>5.0189999999999999E-5</v>
      </c>
      <c r="AN37" s="296">
        <v>5.2479999999999999E-5</v>
      </c>
      <c r="AO37" s="296">
        <v>1.2873E-4</v>
      </c>
      <c r="AP37" s="296">
        <v>4.3059999999999998E-5</v>
      </c>
      <c r="AQ37" s="296">
        <v>5.9740000000000001E-5</v>
      </c>
      <c r="AR37" s="296">
        <v>4.2169999999999998E-5</v>
      </c>
      <c r="AS37" s="296">
        <v>1.0991E-4</v>
      </c>
      <c r="AT37" s="296">
        <v>3.9690000000000001E-5</v>
      </c>
      <c r="AU37" s="296">
        <v>3.8829999999999999E-5</v>
      </c>
      <c r="AV37" s="296">
        <v>9.4980000000000002E-5</v>
      </c>
      <c r="AW37" s="296">
        <v>4.3701999999999999E-4</v>
      </c>
      <c r="AX37" s="296">
        <v>1.027E-4</v>
      </c>
      <c r="AY37" s="296">
        <v>1.0572E-4</v>
      </c>
      <c r="AZ37" s="296">
        <v>4.9570000000000001E-5</v>
      </c>
      <c r="BA37" s="296">
        <v>3.6550000000000001E-5</v>
      </c>
      <c r="BB37" s="296">
        <v>1.0168E-4</v>
      </c>
      <c r="BC37" s="296">
        <v>3.9100000000000002E-5</v>
      </c>
      <c r="BD37" s="296">
        <v>1.1982E-4</v>
      </c>
      <c r="BE37" s="296">
        <v>4.7450000000000001E-5</v>
      </c>
      <c r="BF37" s="296">
        <v>7.6870000000000001E-5</v>
      </c>
      <c r="BG37" s="296">
        <v>7.2650000000000004E-5</v>
      </c>
      <c r="BH37" s="296">
        <v>7.305E-5</v>
      </c>
      <c r="BI37" s="296">
        <v>5.2830000000000001E-5</v>
      </c>
      <c r="BJ37" s="296">
        <v>5.5309999999999997E-5</v>
      </c>
      <c r="BK37" s="296">
        <v>7.4447999999999995E-4</v>
      </c>
      <c r="BL37" s="296">
        <v>4.6629999999999999E-5</v>
      </c>
      <c r="BM37" s="296">
        <v>4.4119999999999998E-5</v>
      </c>
      <c r="BN37" s="296">
        <v>6.1989999999999994E-5</v>
      </c>
      <c r="BO37" s="296">
        <v>4.3640000000000002E-5</v>
      </c>
      <c r="BP37" s="296">
        <v>5.923E-5</v>
      </c>
      <c r="BQ37" s="296">
        <v>2.9309999999999999E-5</v>
      </c>
      <c r="BR37" s="296">
        <v>8.3540000000000003E-4</v>
      </c>
      <c r="BS37" s="296">
        <v>6.4900000000000005E-5</v>
      </c>
      <c r="BT37" s="296">
        <v>7.0199999999999999E-5</v>
      </c>
      <c r="BU37" s="296">
        <v>5.6440000000000002E-5</v>
      </c>
      <c r="BV37" s="296">
        <v>6.0800000000000001E-5</v>
      </c>
      <c r="BW37" s="296">
        <v>2.2719999999999999E-5</v>
      </c>
      <c r="BX37" s="296">
        <v>1.702E-5</v>
      </c>
      <c r="BY37" s="296">
        <v>5.5300000000000004E-6</v>
      </c>
      <c r="BZ37" s="296">
        <v>7.2789999999999999E-5</v>
      </c>
      <c r="CA37" s="296">
        <v>2.5780000000000001E-5</v>
      </c>
      <c r="CB37" s="296">
        <v>5.0869999999999999E-5</v>
      </c>
      <c r="CC37" s="296">
        <v>2.885E-5</v>
      </c>
      <c r="CD37" s="296">
        <v>4.3010000000000003E-5</v>
      </c>
      <c r="CE37" s="296">
        <v>1.98E-5</v>
      </c>
      <c r="CF37" s="296">
        <v>2.5769999999999999E-5</v>
      </c>
      <c r="CG37" s="296">
        <v>3.8659999999999999E-5</v>
      </c>
      <c r="CH37" s="296">
        <v>1.5191E-4</v>
      </c>
      <c r="CI37" s="296">
        <v>9.0246E-4</v>
      </c>
      <c r="CJ37" s="296">
        <v>1.4768999999999999E-4</v>
      </c>
      <c r="CK37" s="296">
        <v>3.4950000000000002E-5</v>
      </c>
      <c r="CL37" s="296">
        <v>5.3510000000000005E-4</v>
      </c>
      <c r="CM37" s="296">
        <v>6.0730000000000003E-5</v>
      </c>
      <c r="CN37" s="296">
        <v>9.0110000000000003E-5</v>
      </c>
      <c r="CO37" s="296">
        <v>3.29E-5</v>
      </c>
      <c r="CP37" s="296">
        <v>1.8142000000000001E-4</v>
      </c>
      <c r="CQ37" s="296">
        <v>3.4289999999999999E-5</v>
      </c>
      <c r="CR37" s="296">
        <v>8.7990000000000003E-5</v>
      </c>
      <c r="CS37" s="296">
        <v>5.4799999999999997E-5</v>
      </c>
      <c r="CT37" s="296">
        <v>3.536E-5</v>
      </c>
      <c r="CU37" s="296">
        <v>4.1158999999999998E-4</v>
      </c>
      <c r="CV37" s="296">
        <v>1.9159E-4</v>
      </c>
      <c r="CW37" s="296">
        <v>1.0229E-4</v>
      </c>
      <c r="CX37" s="296">
        <v>5.126E-5</v>
      </c>
      <c r="CY37" s="296">
        <v>5.3539999999999999E-5</v>
      </c>
      <c r="CZ37" s="296">
        <v>1.5639000000000001E-4</v>
      </c>
      <c r="DA37" s="296">
        <v>5.1409999999999997E-5</v>
      </c>
      <c r="DB37" s="296">
        <v>1.3375E-4</v>
      </c>
      <c r="DC37" s="296">
        <v>9.1990000000000005E-5</v>
      </c>
      <c r="DD37" s="296">
        <v>3.1136E-4</v>
      </c>
      <c r="DE37" s="296">
        <v>1.1377E-4</v>
      </c>
      <c r="DF37" s="296">
        <v>3.4008999999999998E-4</v>
      </c>
      <c r="DG37" s="296">
        <v>1.0508985099999999</v>
      </c>
      <c r="DH37" s="296">
        <v>0.57726655000000004</v>
      </c>
    </row>
    <row r="38" spans="1:112" s="290" customFormat="1" ht="18" customHeight="1" x14ac:dyDescent="0.55000000000000004">
      <c r="A38" s="284">
        <v>32</v>
      </c>
      <c r="B38" s="130" t="s">
        <v>60</v>
      </c>
      <c r="C38" s="132" t="s">
        <v>61</v>
      </c>
      <c r="D38" s="296">
        <v>5.2831000000000004E-4</v>
      </c>
      <c r="E38" s="296">
        <v>3.9409999999999998E-4</v>
      </c>
      <c r="F38" s="296">
        <v>5.2893000000000005E-4</v>
      </c>
      <c r="G38" s="296">
        <v>8.6403000000000001E-4</v>
      </c>
      <c r="H38" s="296">
        <v>4.5812000000000001E-4</v>
      </c>
      <c r="I38" s="296">
        <v>2.8736000000000001E-4</v>
      </c>
      <c r="J38" s="296">
        <v>4.8544000000000001E-4</v>
      </c>
      <c r="K38" s="296">
        <v>1.11063E-3</v>
      </c>
      <c r="L38" s="296">
        <v>9.7046600000000004E-3</v>
      </c>
      <c r="M38" s="296">
        <v>4.7237000000000001E-4</v>
      </c>
      <c r="N38" s="296">
        <v>8.4530000000000006E-5</v>
      </c>
      <c r="O38" s="296">
        <v>7.0295999999999998E-4</v>
      </c>
      <c r="P38" s="296">
        <v>1.0388299999999999E-3</v>
      </c>
      <c r="Q38" s="296">
        <v>5.7395000000000005E-4</v>
      </c>
      <c r="R38" s="296">
        <v>1.231997E-2</v>
      </c>
      <c r="S38" s="296">
        <v>4.3428E-4</v>
      </c>
      <c r="T38" s="296">
        <v>4.5754999999999998E-4</v>
      </c>
      <c r="U38" s="296">
        <v>5.1597000000000004E-4</v>
      </c>
      <c r="V38" s="296">
        <v>4.1096999999999998E-4</v>
      </c>
      <c r="W38" s="296">
        <v>1.8486100000000001E-3</v>
      </c>
      <c r="X38" s="296">
        <v>1.5391999999999999E-4</v>
      </c>
      <c r="Y38" s="296">
        <v>9.3170000000000004E-4</v>
      </c>
      <c r="Z38" s="296">
        <v>4.3585E-4</v>
      </c>
      <c r="AA38" s="296">
        <v>4.3446000000000001E-4</v>
      </c>
      <c r="AB38" s="296">
        <v>8.6065800000000008E-3</v>
      </c>
      <c r="AC38" s="296">
        <v>7.23429E-3</v>
      </c>
      <c r="AD38" s="296">
        <v>2.4499999999999999E-5</v>
      </c>
      <c r="AE38" s="296">
        <v>1.4164000000000001E-4</v>
      </c>
      <c r="AF38" s="296">
        <v>3.8545300000000001E-3</v>
      </c>
      <c r="AG38" s="296">
        <v>1.0376999999999999E-3</v>
      </c>
      <c r="AH38" s="296">
        <v>4.5449999999999999E-4</v>
      </c>
      <c r="AI38" s="296">
        <v>1.0365258900000001</v>
      </c>
      <c r="AJ38" s="296">
        <v>2.9530000000000002E-4</v>
      </c>
      <c r="AK38" s="296">
        <v>3.0709999999999998E-4</v>
      </c>
      <c r="AL38" s="296">
        <v>2.0053100000000002E-3</v>
      </c>
      <c r="AM38" s="296">
        <v>1.7241000000000001E-4</v>
      </c>
      <c r="AN38" s="296">
        <v>1.8178000000000001E-4</v>
      </c>
      <c r="AO38" s="296">
        <v>2.5631999999999999E-4</v>
      </c>
      <c r="AP38" s="296">
        <v>1.5533999999999999E-4</v>
      </c>
      <c r="AQ38" s="296">
        <v>1.3994999999999999E-4</v>
      </c>
      <c r="AR38" s="296">
        <v>5.2323500000000002E-3</v>
      </c>
      <c r="AS38" s="296">
        <v>9.0755999999999996E-4</v>
      </c>
      <c r="AT38" s="296">
        <v>1.0391899999999999E-3</v>
      </c>
      <c r="AU38" s="296">
        <v>8.7111000000000003E-4</v>
      </c>
      <c r="AV38" s="296">
        <v>6.0771000000000002E-4</v>
      </c>
      <c r="AW38" s="296">
        <v>1.5318139999999999E-2</v>
      </c>
      <c r="AX38" s="296">
        <v>6.4043399999999997E-3</v>
      </c>
      <c r="AY38" s="296">
        <v>7.9549100000000008E-3</v>
      </c>
      <c r="AZ38" s="296">
        <v>1.2040499999999999E-3</v>
      </c>
      <c r="BA38" s="296">
        <v>3.15074E-3</v>
      </c>
      <c r="BB38" s="296">
        <v>2.33088E-3</v>
      </c>
      <c r="BC38" s="296">
        <v>1.195791E-2</v>
      </c>
      <c r="BD38" s="296">
        <v>2.3997599999999999E-3</v>
      </c>
      <c r="BE38" s="296">
        <v>1.87498E-3</v>
      </c>
      <c r="BF38" s="296">
        <v>9.7317500000000008E-3</v>
      </c>
      <c r="BG38" s="296">
        <v>4.0849500000000004E-3</v>
      </c>
      <c r="BH38" s="296">
        <v>8.4468E-4</v>
      </c>
      <c r="BI38" s="296">
        <v>1.0509E-3</v>
      </c>
      <c r="BJ38" s="296">
        <v>7.3350000000000004E-3</v>
      </c>
      <c r="BK38" s="296">
        <v>8.0303000000000006E-3</v>
      </c>
      <c r="BL38" s="296">
        <v>2.0451000000000001E-4</v>
      </c>
      <c r="BM38" s="296">
        <v>3.45218E-3</v>
      </c>
      <c r="BN38" s="296">
        <v>2.3378000000000001E-3</v>
      </c>
      <c r="BO38" s="296">
        <v>3.2822999999999999E-4</v>
      </c>
      <c r="BP38" s="296">
        <v>4.7311E-4</v>
      </c>
      <c r="BQ38" s="296">
        <v>2.1990000000000001E-4</v>
      </c>
      <c r="BR38" s="296">
        <v>1.3908E-4</v>
      </c>
      <c r="BS38" s="296">
        <v>4.7903000000000003E-4</v>
      </c>
      <c r="BT38" s="296">
        <v>3.7350000000000003E-4</v>
      </c>
      <c r="BU38" s="296">
        <v>2.1591000000000001E-4</v>
      </c>
      <c r="BV38" s="296">
        <v>1.3980000000000001E-4</v>
      </c>
      <c r="BW38" s="296">
        <v>8.0829999999999997E-5</v>
      </c>
      <c r="BX38" s="296">
        <v>8.2000000000000001E-5</v>
      </c>
      <c r="BY38" s="296">
        <v>3.8689999999999997E-5</v>
      </c>
      <c r="BZ38" s="296">
        <v>3.6189000000000002E-4</v>
      </c>
      <c r="CA38" s="296">
        <v>2.2163E-4</v>
      </c>
      <c r="CB38" s="296">
        <v>9.9912000000000004E-4</v>
      </c>
      <c r="CC38" s="296">
        <v>1.5631E-4</v>
      </c>
      <c r="CD38" s="296">
        <v>7.7656000000000003E-4</v>
      </c>
      <c r="CE38" s="296">
        <v>1.3681000000000001E-4</v>
      </c>
      <c r="CF38" s="296">
        <v>2.5177000000000001E-4</v>
      </c>
      <c r="CG38" s="296">
        <v>2.0305E-4</v>
      </c>
      <c r="CH38" s="296">
        <v>7.9599999999999997E-5</v>
      </c>
      <c r="CI38" s="296">
        <v>1.6412999999999999E-4</v>
      </c>
      <c r="CJ38" s="296">
        <v>2.9523E-4</v>
      </c>
      <c r="CK38" s="296">
        <v>2.5940000000000002E-4</v>
      </c>
      <c r="CL38" s="296">
        <v>2.6347000000000002E-4</v>
      </c>
      <c r="CM38" s="296">
        <v>3.7576999999999999E-4</v>
      </c>
      <c r="CN38" s="296">
        <v>3.0832E-4</v>
      </c>
      <c r="CO38" s="296">
        <v>4.3562000000000001E-4</v>
      </c>
      <c r="CP38" s="296">
        <v>1.9983599999999998E-3</v>
      </c>
      <c r="CQ38" s="296">
        <v>1.6533299999999999E-3</v>
      </c>
      <c r="CR38" s="296">
        <v>3.7336700000000001E-3</v>
      </c>
      <c r="CS38" s="296">
        <v>5.2406999999999996E-4</v>
      </c>
      <c r="CT38" s="296">
        <v>4.4637000000000002E-4</v>
      </c>
      <c r="CU38" s="296">
        <v>5.4976000000000005E-4</v>
      </c>
      <c r="CV38" s="296">
        <v>6.0256999999999997E-4</v>
      </c>
      <c r="CW38" s="296">
        <v>3.1713999999999999E-4</v>
      </c>
      <c r="CX38" s="296">
        <v>4.1223199999999996E-3</v>
      </c>
      <c r="CY38" s="296">
        <v>1.5441000000000001E-4</v>
      </c>
      <c r="CZ38" s="296">
        <v>1.09621E-3</v>
      </c>
      <c r="DA38" s="296">
        <v>1.3636500000000001E-3</v>
      </c>
      <c r="DB38" s="296">
        <v>4.1724999999999998E-4</v>
      </c>
      <c r="DC38" s="296">
        <v>7.3844999999999998E-4</v>
      </c>
      <c r="DD38" s="296">
        <v>3.0430000000000002E-4</v>
      </c>
      <c r="DE38" s="296">
        <v>1.60297E-3</v>
      </c>
      <c r="DF38" s="296">
        <v>1.30499E-3</v>
      </c>
      <c r="DG38" s="296">
        <v>1.2236849400000001</v>
      </c>
      <c r="DH38" s="296">
        <v>0.67217945000000001</v>
      </c>
    </row>
    <row r="39" spans="1:112" s="290" customFormat="1" ht="18" customHeight="1" x14ac:dyDescent="0.55000000000000004">
      <c r="A39" s="284">
        <v>33</v>
      </c>
      <c r="B39" s="130" t="s">
        <v>62</v>
      </c>
      <c r="C39" s="132" t="s">
        <v>63</v>
      </c>
      <c r="D39" s="296">
        <v>2.5744E-4</v>
      </c>
      <c r="E39" s="296">
        <v>1.9741E-4</v>
      </c>
      <c r="F39" s="296">
        <v>1.5501999999999999E-4</v>
      </c>
      <c r="G39" s="296">
        <v>2.0550000000000001E-4</v>
      </c>
      <c r="H39" s="296">
        <v>1.2213999999999999E-4</v>
      </c>
      <c r="I39" s="296">
        <v>1.0844699999999999E-3</v>
      </c>
      <c r="J39" s="296">
        <v>4.3642000000000003E-4</v>
      </c>
      <c r="K39" s="296">
        <v>1.5825E-4</v>
      </c>
      <c r="L39" s="296">
        <v>1.3310000000000001E-4</v>
      </c>
      <c r="M39" s="296">
        <v>1.6782E-4</v>
      </c>
      <c r="N39" s="296">
        <v>4.685E-5</v>
      </c>
      <c r="O39" s="296">
        <v>2.8574999999999998E-4</v>
      </c>
      <c r="P39" s="296">
        <v>2.1703E-4</v>
      </c>
      <c r="Q39" s="296">
        <v>1.6380999999999999E-4</v>
      </c>
      <c r="R39" s="296">
        <v>2.1944E-4</v>
      </c>
      <c r="S39" s="296">
        <v>5.1028E-4</v>
      </c>
      <c r="T39" s="296">
        <v>3.2605999999999998E-4</v>
      </c>
      <c r="U39" s="296">
        <v>2.0804999999999999E-4</v>
      </c>
      <c r="V39" s="296">
        <v>2.5605000000000002E-4</v>
      </c>
      <c r="W39" s="296">
        <v>4.1315999999999998E-4</v>
      </c>
      <c r="X39" s="296">
        <v>1.4637E-4</v>
      </c>
      <c r="Y39" s="296">
        <v>3.2704000000000001E-4</v>
      </c>
      <c r="Z39" s="296">
        <v>3.6246999999999999E-4</v>
      </c>
      <c r="AA39" s="296">
        <v>5.3808000000000003E-4</v>
      </c>
      <c r="AB39" s="296">
        <v>1.7212999999999999E-4</v>
      </c>
      <c r="AC39" s="296">
        <v>2.9550000000000003E-4</v>
      </c>
      <c r="AD39" s="296">
        <v>3.0389999999999999E-5</v>
      </c>
      <c r="AE39" s="296">
        <v>2.1027E-4</v>
      </c>
      <c r="AF39" s="296">
        <v>3.1090000000000002E-4</v>
      </c>
      <c r="AG39" s="296">
        <v>1.9453999999999999E-4</v>
      </c>
      <c r="AH39" s="296">
        <v>1.3391999999999999E-4</v>
      </c>
      <c r="AI39" s="296">
        <v>2.9976999999999998E-4</v>
      </c>
      <c r="AJ39" s="296">
        <v>1.1179515600000001</v>
      </c>
      <c r="AK39" s="296">
        <v>3.1122000000000002E-4</v>
      </c>
      <c r="AL39" s="296">
        <v>1.5943000000000001E-3</v>
      </c>
      <c r="AM39" s="296">
        <v>4.6328999999999999E-4</v>
      </c>
      <c r="AN39" s="296">
        <v>4.5049000000000001E-4</v>
      </c>
      <c r="AO39" s="296">
        <v>5.7830999999999996E-4</v>
      </c>
      <c r="AP39" s="296">
        <v>3.6830000000000001E-4</v>
      </c>
      <c r="AQ39" s="296">
        <v>2.5056999999999998E-4</v>
      </c>
      <c r="AR39" s="296">
        <v>2.4437999999999999E-4</v>
      </c>
      <c r="AS39" s="296">
        <v>3.9928000000000001E-4</v>
      </c>
      <c r="AT39" s="296">
        <v>3.6882000000000001E-4</v>
      </c>
      <c r="AU39" s="296">
        <v>2.3111E-4</v>
      </c>
      <c r="AV39" s="296">
        <v>2.0576000000000001E-4</v>
      </c>
      <c r="AW39" s="296">
        <v>1.7183000000000001E-4</v>
      </c>
      <c r="AX39" s="296">
        <v>2.0277000000000001E-4</v>
      </c>
      <c r="AY39" s="296">
        <v>3.4612999999999999E-4</v>
      </c>
      <c r="AZ39" s="296">
        <v>2.2273E-4</v>
      </c>
      <c r="BA39" s="296">
        <v>1.9336000000000001E-4</v>
      </c>
      <c r="BB39" s="296">
        <v>1.5712000000000001E-4</v>
      </c>
      <c r="BC39" s="296">
        <v>2.2364999999999999E-4</v>
      </c>
      <c r="BD39" s="296">
        <v>1.9901000000000001E-4</v>
      </c>
      <c r="BE39" s="296">
        <v>1.6279000000000001E-4</v>
      </c>
      <c r="BF39" s="296">
        <v>1.6692000000000001E-4</v>
      </c>
      <c r="BG39" s="296">
        <v>1.9010000000000001E-4</v>
      </c>
      <c r="BH39" s="296">
        <v>1.7857999999999999E-4</v>
      </c>
      <c r="BI39" s="296">
        <v>2.4405E-4</v>
      </c>
      <c r="BJ39" s="296">
        <v>2.1199000000000001E-4</v>
      </c>
      <c r="BK39" s="296">
        <v>6.8833999999999996E-4</v>
      </c>
      <c r="BL39" s="296">
        <v>1.1737E-4</v>
      </c>
      <c r="BM39" s="296">
        <v>3.4406230000000003E-2</v>
      </c>
      <c r="BN39" s="296">
        <v>4.0019390000000002E-2</v>
      </c>
      <c r="BO39" s="296">
        <v>6.6167240000000002E-2</v>
      </c>
      <c r="BP39" s="296">
        <v>4.2649060000000003E-2</v>
      </c>
      <c r="BQ39" s="296">
        <v>6.0629E-4</v>
      </c>
      <c r="BR39" s="296">
        <v>1.0417899999999999E-3</v>
      </c>
      <c r="BS39" s="296">
        <v>1.3908099999999999E-3</v>
      </c>
      <c r="BT39" s="296">
        <v>4.5504999999999997E-4</v>
      </c>
      <c r="BU39" s="296">
        <v>2.0701000000000001E-4</v>
      </c>
      <c r="BV39" s="296">
        <v>1.6839000000000001E-4</v>
      </c>
      <c r="BW39" s="296">
        <v>2.2180999999999999E-4</v>
      </c>
      <c r="BX39" s="296">
        <v>5.1382999999999995E-4</v>
      </c>
      <c r="BY39" s="296">
        <v>5.2744000000000001E-4</v>
      </c>
      <c r="BZ39" s="296">
        <v>6.8614000000000001E-4</v>
      </c>
      <c r="CA39" s="296">
        <v>9.5820000000000001E-5</v>
      </c>
      <c r="CB39" s="296">
        <v>6.2138000000000004E-4</v>
      </c>
      <c r="CC39" s="296">
        <v>1.5765000000000001E-4</v>
      </c>
      <c r="CD39" s="296">
        <v>1.9666E-4</v>
      </c>
      <c r="CE39" s="296">
        <v>2.4122999999999999E-4</v>
      </c>
      <c r="CF39" s="296">
        <v>5.6534E-4</v>
      </c>
      <c r="CG39" s="296">
        <v>5.2284E-4</v>
      </c>
      <c r="CH39" s="296">
        <v>1.0124E-4</v>
      </c>
      <c r="CI39" s="296">
        <v>2.7848E-4</v>
      </c>
      <c r="CJ39" s="296">
        <v>6.1395000000000004E-4</v>
      </c>
      <c r="CK39" s="296">
        <v>9.6230000000000005E-5</v>
      </c>
      <c r="CL39" s="296">
        <v>4.9980000000000001E-4</v>
      </c>
      <c r="CM39" s="296">
        <v>2.4824999999999999E-4</v>
      </c>
      <c r="CN39" s="296">
        <v>4.0424999999999999E-4</v>
      </c>
      <c r="CO39" s="296">
        <v>3.2501999999999997E-4</v>
      </c>
      <c r="CP39" s="296">
        <v>2.765E-4</v>
      </c>
      <c r="CQ39" s="296">
        <v>1.5487000000000001E-4</v>
      </c>
      <c r="CR39" s="296">
        <v>1.4563999999999999E-4</v>
      </c>
      <c r="CS39" s="296">
        <v>2.3131000000000001E-4</v>
      </c>
      <c r="CT39" s="296">
        <v>1.6045999999999999E-4</v>
      </c>
      <c r="CU39" s="296">
        <v>1.495E-4</v>
      </c>
      <c r="CV39" s="296">
        <v>1.2956999999999999E-4</v>
      </c>
      <c r="CW39" s="296">
        <v>2.9774000000000001E-4</v>
      </c>
      <c r="CX39" s="296">
        <v>1.4474999999999999E-4</v>
      </c>
      <c r="CY39" s="296">
        <v>1.0779E-4</v>
      </c>
      <c r="CZ39" s="296">
        <v>2.5520000000000002E-4</v>
      </c>
      <c r="DA39" s="296">
        <v>1.9385E-4</v>
      </c>
      <c r="DB39" s="296">
        <v>2.1231000000000001E-4</v>
      </c>
      <c r="DC39" s="296">
        <v>2.6115999999999997E-4</v>
      </c>
      <c r="DD39" s="296">
        <v>2.0584999999999999E-4</v>
      </c>
      <c r="DE39" s="296">
        <v>3.0058E-4</v>
      </c>
      <c r="DF39" s="296">
        <v>9.6365000000000003E-4</v>
      </c>
      <c r="DG39" s="296">
        <v>1.33389891</v>
      </c>
      <c r="DH39" s="296">
        <v>0.73272082999999999</v>
      </c>
    </row>
    <row r="40" spans="1:112" s="290" customFormat="1" ht="18" customHeight="1" x14ac:dyDescent="0.55000000000000004">
      <c r="A40" s="284">
        <v>34</v>
      </c>
      <c r="B40" s="130" t="s">
        <v>64</v>
      </c>
      <c r="C40" s="132" t="s">
        <v>65</v>
      </c>
      <c r="D40" s="296">
        <v>1.8092999999999999E-4</v>
      </c>
      <c r="E40" s="296">
        <v>8.3479999999999994E-5</v>
      </c>
      <c r="F40" s="296">
        <v>7.0809999999999995E-5</v>
      </c>
      <c r="G40" s="296">
        <v>6.9809999999999997E-5</v>
      </c>
      <c r="H40" s="296">
        <v>6.3559999999999995E-5</v>
      </c>
      <c r="I40" s="296">
        <v>9.399E-5</v>
      </c>
      <c r="J40" s="296">
        <v>1.5411999999999999E-4</v>
      </c>
      <c r="K40" s="296">
        <v>7.4590000000000002E-5</v>
      </c>
      <c r="L40" s="296">
        <v>1.9118999999999999E-4</v>
      </c>
      <c r="M40" s="296">
        <v>9.7930000000000006E-5</v>
      </c>
      <c r="N40" s="296">
        <v>2.9960000000000001E-5</v>
      </c>
      <c r="O40" s="296">
        <v>5.8770000000000001E-5</v>
      </c>
      <c r="P40" s="296">
        <v>5.4740000000000001E-5</v>
      </c>
      <c r="Q40" s="296">
        <v>7.7999999999999999E-5</v>
      </c>
      <c r="R40" s="296">
        <v>1.29627E-3</v>
      </c>
      <c r="S40" s="296">
        <v>7.3490000000000003E-5</v>
      </c>
      <c r="T40" s="296">
        <v>5.6929999999999999E-5</v>
      </c>
      <c r="U40" s="296">
        <v>7.5900000000000002E-5</v>
      </c>
      <c r="V40" s="296">
        <v>7.5430000000000001E-5</v>
      </c>
      <c r="W40" s="296">
        <v>2.8053000000000003E-4</v>
      </c>
      <c r="X40" s="296">
        <v>2.5899999999999999E-5</v>
      </c>
      <c r="Y40" s="296">
        <v>7.7910000000000005E-5</v>
      </c>
      <c r="Z40" s="296">
        <v>5.41E-5</v>
      </c>
      <c r="AA40" s="296">
        <v>6.8360000000000003E-5</v>
      </c>
      <c r="AB40" s="296">
        <v>5.9620000000000002E-5</v>
      </c>
      <c r="AC40" s="296">
        <v>1.1372E-4</v>
      </c>
      <c r="AD40" s="296">
        <v>7.8299999999999996E-6</v>
      </c>
      <c r="AE40" s="296">
        <v>3.1250000000000001E-5</v>
      </c>
      <c r="AF40" s="296">
        <v>1.1733E-4</v>
      </c>
      <c r="AG40" s="296">
        <v>7.8910000000000002E-5</v>
      </c>
      <c r="AH40" s="296">
        <v>5.3270000000000003E-5</v>
      </c>
      <c r="AI40" s="296">
        <v>6.8390000000000001E-5</v>
      </c>
      <c r="AJ40" s="296">
        <v>1.3582000000000001E-4</v>
      </c>
      <c r="AK40" s="296">
        <v>1.0049722699999999</v>
      </c>
      <c r="AL40" s="296">
        <v>7.7600000000000002E-5</v>
      </c>
      <c r="AM40" s="296">
        <v>5.5179999999999997E-5</v>
      </c>
      <c r="AN40" s="296">
        <v>5.6459999999999998E-5</v>
      </c>
      <c r="AO40" s="296">
        <v>8.1680000000000004E-5</v>
      </c>
      <c r="AP40" s="296">
        <v>5.6830000000000003E-5</v>
      </c>
      <c r="AQ40" s="296">
        <v>4.7129999999999998E-5</v>
      </c>
      <c r="AR40" s="296">
        <v>6.0630000000000001E-5</v>
      </c>
      <c r="AS40" s="296">
        <v>7.8269999999999994E-5</v>
      </c>
      <c r="AT40" s="296">
        <v>3.5023999999999998E-4</v>
      </c>
      <c r="AU40" s="296">
        <v>4.0455999999999999E-4</v>
      </c>
      <c r="AV40" s="296">
        <v>4.0190000000000001E-4</v>
      </c>
      <c r="AW40" s="296">
        <v>2.0501899999999999E-3</v>
      </c>
      <c r="AX40" s="296">
        <v>7.3393E-3</v>
      </c>
      <c r="AY40" s="296">
        <v>3.8490440000000001E-2</v>
      </c>
      <c r="AZ40" s="296">
        <v>4.0188999999999997E-3</v>
      </c>
      <c r="BA40" s="296">
        <v>1.6101399999999999E-3</v>
      </c>
      <c r="BB40" s="296">
        <v>5.0404300000000003E-3</v>
      </c>
      <c r="BC40" s="296">
        <v>1.4682300000000001E-3</v>
      </c>
      <c r="BD40" s="296">
        <v>4.8429199999999997E-3</v>
      </c>
      <c r="BE40" s="296">
        <v>3.5920700000000002E-3</v>
      </c>
      <c r="BF40" s="296">
        <v>6.2100999999999996E-4</v>
      </c>
      <c r="BG40" s="296">
        <v>5.2756999999999999E-4</v>
      </c>
      <c r="BH40" s="296">
        <v>8.5154000000000002E-4</v>
      </c>
      <c r="BI40" s="296">
        <v>2.0959E-4</v>
      </c>
      <c r="BJ40" s="296">
        <v>1.9714E-4</v>
      </c>
      <c r="BK40" s="296">
        <v>4.4787000000000001E-4</v>
      </c>
      <c r="BL40" s="296">
        <v>1.3821999999999999E-4</v>
      </c>
      <c r="BM40" s="296">
        <v>4.3696100000000003E-3</v>
      </c>
      <c r="BN40" s="296">
        <v>8.0730000000000005E-4</v>
      </c>
      <c r="BO40" s="296">
        <v>2.831E-4</v>
      </c>
      <c r="BP40" s="296">
        <v>5.3496000000000001E-4</v>
      </c>
      <c r="BQ40" s="296">
        <v>8.6979999999999997E-5</v>
      </c>
      <c r="BR40" s="296">
        <v>4.5639999999999997E-5</v>
      </c>
      <c r="BS40" s="296">
        <v>1.22E-4</v>
      </c>
      <c r="BT40" s="296">
        <v>2.3556E-4</v>
      </c>
      <c r="BU40" s="296">
        <v>9.6280000000000007E-5</v>
      </c>
      <c r="BV40" s="296">
        <v>4.6489999999999997E-5</v>
      </c>
      <c r="BW40" s="296">
        <v>3.2410000000000003E-5</v>
      </c>
      <c r="BX40" s="296">
        <v>2.6449999999999999E-5</v>
      </c>
      <c r="BY40" s="296">
        <v>1.255E-5</v>
      </c>
      <c r="BZ40" s="296">
        <v>5.363E-5</v>
      </c>
      <c r="CA40" s="296">
        <v>1.0359E-4</v>
      </c>
      <c r="CB40" s="296">
        <v>4.0881000000000001E-4</v>
      </c>
      <c r="CC40" s="296">
        <v>1.1218999999999999E-4</v>
      </c>
      <c r="CD40" s="296">
        <v>8.4610000000000005E-5</v>
      </c>
      <c r="CE40" s="296">
        <v>6.0800000000000001E-5</v>
      </c>
      <c r="CF40" s="296">
        <v>5.7389999999999998E-5</v>
      </c>
      <c r="CG40" s="296">
        <v>6.6290000000000004E-5</v>
      </c>
      <c r="CH40" s="296">
        <v>2.8220000000000001E-5</v>
      </c>
      <c r="CI40" s="296">
        <v>5.9960000000000002E-5</v>
      </c>
      <c r="CJ40" s="296">
        <v>1.9278000000000001E-4</v>
      </c>
      <c r="CK40" s="296">
        <v>9.6890000000000002E-5</v>
      </c>
      <c r="CL40" s="296">
        <v>1.1553E-4</v>
      </c>
      <c r="CM40" s="296">
        <v>2.0688999999999999E-4</v>
      </c>
      <c r="CN40" s="296">
        <v>1.7458E-4</v>
      </c>
      <c r="CO40" s="296">
        <v>1.2056E-4</v>
      </c>
      <c r="CP40" s="296">
        <v>1.8683E-4</v>
      </c>
      <c r="CQ40" s="296">
        <v>1.9844E-4</v>
      </c>
      <c r="CR40" s="296">
        <v>2.6049999999999999E-4</v>
      </c>
      <c r="CS40" s="296">
        <v>8.8944000000000002E-4</v>
      </c>
      <c r="CT40" s="296">
        <v>6.2003999999999998E-4</v>
      </c>
      <c r="CU40" s="296">
        <v>2.1329000000000001E-4</v>
      </c>
      <c r="CV40" s="296">
        <v>2.2568999999999999E-4</v>
      </c>
      <c r="CW40" s="296">
        <v>1.2184E-4</v>
      </c>
      <c r="CX40" s="296">
        <v>1.7314800000000001E-3</v>
      </c>
      <c r="CY40" s="296">
        <v>4.1100000000000003E-5</v>
      </c>
      <c r="CZ40" s="296">
        <v>9.1657999999999996E-4</v>
      </c>
      <c r="DA40" s="296">
        <v>1.00117E-3</v>
      </c>
      <c r="DB40" s="296">
        <v>5.8359999999999997E-5</v>
      </c>
      <c r="DC40" s="296">
        <v>7.4120000000000002E-5</v>
      </c>
      <c r="DD40" s="296">
        <v>2.0447999999999999E-4</v>
      </c>
      <c r="DE40" s="296">
        <v>1.20253E-3</v>
      </c>
      <c r="DF40" s="296">
        <v>9.9177000000000011E-4</v>
      </c>
      <c r="DG40" s="296">
        <v>1.0997208599999999</v>
      </c>
      <c r="DH40" s="296">
        <v>0.60408503999999996</v>
      </c>
    </row>
    <row r="41" spans="1:112" s="290" customFormat="1" ht="18" customHeight="1" x14ac:dyDescent="0.55000000000000004">
      <c r="A41" s="284">
        <v>35</v>
      </c>
      <c r="B41" s="130" t="s">
        <v>66</v>
      </c>
      <c r="C41" s="132" t="s">
        <v>67</v>
      </c>
      <c r="D41" s="296">
        <v>3.3455799999999999E-3</v>
      </c>
      <c r="E41" s="296">
        <v>2.8056499999999998E-3</v>
      </c>
      <c r="F41" s="296">
        <v>2.5695200000000001E-3</v>
      </c>
      <c r="G41" s="296">
        <v>2.4812E-4</v>
      </c>
      <c r="H41" s="296">
        <v>5.4398999999999995E-4</v>
      </c>
      <c r="I41" s="296">
        <v>1.4346599999999999E-3</v>
      </c>
      <c r="J41" s="296">
        <v>4.6607000000000002E-4</v>
      </c>
      <c r="K41" s="296">
        <v>1.03863E-3</v>
      </c>
      <c r="L41" s="296">
        <v>7.3176000000000003E-4</v>
      </c>
      <c r="M41" s="296">
        <v>3.0183800000000002E-3</v>
      </c>
      <c r="N41" s="296">
        <v>1.6715E-4</v>
      </c>
      <c r="O41" s="296">
        <v>5.7854E-4</v>
      </c>
      <c r="P41" s="296">
        <v>3.4398000000000002E-4</v>
      </c>
      <c r="Q41" s="296">
        <v>4.3134E-4</v>
      </c>
      <c r="R41" s="296">
        <v>1.9372E-3</v>
      </c>
      <c r="S41" s="296">
        <v>2.2186799999999998E-3</v>
      </c>
      <c r="T41" s="296">
        <v>7.7393999999999998E-4</v>
      </c>
      <c r="U41" s="296">
        <v>4.8001000000000001E-4</v>
      </c>
      <c r="V41" s="296">
        <v>5.6955399999999998E-3</v>
      </c>
      <c r="W41" s="296">
        <v>1.7873300000000002E-2</v>
      </c>
      <c r="X41" s="296">
        <v>2.3444000000000001E-4</v>
      </c>
      <c r="Y41" s="296">
        <v>1.4339000000000001E-3</v>
      </c>
      <c r="Z41" s="296">
        <v>1.1537299999999999E-3</v>
      </c>
      <c r="AA41" s="296">
        <v>9.0647000000000004E-4</v>
      </c>
      <c r="AB41" s="296">
        <v>1.7886E-3</v>
      </c>
      <c r="AC41" s="296">
        <v>1.76954E-3</v>
      </c>
      <c r="AD41" s="296">
        <v>4.6069999999999998E-5</v>
      </c>
      <c r="AE41" s="296">
        <v>3.02265E-3</v>
      </c>
      <c r="AF41" s="296">
        <v>6.9587999999999996E-4</v>
      </c>
      <c r="AG41" s="296">
        <v>1.2601299999999999E-3</v>
      </c>
      <c r="AH41" s="296">
        <v>4.2276E-4</v>
      </c>
      <c r="AI41" s="296">
        <v>1.3951079999999999E-2</v>
      </c>
      <c r="AJ41" s="296">
        <v>1.453145E-2</v>
      </c>
      <c r="AK41" s="296">
        <v>2.095373E-2</v>
      </c>
      <c r="AL41" s="296">
        <v>1.0455329499999999</v>
      </c>
      <c r="AM41" s="296">
        <v>1.502098E-2</v>
      </c>
      <c r="AN41" s="296">
        <v>8.3596499999999997E-3</v>
      </c>
      <c r="AO41" s="296">
        <v>1.582776E-2</v>
      </c>
      <c r="AP41" s="296">
        <v>4.5790700000000002E-3</v>
      </c>
      <c r="AQ41" s="296">
        <v>1.006462E-2</v>
      </c>
      <c r="AR41" s="296">
        <v>4.2453100000000004E-3</v>
      </c>
      <c r="AS41" s="296">
        <v>5.3300800000000001E-3</v>
      </c>
      <c r="AT41" s="296">
        <v>4.0787899999999997E-3</v>
      </c>
      <c r="AU41" s="296">
        <v>7.5489399999999996E-3</v>
      </c>
      <c r="AV41" s="296">
        <v>5.7364699999999996E-3</v>
      </c>
      <c r="AW41" s="296">
        <v>2.77823E-3</v>
      </c>
      <c r="AX41" s="296">
        <v>8.7211100000000007E-3</v>
      </c>
      <c r="AY41" s="296">
        <v>5.0346599999999998E-3</v>
      </c>
      <c r="AZ41" s="296">
        <v>6.30892E-3</v>
      </c>
      <c r="BA41" s="296">
        <v>3.3577899999999998E-3</v>
      </c>
      <c r="BB41" s="296">
        <v>3.2210099999999998E-3</v>
      </c>
      <c r="BC41" s="296">
        <v>7.9573600000000001E-3</v>
      </c>
      <c r="BD41" s="296">
        <v>3.2324200000000002E-3</v>
      </c>
      <c r="BE41" s="296">
        <v>3.0250400000000001E-3</v>
      </c>
      <c r="BF41" s="296">
        <v>4.3109699999999999E-3</v>
      </c>
      <c r="BG41" s="296">
        <v>3.3050599999999999E-3</v>
      </c>
      <c r="BH41" s="296">
        <v>3.9665999999999998E-3</v>
      </c>
      <c r="BI41" s="296">
        <v>3.7294699999999999E-3</v>
      </c>
      <c r="BJ41" s="296">
        <v>2.1368099999999998E-3</v>
      </c>
      <c r="BK41" s="296">
        <v>3.4459400000000002E-3</v>
      </c>
      <c r="BL41" s="296">
        <v>1.7061999999999999E-4</v>
      </c>
      <c r="BM41" s="296">
        <v>9.1287199999999999E-3</v>
      </c>
      <c r="BN41" s="296">
        <v>1.553627E-2</v>
      </c>
      <c r="BO41" s="296">
        <v>6.2225800000000001E-3</v>
      </c>
      <c r="BP41" s="296">
        <v>1.140502E-2</v>
      </c>
      <c r="BQ41" s="296">
        <v>4.2501000000000003E-4</v>
      </c>
      <c r="BR41" s="296">
        <v>5.2026000000000004E-4</v>
      </c>
      <c r="BS41" s="296">
        <v>4.9772999999999996E-3</v>
      </c>
      <c r="BT41" s="296">
        <v>3.7583000000000001E-4</v>
      </c>
      <c r="BU41" s="296">
        <v>2.3567999999999999E-4</v>
      </c>
      <c r="BV41" s="296">
        <v>1.5186999999999999E-4</v>
      </c>
      <c r="BW41" s="296">
        <v>1.4304000000000001E-4</v>
      </c>
      <c r="BX41" s="296">
        <v>2.1775000000000001E-4</v>
      </c>
      <c r="BY41" s="296">
        <v>1.7200000000000001E-4</v>
      </c>
      <c r="BZ41" s="296">
        <v>4.3190999999999998E-4</v>
      </c>
      <c r="CA41" s="296">
        <v>1.6019E-4</v>
      </c>
      <c r="CB41" s="296">
        <v>7.4912000000000004E-4</v>
      </c>
      <c r="CC41" s="296">
        <v>2.0163000000000001E-4</v>
      </c>
      <c r="CD41" s="296">
        <v>3.5126999999999999E-4</v>
      </c>
      <c r="CE41" s="296">
        <v>1.9366000000000001E-4</v>
      </c>
      <c r="CF41" s="296">
        <v>3.301E-4</v>
      </c>
      <c r="CG41" s="296">
        <v>3.5985999999999999E-4</v>
      </c>
      <c r="CH41" s="296">
        <v>9.9010000000000002E-5</v>
      </c>
      <c r="CI41" s="296">
        <v>2.2358999999999999E-4</v>
      </c>
      <c r="CJ41" s="296">
        <v>4.4312000000000003E-4</v>
      </c>
      <c r="CK41" s="296">
        <v>1.6129E-4</v>
      </c>
      <c r="CL41" s="296">
        <v>3.4717E-4</v>
      </c>
      <c r="CM41" s="296">
        <v>4.7511999999999999E-4</v>
      </c>
      <c r="CN41" s="296">
        <v>3.4841000000000001E-4</v>
      </c>
      <c r="CO41" s="296">
        <v>1.11097E-3</v>
      </c>
      <c r="CP41" s="296">
        <v>5.5979999999999995E-4</v>
      </c>
      <c r="CQ41" s="296">
        <v>4.3109000000000002E-4</v>
      </c>
      <c r="CR41" s="296">
        <v>4.1954999999999998E-4</v>
      </c>
      <c r="CS41" s="296">
        <v>2.8587000000000003E-4</v>
      </c>
      <c r="CT41" s="296">
        <v>2.4782E-4</v>
      </c>
      <c r="CU41" s="296">
        <v>2.3683999999999999E-4</v>
      </c>
      <c r="CV41" s="296">
        <v>3.2300999999999999E-4</v>
      </c>
      <c r="CW41" s="296">
        <v>3.1683999999999998E-4</v>
      </c>
      <c r="CX41" s="296">
        <v>1.8966499999999999E-3</v>
      </c>
      <c r="CY41" s="296">
        <v>1.2197999999999999E-4</v>
      </c>
      <c r="CZ41" s="296">
        <v>4.1440999999999998E-4</v>
      </c>
      <c r="DA41" s="296">
        <v>5.5292999999999998E-4</v>
      </c>
      <c r="DB41" s="296">
        <v>3.6192E-4</v>
      </c>
      <c r="DC41" s="296">
        <v>7.5889999999999996E-4</v>
      </c>
      <c r="DD41" s="296">
        <v>7.5796000000000001E-4</v>
      </c>
      <c r="DE41" s="296">
        <v>5.2582000000000002E-3</v>
      </c>
      <c r="DF41" s="296">
        <v>1.6550899999999999E-3</v>
      </c>
      <c r="DG41" s="296">
        <v>1.3699957599999999</v>
      </c>
      <c r="DH41" s="296">
        <v>0.75254909999999997</v>
      </c>
    </row>
    <row r="42" spans="1:112" s="290" customFormat="1" ht="18" customHeight="1" x14ac:dyDescent="0.55000000000000004">
      <c r="A42" s="284">
        <v>36</v>
      </c>
      <c r="B42" s="130" t="s">
        <v>68</v>
      </c>
      <c r="C42" s="132" t="s">
        <v>69</v>
      </c>
      <c r="D42" s="296">
        <v>1.31163E-3</v>
      </c>
      <c r="E42" s="296">
        <v>1.1054700000000001E-3</v>
      </c>
      <c r="F42" s="296">
        <v>8.5466999999999997E-4</v>
      </c>
      <c r="G42" s="296">
        <v>8.5232000000000005E-4</v>
      </c>
      <c r="H42" s="296">
        <v>6.9338899999999998E-3</v>
      </c>
      <c r="I42" s="296">
        <v>1.016566E-2</v>
      </c>
      <c r="J42" s="296">
        <v>4.9151300000000002E-3</v>
      </c>
      <c r="K42" s="296">
        <v>1.5753399999999999E-3</v>
      </c>
      <c r="L42" s="296">
        <v>6.8490000000000001E-3</v>
      </c>
      <c r="M42" s="296">
        <v>1.17096E-3</v>
      </c>
      <c r="N42" s="296">
        <v>2.3583999999999999E-4</v>
      </c>
      <c r="O42" s="296">
        <v>9.1757000000000004E-4</v>
      </c>
      <c r="P42" s="296">
        <v>1.39982E-3</v>
      </c>
      <c r="Q42" s="296">
        <v>2.5447E-3</v>
      </c>
      <c r="R42" s="296">
        <v>4.2304069999999999E-2</v>
      </c>
      <c r="S42" s="296">
        <v>1.5013699999999999E-3</v>
      </c>
      <c r="T42" s="296">
        <v>1.11943E-3</v>
      </c>
      <c r="U42" s="296">
        <v>8.4897E-4</v>
      </c>
      <c r="V42" s="296">
        <v>9.6984999999999997E-4</v>
      </c>
      <c r="W42" s="296">
        <v>3.0921400000000002E-3</v>
      </c>
      <c r="X42" s="296">
        <v>4.6073000000000002E-4</v>
      </c>
      <c r="Y42" s="296">
        <v>1.6263E-3</v>
      </c>
      <c r="Z42" s="296">
        <v>1.1749200000000001E-3</v>
      </c>
      <c r="AA42" s="296">
        <v>1.2800299999999999E-3</v>
      </c>
      <c r="AB42" s="296">
        <v>2.3552099999999999E-3</v>
      </c>
      <c r="AC42" s="296">
        <v>2.77911E-3</v>
      </c>
      <c r="AD42" s="296">
        <v>2.0509E-4</v>
      </c>
      <c r="AE42" s="296">
        <v>6.2149999999999998E-4</v>
      </c>
      <c r="AF42" s="296">
        <v>2.8638499999999998E-3</v>
      </c>
      <c r="AG42" s="296">
        <v>6.7923699999999998E-3</v>
      </c>
      <c r="AH42" s="296">
        <v>2.3268299999999998E-3</v>
      </c>
      <c r="AI42" s="296">
        <v>2.4638500000000001E-3</v>
      </c>
      <c r="AJ42" s="296">
        <v>1.3998190000000001E-2</v>
      </c>
      <c r="AK42" s="296">
        <v>4.9716300000000003E-3</v>
      </c>
      <c r="AL42" s="296">
        <v>5.0472900000000003E-3</v>
      </c>
      <c r="AM42" s="296">
        <v>1.5879491299999999</v>
      </c>
      <c r="AN42" s="296">
        <v>0.80829459999999997</v>
      </c>
      <c r="AO42" s="296">
        <v>0.29390994999999998</v>
      </c>
      <c r="AP42" s="296">
        <v>0.43443807000000001</v>
      </c>
      <c r="AQ42" s="296">
        <v>1.1149700000000001E-3</v>
      </c>
      <c r="AR42" s="296">
        <v>2.3466799999999999E-3</v>
      </c>
      <c r="AS42" s="296">
        <v>0.17642878000000001</v>
      </c>
      <c r="AT42" s="296">
        <v>0.13202860999999999</v>
      </c>
      <c r="AU42" s="296">
        <v>8.0943299999999996E-2</v>
      </c>
      <c r="AV42" s="296">
        <v>6.7431229999999995E-2</v>
      </c>
      <c r="AW42" s="296">
        <v>2.1201669999999999E-2</v>
      </c>
      <c r="AX42" s="296">
        <v>4.9075400000000002E-3</v>
      </c>
      <c r="AY42" s="296">
        <v>1.307797E-2</v>
      </c>
      <c r="AZ42" s="296">
        <v>4.7308089999999997E-2</v>
      </c>
      <c r="BA42" s="296">
        <v>3.8192209999999997E-2</v>
      </c>
      <c r="BB42" s="296">
        <v>8.9418899999999992E-3</v>
      </c>
      <c r="BC42" s="296">
        <v>2.2900159999999999E-2</v>
      </c>
      <c r="BD42" s="296">
        <v>1.254192E-2</v>
      </c>
      <c r="BE42" s="296">
        <v>8.6768100000000001E-3</v>
      </c>
      <c r="BF42" s="296">
        <v>5.4220230000000001E-2</v>
      </c>
      <c r="BG42" s="296">
        <v>6.8646369999999998E-2</v>
      </c>
      <c r="BH42" s="296">
        <v>4.3959560000000002E-2</v>
      </c>
      <c r="BI42" s="296">
        <v>0.13732672000000001</v>
      </c>
      <c r="BJ42" s="296">
        <v>3.6065670000000001E-2</v>
      </c>
      <c r="BK42" s="296">
        <v>1.0738050000000001E-2</v>
      </c>
      <c r="BL42" s="296">
        <v>9.1177000000000001E-4</v>
      </c>
      <c r="BM42" s="296">
        <v>3.3823699999999998E-2</v>
      </c>
      <c r="BN42" s="296">
        <v>3.7484320000000002E-2</v>
      </c>
      <c r="BO42" s="296">
        <v>2.3949310000000001E-2</v>
      </c>
      <c r="BP42" s="296">
        <v>4.157346E-2</v>
      </c>
      <c r="BQ42" s="296">
        <v>1.3098700000000001E-3</v>
      </c>
      <c r="BR42" s="296">
        <v>1.38598E-3</v>
      </c>
      <c r="BS42" s="296">
        <v>3.07259E-3</v>
      </c>
      <c r="BT42" s="296">
        <v>1.0616499999999999E-3</v>
      </c>
      <c r="BU42" s="296">
        <v>9.301E-4</v>
      </c>
      <c r="BV42" s="296">
        <v>5.2032000000000001E-4</v>
      </c>
      <c r="BW42" s="296">
        <v>4.1721999999999999E-4</v>
      </c>
      <c r="BX42" s="296">
        <v>6.4871999999999998E-4</v>
      </c>
      <c r="BY42" s="296">
        <v>4.7221999999999997E-4</v>
      </c>
      <c r="BZ42" s="296">
        <v>2.1899699999999999E-3</v>
      </c>
      <c r="CA42" s="296">
        <v>1.01523E-3</v>
      </c>
      <c r="CB42" s="296">
        <v>4.5052299999999998E-3</v>
      </c>
      <c r="CC42" s="296">
        <v>2.8837799999999999E-3</v>
      </c>
      <c r="CD42" s="296">
        <v>3.9867100000000001E-3</v>
      </c>
      <c r="CE42" s="296">
        <v>8.1289999999999997E-4</v>
      </c>
      <c r="CF42" s="296">
        <v>1.2569899999999999E-3</v>
      </c>
      <c r="CG42" s="296">
        <v>2.8439400000000001E-3</v>
      </c>
      <c r="CH42" s="296">
        <v>3.5523E-4</v>
      </c>
      <c r="CI42" s="296">
        <v>7.6393000000000001E-4</v>
      </c>
      <c r="CJ42" s="296">
        <v>1.19564E-3</v>
      </c>
      <c r="CK42" s="296">
        <v>7.8268000000000001E-4</v>
      </c>
      <c r="CL42" s="296">
        <v>1.1814E-3</v>
      </c>
      <c r="CM42" s="296">
        <v>9.7409999999999999E-4</v>
      </c>
      <c r="CN42" s="296">
        <v>1.73537E-3</v>
      </c>
      <c r="CO42" s="296">
        <v>6.4707999999999996E-4</v>
      </c>
      <c r="CP42" s="296">
        <v>1.00303E-3</v>
      </c>
      <c r="CQ42" s="296">
        <v>9.2763999999999998E-4</v>
      </c>
      <c r="CR42" s="296">
        <v>7.3797000000000001E-4</v>
      </c>
      <c r="CS42" s="296">
        <v>9.2953000000000003E-4</v>
      </c>
      <c r="CT42" s="296">
        <v>6.5919000000000004E-4</v>
      </c>
      <c r="CU42" s="296">
        <v>1.3107800000000001E-3</v>
      </c>
      <c r="CV42" s="296">
        <v>2.2772600000000001E-3</v>
      </c>
      <c r="CW42" s="296">
        <v>8.4416000000000005E-4</v>
      </c>
      <c r="CX42" s="296">
        <v>1.5979130000000001E-2</v>
      </c>
      <c r="CY42" s="296">
        <v>4.6694E-4</v>
      </c>
      <c r="CZ42" s="296">
        <v>1.25354E-3</v>
      </c>
      <c r="DA42" s="296">
        <v>1.6316499999999999E-3</v>
      </c>
      <c r="DB42" s="296">
        <v>1.11235E-3</v>
      </c>
      <c r="DC42" s="296">
        <v>8.8068E-4</v>
      </c>
      <c r="DD42" s="296">
        <v>1.32094E-3</v>
      </c>
      <c r="DE42" s="296">
        <v>2.6277900000000001E-3</v>
      </c>
      <c r="DF42" s="296">
        <v>4.7848300000000003E-3</v>
      </c>
      <c r="DG42" s="296">
        <v>4.4666637199999997</v>
      </c>
      <c r="DH42" s="296">
        <v>2.4535724000000001</v>
      </c>
    </row>
    <row r="43" spans="1:112" s="290" customFormat="1" ht="18" customHeight="1" x14ac:dyDescent="0.55000000000000004">
      <c r="A43" s="284">
        <v>37</v>
      </c>
      <c r="B43" s="130" t="s">
        <v>70</v>
      </c>
      <c r="C43" s="132" t="s">
        <v>71</v>
      </c>
      <c r="D43" s="296">
        <v>2.0079799999999999E-3</v>
      </c>
      <c r="E43" s="296">
        <v>1.7069299999999999E-3</v>
      </c>
      <c r="F43" s="296">
        <v>1.2952700000000001E-3</v>
      </c>
      <c r="G43" s="296">
        <v>1.2801100000000001E-3</v>
      </c>
      <c r="H43" s="296">
        <v>1.0793809999999999E-2</v>
      </c>
      <c r="I43" s="296">
        <v>1.614266E-2</v>
      </c>
      <c r="J43" s="296">
        <v>7.5121900000000002E-3</v>
      </c>
      <c r="K43" s="296">
        <v>2.4641899999999998E-3</v>
      </c>
      <c r="L43" s="296">
        <v>1.0990659999999999E-2</v>
      </c>
      <c r="M43" s="296">
        <v>1.8177899999999999E-3</v>
      </c>
      <c r="N43" s="296">
        <v>3.6026999999999999E-4</v>
      </c>
      <c r="O43" s="296">
        <v>1.4166700000000001E-3</v>
      </c>
      <c r="P43" s="296">
        <v>2.2007699999999999E-3</v>
      </c>
      <c r="Q43" s="296">
        <v>4.0133E-3</v>
      </c>
      <c r="R43" s="296">
        <v>6.7169090000000001E-2</v>
      </c>
      <c r="S43" s="296">
        <v>2.3511000000000001E-3</v>
      </c>
      <c r="T43" s="296">
        <v>1.7554999999999999E-3</v>
      </c>
      <c r="U43" s="296">
        <v>1.3213299999999999E-3</v>
      </c>
      <c r="V43" s="296">
        <v>1.4861099999999999E-3</v>
      </c>
      <c r="W43" s="296">
        <v>4.6931400000000002E-3</v>
      </c>
      <c r="X43" s="296">
        <v>7.1146999999999996E-4</v>
      </c>
      <c r="Y43" s="296">
        <v>2.5282E-3</v>
      </c>
      <c r="Z43" s="296">
        <v>1.83566E-3</v>
      </c>
      <c r="AA43" s="296">
        <v>1.9981399999999998E-3</v>
      </c>
      <c r="AB43" s="296">
        <v>3.7399199999999999E-3</v>
      </c>
      <c r="AC43" s="296">
        <v>4.4127000000000003E-3</v>
      </c>
      <c r="AD43" s="296">
        <v>3.2027999999999999E-4</v>
      </c>
      <c r="AE43" s="296">
        <v>9.7506000000000003E-4</v>
      </c>
      <c r="AF43" s="296">
        <v>4.4991900000000001E-3</v>
      </c>
      <c r="AG43" s="296">
        <v>1.0835620000000001E-2</v>
      </c>
      <c r="AH43" s="296">
        <v>3.6563899999999998E-3</v>
      </c>
      <c r="AI43" s="296">
        <v>3.8442099999999998E-3</v>
      </c>
      <c r="AJ43" s="296">
        <v>2.2271510000000001E-2</v>
      </c>
      <c r="AK43" s="296">
        <v>7.0250499999999997E-3</v>
      </c>
      <c r="AL43" s="296">
        <v>7.8993899999999992E-3</v>
      </c>
      <c r="AM43" s="296">
        <v>1.7016900000000001E-3</v>
      </c>
      <c r="AN43" s="296">
        <v>1.29362267</v>
      </c>
      <c r="AO43" s="296">
        <v>0.10075863</v>
      </c>
      <c r="AP43" s="296">
        <v>0.68807689000000005</v>
      </c>
      <c r="AQ43" s="296">
        <v>1.7290599999999999E-3</v>
      </c>
      <c r="AR43" s="296">
        <v>3.6932200000000001E-3</v>
      </c>
      <c r="AS43" s="296">
        <v>0.27777000000000002</v>
      </c>
      <c r="AT43" s="296">
        <v>0.21272326999999999</v>
      </c>
      <c r="AU43" s="296">
        <v>0.11749944</v>
      </c>
      <c r="AV43" s="296">
        <v>9.8481369999999999E-2</v>
      </c>
      <c r="AW43" s="296">
        <v>3.2373029999999997E-2</v>
      </c>
      <c r="AX43" s="296">
        <v>7.7443299999999998E-3</v>
      </c>
      <c r="AY43" s="296">
        <v>2.0627909999999999E-2</v>
      </c>
      <c r="AZ43" s="296">
        <v>7.1718939999999995E-2</v>
      </c>
      <c r="BA43" s="296">
        <v>6.1212519999999999E-2</v>
      </c>
      <c r="BB43" s="296">
        <v>1.3477329999999999E-2</v>
      </c>
      <c r="BC43" s="296">
        <v>3.7069879999999999E-2</v>
      </c>
      <c r="BD43" s="296">
        <v>2.010613E-2</v>
      </c>
      <c r="BE43" s="296">
        <v>1.3307609999999999E-2</v>
      </c>
      <c r="BF43" s="296">
        <v>8.0279799999999998E-2</v>
      </c>
      <c r="BG43" s="296">
        <v>0.10478965</v>
      </c>
      <c r="BH43" s="296">
        <v>5.854206E-2</v>
      </c>
      <c r="BI43" s="296">
        <v>0.21505995999999999</v>
      </c>
      <c r="BJ43" s="296">
        <v>5.2386540000000002E-2</v>
      </c>
      <c r="BK43" s="296">
        <v>1.6653350000000001E-2</v>
      </c>
      <c r="BL43" s="296">
        <v>1.38064E-3</v>
      </c>
      <c r="BM43" s="296">
        <v>5.356201E-2</v>
      </c>
      <c r="BN43" s="296">
        <v>6.0478700000000003E-2</v>
      </c>
      <c r="BO43" s="296">
        <v>3.7884859999999999E-2</v>
      </c>
      <c r="BP43" s="296">
        <v>6.2912120000000002E-2</v>
      </c>
      <c r="BQ43" s="296">
        <v>2.00592E-3</v>
      </c>
      <c r="BR43" s="296">
        <v>2.2076299999999999E-3</v>
      </c>
      <c r="BS43" s="296">
        <v>4.7096799999999999E-3</v>
      </c>
      <c r="BT43" s="296">
        <v>1.6087300000000001E-3</v>
      </c>
      <c r="BU43" s="296">
        <v>1.4537899999999999E-3</v>
      </c>
      <c r="BV43" s="296">
        <v>8.0318000000000002E-4</v>
      </c>
      <c r="BW43" s="296">
        <v>6.4897000000000002E-4</v>
      </c>
      <c r="BX43" s="296">
        <v>1.0300400000000001E-3</v>
      </c>
      <c r="BY43" s="296">
        <v>7.5816000000000002E-4</v>
      </c>
      <c r="BZ43" s="296">
        <v>3.3090900000000002E-3</v>
      </c>
      <c r="CA43" s="296">
        <v>1.5207199999999999E-3</v>
      </c>
      <c r="CB43" s="296">
        <v>6.6306200000000003E-3</v>
      </c>
      <c r="CC43" s="296">
        <v>4.5203800000000001E-3</v>
      </c>
      <c r="CD43" s="296">
        <v>5.9053300000000003E-3</v>
      </c>
      <c r="CE43" s="296">
        <v>1.2524599999999999E-3</v>
      </c>
      <c r="CF43" s="296">
        <v>1.97993E-3</v>
      </c>
      <c r="CG43" s="296">
        <v>4.5093599999999996E-3</v>
      </c>
      <c r="CH43" s="296">
        <v>5.4144999999999996E-4</v>
      </c>
      <c r="CI43" s="296">
        <v>1.1889299999999999E-3</v>
      </c>
      <c r="CJ43" s="296">
        <v>1.8606300000000001E-3</v>
      </c>
      <c r="CK43" s="296">
        <v>1.18381E-3</v>
      </c>
      <c r="CL43" s="296">
        <v>1.8312199999999999E-3</v>
      </c>
      <c r="CM43" s="296">
        <v>1.5104700000000001E-3</v>
      </c>
      <c r="CN43" s="296">
        <v>2.7013499999999999E-3</v>
      </c>
      <c r="CO43" s="296">
        <v>1.01092E-3</v>
      </c>
      <c r="CP43" s="296">
        <v>1.5394899999999999E-3</v>
      </c>
      <c r="CQ43" s="296">
        <v>1.44622E-3</v>
      </c>
      <c r="CR43" s="296">
        <v>1.1212100000000001E-3</v>
      </c>
      <c r="CS43" s="296">
        <v>1.4455399999999999E-3</v>
      </c>
      <c r="CT43" s="296">
        <v>1.0230700000000001E-3</v>
      </c>
      <c r="CU43" s="296">
        <v>2.0466600000000001E-3</v>
      </c>
      <c r="CV43" s="296">
        <v>3.3304200000000002E-3</v>
      </c>
      <c r="CW43" s="296">
        <v>1.3047899999999999E-3</v>
      </c>
      <c r="CX43" s="296">
        <v>2.2916559999999999E-2</v>
      </c>
      <c r="CY43" s="296">
        <v>7.1767E-4</v>
      </c>
      <c r="CZ43" s="296">
        <v>1.9484599999999999E-3</v>
      </c>
      <c r="DA43" s="296">
        <v>2.5661400000000002E-3</v>
      </c>
      <c r="DB43" s="296">
        <v>1.7400899999999999E-3</v>
      </c>
      <c r="DC43" s="296">
        <v>1.3602600000000001E-3</v>
      </c>
      <c r="DD43" s="296">
        <v>2.06923E-3</v>
      </c>
      <c r="DE43" s="296">
        <v>4.08458E-3</v>
      </c>
      <c r="DF43" s="296">
        <v>7.2979899999999999E-3</v>
      </c>
      <c r="DG43" s="296">
        <v>4.1515964399999996</v>
      </c>
      <c r="DH43" s="296">
        <v>2.2805035400000002</v>
      </c>
    </row>
    <row r="44" spans="1:112" s="290" customFormat="1" ht="18" customHeight="1" x14ac:dyDescent="0.55000000000000004">
      <c r="A44" s="284">
        <v>38</v>
      </c>
      <c r="B44" s="130" t="s">
        <v>72</v>
      </c>
      <c r="C44" s="132" t="s">
        <v>387</v>
      </c>
      <c r="D44" s="296">
        <v>3.2604999999999998E-4</v>
      </c>
      <c r="E44" s="296">
        <v>2.4025000000000001E-4</v>
      </c>
      <c r="F44" s="296">
        <v>2.4994999999999998E-4</v>
      </c>
      <c r="G44" s="296">
        <v>2.7725999999999998E-4</v>
      </c>
      <c r="H44" s="296">
        <v>1.63502E-3</v>
      </c>
      <c r="I44" s="296">
        <v>6.2067000000000003E-4</v>
      </c>
      <c r="J44" s="296">
        <v>1.25354E-3</v>
      </c>
      <c r="K44" s="296">
        <v>2.6961999999999998E-4</v>
      </c>
      <c r="L44" s="296">
        <v>4.1979000000000002E-4</v>
      </c>
      <c r="M44" s="296">
        <v>2.2665000000000001E-4</v>
      </c>
      <c r="N44" s="296">
        <v>5.7689999999999998E-5</v>
      </c>
      <c r="O44" s="296">
        <v>1.8867999999999999E-4</v>
      </c>
      <c r="P44" s="296">
        <v>1.8658999999999999E-4</v>
      </c>
      <c r="Q44" s="296">
        <v>2.968E-4</v>
      </c>
      <c r="R44" s="296">
        <v>1.3593800000000001E-3</v>
      </c>
      <c r="S44" s="296">
        <v>2.3693E-4</v>
      </c>
      <c r="T44" s="296">
        <v>1.6815999999999999E-4</v>
      </c>
      <c r="U44" s="296">
        <v>1.5114999999999999E-4</v>
      </c>
      <c r="V44" s="296">
        <v>2.1897999999999999E-4</v>
      </c>
      <c r="W44" s="296">
        <v>3.6907999999999998E-4</v>
      </c>
      <c r="X44" s="296">
        <v>9.7940000000000001E-5</v>
      </c>
      <c r="Y44" s="296">
        <v>2.9793000000000002E-4</v>
      </c>
      <c r="Z44" s="296">
        <v>1.9383000000000001E-4</v>
      </c>
      <c r="AA44" s="296">
        <v>2.1989000000000001E-4</v>
      </c>
      <c r="AB44" s="296">
        <v>2.296E-4</v>
      </c>
      <c r="AC44" s="296">
        <v>2.5360999999999998E-4</v>
      </c>
      <c r="AD44" s="296">
        <v>3.3099999999999998E-5</v>
      </c>
      <c r="AE44" s="296">
        <v>1.2254E-4</v>
      </c>
      <c r="AF44" s="296">
        <v>3.2234000000000001E-4</v>
      </c>
      <c r="AG44" s="296">
        <v>3.4693000000000001E-4</v>
      </c>
      <c r="AH44" s="296">
        <v>3.3428E-4</v>
      </c>
      <c r="AI44" s="296">
        <v>4.1250999999999999E-4</v>
      </c>
      <c r="AJ44" s="296">
        <v>4.8345000000000001E-4</v>
      </c>
      <c r="AK44" s="296">
        <v>2.7955200000000001E-3</v>
      </c>
      <c r="AL44" s="296">
        <v>7.1323000000000003E-4</v>
      </c>
      <c r="AM44" s="296">
        <v>2.1865E-4</v>
      </c>
      <c r="AN44" s="296">
        <v>2.1050999999999999E-4</v>
      </c>
      <c r="AO44" s="296">
        <v>1.00623123</v>
      </c>
      <c r="AP44" s="296">
        <v>1.8666000000000001E-4</v>
      </c>
      <c r="AQ44" s="296">
        <v>2.1358999999999999E-4</v>
      </c>
      <c r="AR44" s="296">
        <v>1.9726999999999999E-4</v>
      </c>
      <c r="AS44" s="296">
        <v>1.4444210000000001E-2</v>
      </c>
      <c r="AT44" s="296">
        <v>6.0399E-3</v>
      </c>
      <c r="AU44" s="296">
        <v>3.6121220000000002E-2</v>
      </c>
      <c r="AV44" s="296">
        <v>3.0861550000000001E-2</v>
      </c>
      <c r="AW44" s="296">
        <v>6.2832799999999996E-3</v>
      </c>
      <c r="AX44" s="296">
        <v>5.5139000000000002E-4</v>
      </c>
      <c r="AY44" s="296">
        <v>1.17162E-3</v>
      </c>
      <c r="AZ44" s="296">
        <v>1.290469E-2</v>
      </c>
      <c r="BA44" s="296">
        <v>2.57275E-3</v>
      </c>
      <c r="BB44" s="296">
        <v>2.58084E-3</v>
      </c>
      <c r="BC44" s="296">
        <v>1.8808900000000001E-3</v>
      </c>
      <c r="BD44" s="296">
        <v>1.31179E-3</v>
      </c>
      <c r="BE44" s="296">
        <v>1.9805299999999999E-3</v>
      </c>
      <c r="BF44" s="296">
        <v>1.9542159999999999E-2</v>
      </c>
      <c r="BG44" s="296">
        <v>1.8278949999999999E-2</v>
      </c>
      <c r="BH44" s="296">
        <v>3.4045409999999998E-2</v>
      </c>
      <c r="BI44" s="296">
        <v>3.0343149999999999E-2</v>
      </c>
      <c r="BJ44" s="296">
        <v>1.7552450000000001E-2</v>
      </c>
      <c r="BK44" s="296">
        <v>2.03506E-3</v>
      </c>
      <c r="BL44" s="296">
        <v>2.7167000000000001E-4</v>
      </c>
      <c r="BM44" s="296">
        <v>1.9460199999999999E-3</v>
      </c>
      <c r="BN44" s="296">
        <v>2.26654E-3</v>
      </c>
      <c r="BO44" s="296">
        <v>2.0007800000000002E-3</v>
      </c>
      <c r="BP44" s="296">
        <v>1.060959E-2</v>
      </c>
      <c r="BQ44" s="296">
        <v>3.3767999999999998E-4</v>
      </c>
      <c r="BR44" s="296">
        <v>1.4437E-4</v>
      </c>
      <c r="BS44" s="296">
        <v>7.628E-4</v>
      </c>
      <c r="BT44" s="296">
        <v>2.9970000000000002E-4</v>
      </c>
      <c r="BU44" s="296">
        <v>1.5583E-4</v>
      </c>
      <c r="BV44" s="296">
        <v>1.0902E-4</v>
      </c>
      <c r="BW44" s="296">
        <v>7.8869999999999995E-5</v>
      </c>
      <c r="BX44" s="296">
        <v>7.2719999999999995E-5</v>
      </c>
      <c r="BY44" s="296">
        <v>3.523E-5</v>
      </c>
      <c r="BZ44" s="296">
        <v>7.0832000000000002E-4</v>
      </c>
      <c r="CA44" s="296">
        <v>3.3840999999999998E-4</v>
      </c>
      <c r="CB44" s="296">
        <v>1.82983E-3</v>
      </c>
      <c r="CC44" s="296">
        <v>5.6910000000000001E-4</v>
      </c>
      <c r="CD44" s="296">
        <v>1.57829E-3</v>
      </c>
      <c r="CE44" s="296">
        <v>1.8367000000000001E-4</v>
      </c>
      <c r="CF44" s="296">
        <v>1.7604E-4</v>
      </c>
      <c r="CG44" s="296">
        <v>2.2602000000000001E-4</v>
      </c>
      <c r="CH44" s="296">
        <v>9.6620000000000007E-5</v>
      </c>
      <c r="CI44" s="296">
        <v>1.3752999999999999E-4</v>
      </c>
      <c r="CJ44" s="296">
        <v>2.2661E-4</v>
      </c>
      <c r="CK44" s="296">
        <v>2.2457999999999999E-4</v>
      </c>
      <c r="CL44" s="296">
        <v>2.3667999999999999E-4</v>
      </c>
      <c r="CM44" s="296">
        <v>1.8996E-4</v>
      </c>
      <c r="CN44" s="296">
        <v>3.3843000000000002E-4</v>
      </c>
      <c r="CO44" s="296">
        <v>1.1055E-4</v>
      </c>
      <c r="CP44" s="296">
        <v>2.3185999999999999E-4</v>
      </c>
      <c r="CQ44" s="296">
        <v>1.6813E-4</v>
      </c>
      <c r="CR44" s="296">
        <v>2.0251000000000001E-4</v>
      </c>
      <c r="CS44" s="296">
        <v>1.6121000000000001E-4</v>
      </c>
      <c r="CT44" s="296">
        <v>1.2498000000000001E-4</v>
      </c>
      <c r="CU44" s="296">
        <v>1.9508000000000001E-4</v>
      </c>
      <c r="CV44" s="296">
        <v>9.7686999999999991E-4</v>
      </c>
      <c r="CW44" s="296">
        <v>1.7801000000000001E-4</v>
      </c>
      <c r="CX44" s="296">
        <v>8.0659900000000003E-3</v>
      </c>
      <c r="CY44" s="296">
        <v>1.0592E-4</v>
      </c>
      <c r="CZ44" s="296">
        <v>2.3011E-4</v>
      </c>
      <c r="DA44" s="296">
        <v>2.3358999999999999E-4</v>
      </c>
      <c r="DB44" s="296">
        <v>1.8115000000000001E-4</v>
      </c>
      <c r="DC44" s="296">
        <v>1.8448999999999999E-4</v>
      </c>
      <c r="DD44" s="296">
        <v>1.8940999999999999E-4</v>
      </c>
      <c r="DE44" s="296">
        <v>4.8198000000000002E-4</v>
      </c>
      <c r="DF44" s="296">
        <v>1.07675E-3</v>
      </c>
      <c r="DG44" s="296">
        <v>1.3026181800000001</v>
      </c>
      <c r="DH44" s="296">
        <v>0.71553809000000002</v>
      </c>
    </row>
    <row r="45" spans="1:112" s="290" customFormat="1" ht="18" customHeight="1" x14ac:dyDescent="0.55000000000000004">
      <c r="A45" s="284">
        <v>39</v>
      </c>
      <c r="B45" s="130" t="s">
        <v>73</v>
      </c>
      <c r="C45" s="132" t="s">
        <v>74</v>
      </c>
      <c r="D45" s="296">
        <v>5.5084999999999997E-4</v>
      </c>
      <c r="E45" s="296">
        <v>4.9114999999999999E-4</v>
      </c>
      <c r="F45" s="296">
        <v>3.6160000000000001E-4</v>
      </c>
      <c r="G45" s="296">
        <v>3.4278999999999999E-4</v>
      </c>
      <c r="H45" s="296">
        <v>2.7163199999999999E-3</v>
      </c>
      <c r="I45" s="296">
        <v>2.1335199999999999E-3</v>
      </c>
      <c r="J45" s="296">
        <v>2.0117899999999998E-3</v>
      </c>
      <c r="K45" s="296">
        <v>7.3098E-4</v>
      </c>
      <c r="L45" s="296">
        <v>3.6934799999999999E-3</v>
      </c>
      <c r="M45" s="296">
        <v>5.2545000000000001E-4</v>
      </c>
      <c r="N45" s="296">
        <v>9.6799999999999995E-5</v>
      </c>
      <c r="O45" s="296">
        <v>3.8796000000000002E-4</v>
      </c>
      <c r="P45" s="296">
        <v>5.9082999999999998E-4</v>
      </c>
      <c r="Q45" s="296">
        <v>1.0564299999999999E-3</v>
      </c>
      <c r="R45" s="296">
        <v>4.1209830000000003E-2</v>
      </c>
      <c r="S45" s="296">
        <v>6.9357999999999996E-4</v>
      </c>
      <c r="T45" s="296">
        <v>5.0934000000000005E-4</v>
      </c>
      <c r="U45" s="296">
        <v>3.6895E-4</v>
      </c>
      <c r="V45" s="296">
        <v>4.5380000000000003E-4</v>
      </c>
      <c r="W45" s="296">
        <v>1.75095E-3</v>
      </c>
      <c r="X45" s="296">
        <v>1.9453E-4</v>
      </c>
      <c r="Y45" s="296">
        <v>7.8253999999999997E-4</v>
      </c>
      <c r="Z45" s="296">
        <v>5.5641999999999996E-4</v>
      </c>
      <c r="AA45" s="296">
        <v>5.7991E-4</v>
      </c>
      <c r="AB45" s="296">
        <v>1.2321400000000001E-3</v>
      </c>
      <c r="AC45" s="296">
        <v>1.4601499999999999E-3</v>
      </c>
      <c r="AD45" s="296">
        <v>7.8659999999999996E-5</v>
      </c>
      <c r="AE45" s="296">
        <v>2.7169E-4</v>
      </c>
      <c r="AF45" s="296">
        <v>7.0626E-4</v>
      </c>
      <c r="AG45" s="296">
        <v>1.9894700000000001E-3</v>
      </c>
      <c r="AH45" s="296">
        <v>1.1081800000000001E-3</v>
      </c>
      <c r="AI45" s="296">
        <v>1.1961299999999999E-3</v>
      </c>
      <c r="AJ45" s="296">
        <v>4.1615799999999998E-3</v>
      </c>
      <c r="AK45" s="296">
        <v>3.04054E-3</v>
      </c>
      <c r="AL45" s="296">
        <v>3.2064799999999998E-3</v>
      </c>
      <c r="AM45" s="296">
        <v>5.8197000000000001E-4</v>
      </c>
      <c r="AN45" s="296">
        <v>4.9092999999999999E-4</v>
      </c>
      <c r="AO45" s="296">
        <v>1.9195099999999999E-3</v>
      </c>
      <c r="AP45" s="296">
        <v>1.0004041100000001</v>
      </c>
      <c r="AQ45" s="296">
        <v>4.2330999999999998E-4</v>
      </c>
      <c r="AR45" s="296">
        <v>9.9872000000000003E-4</v>
      </c>
      <c r="AS45" s="296">
        <v>9.8741319999999994E-2</v>
      </c>
      <c r="AT45" s="296">
        <v>7.2760160000000004E-2</v>
      </c>
      <c r="AU45" s="296">
        <v>2.6497650000000001E-2</v>
      </c>
      <c r="AV45" s="296">
        <v>2.252933E-2</v>
      </c>
      <c r="AW45" s="296">
        <v>9.3613900000000007E-3</v>
      </c>
      <c r="AX45" s="296">
        <v>2.37492E-3</v>
      </c>
      <c r="AY45" s="296">
        <v>8.1904300000000003E-3</v>
      </c>
      <c r="AZ45" s="296">
        <v>1.4900750000000001E-2</v>
      </c>
      <c r="BA45" s="296">
        <v>2.5606520000000001E-2</v>
      </c>
      <c r="BB45" s="296">
        <v>2.8125200000000002E-3</v>
      </c>
      <c r="BC45" s="296">
        <v>9.8240900000000006E-3</v>
      </c>
      <c r="BD45" s="296">
        <v>7.2159299999999997E-3</v>
      </c>
      <c r="BE45" s="296">
        <v>3.73756E-3</v>
      </c>
      <c r="BF45" s="296">
        <v>1.361863E-2</v>
      </c>
      <c r="BG45" s="296">
        <v>1.308525E-2</v>
      </c>
      <c r="BH45" s="296">
        <v>1.492164E-2</v>
      </c>
      <c r="BI45" s="296">
        <v>5.336465E-2</v>
      </c>
      <c r="BJ45" s="296">
        <v>2.1928699999999999E-2</v>
      </c>
      <c r="BK45" s="296">
        <v>4.5491000000000004E-3</v>
      </c>
      <c r="BL45" s="296">
        <v>3.7198E-4</v>
      </c>
      <c r="BM45" s="296">
        <v>9.7733200000000003E-3</v>
      </c>
      <c r="BN45" s="296">
        <v>1.5591300000000001E-2</v>
      </c>
      <c r="BO45" s="296">
        <v>4.2346800000000002E-3</v>
      </c>
      <c r="BP45" s="296">
        <v>6.6456199999999997E-3</v>
      </c>
      <c r="BQ45" s="296">
        <v>5.3985000000000003E-4</v>
      </c>
      <c r="BR45" s="296">
        <v>5.9672000000000002E-4</v>
      </c>
      <c r="BS45" s="296">
        <v>1.2509999999999999E-3</v>
      </c>
      <c r="BT45" s="296">
        <v>4.6503000000000001E-4</v>
      </c>
      <c r="BU45" s="296">
        <v>4.4959999999999998E-4</v>
      </c>
      <c r="BV45" s="296">
        <v>2.6677999999999999E-4</v>
      </c>
      <c r="BW45" s="296">
        <v>1.8422999999999999E-4</v>
      </c>
      <c r="BX45" s="296">
        <v>2.9985E-4</v>
      </c>
      <c r="BY45" s="296">
        <v>2.0829E-4</v>
      </c>
      <c r="BZ45" s="296">
        <v>1.1282E-3</v>
      </c>
      <c r="CA45" s="296">
        <v>4.0980999999999998E-4</v>
      </c>
      <c r="CB45" s="296">
        <v>1.7014899999999999E-3</v>
      </c>
      <c r="CC45" s="296">
        <v>1.1604199999999999E-3</v>
      </c>
      <c r="CD45" s="296">
        <v>2.0690800000000001E-3</v>
      </c>
      <c r="CE45" s="296">
        <v>3.3846000000000001E-4</v>
      </c>
      <c r="CF45" s="296">
        <v>5.9829000000000002E-4</v>
      </c>
      <c r="CG45" s="296">
        <v>7.2471999999999999E-4</v>
      </c>
      <c r="CH45" s="296">
        <v>1.6018E-4</v>
      </c>
      <c r="CI45" s="296">
        <v>3.9315999999999998E-4</v>
      </c>
      <c r="CJ45" s="296">
        <v>5.3594000000000005E-4</v>
      </c>
      <c r="CK45" s="296">
        <v>3.9368999999999998E-4</v>
      </c>
      <c r="CL45" s="296">
        <v>5.7642999999999995E-4</v>
      </c>
      <c r="CM45" s="296">
        <v>4.7982E-4</v>
      </c>
      <c r="CN45" s="296">
        <v>8.4269E-4</v>
      </c>
      <c r="CO45" s="296">
        <v>3.0103999999999998E-4</v>
      </c>
      <c r="CP45" s="296">
        <v>4.9147000000000004E-4</v>
      </c>
      <c r="CQ45" s="296">
        <v>4.6132999999999998E-4</v>
      </c>
      <c r="CR45" s="296">
        <v>3.2663000000000001E-4</v>
      </c>
      <c r="CS45" s="296">
        <v>5.2450000000000001E-4</v>
      </c>
      <c r="CT45" s="296">
        <v>3.4655999999999999E-4</v>
      </c>
      <c r="CU45" s="296">
        <v>8.2010000000000004E-4</v>
      </c>
      <c r="CV45" s="296">
        <v>9.2371E-4</v>
      </c>
      <c r="CW45" s="296">
        <v>3.9262999999999999E-4</v>
      </c>
      <c r="CX45" s="296">
        <v>6.0551299999999997E-3</v>
      </c>
      <c r="CY45" s="296">
        <v>2.3646E-4</v>
      </c>
      <c r="CZ45" s="296">
        <v>5.7972000000000004E-4</v>
      </c>
      <c r="DA45" s="296">
        <v>8.3889999999999995E-4</v>
      </c>
      <c r="DB45" s="296">
        <v>5.4100000000000003E-4</v>
      </c>
      <c r="DC45" s="296">
        <v>4.4631E-4</v>
      </c>
      <c r="DD45" s="296">
        <v>6.6531999999999995E-4</v>
      </c>
      <c r="DE45" s="296">
        <v>1.20776E-3</v>
      </c>
      <c r="DF45" s="296">
        <v>1.41854E-3</v>
      </c>
      <c r="DG45" s="296">
        <v>1.5810479099999999</v>
      </c>
      <c r="DH45" s="296">
        <v>0.86848164999999999</v>
      </c>
    </row>
    <row r="46" spans="1:112" s="290" customFormat="1" ht="18" customHeight="1" x14ac:dyDescent="0.55000000000000004">
      <c r="A46" s="284">
        <v>40</v>
      </c>
      <c r="B46" s="130" t="s">
        <v>75</v>
      </c>
      <c r="C46" s="132" t="s">
        <v>76</v>
      </c>
      <c r="D46" s="296">
        <v>6.4773999999999995E-4</v>
      </c>
      <c r="E46" s="296">
        <v>4.4066E-4</v>
      </c>
      <c r="F46" s="296">
        <v>4.0814999999999997E-4</v>
      </c>
      <c r="G46" s="296">
        <v>2.9660999999999999E-4</v>
      </c>
      <c r="H46" s="296">
        <v>7.4668E-4</v>
      </c>
      <c r="I46" s="296">
        <v>1.3681699999999999E-3</v>
      </c>
      <c r="J46" s="296">
        <v>1.10305E-3</v>
      </c>
      <c r="K46" s="296">
        <v>8.8141999999999995E-4</v>
      </c>
      <c r="L46" s="296">
        <v>1.8981499999999999E-3</v>
      </c>
      <c r="M46" s="296">
        <v>5.3711000000000004E-4</v>
      </c>
      <c r="N46" s="296">
        <v>1.3852E-4</v>
      </c>
      <c r="O46" s="296">
        <v>6.6848000000000005E-4</v>
      </c>
      <c r="P46" s="296">
        <v>5.5699999999999999E-4</v>
      </c>
      <c r="Q46" s="296">
        <v>8.9240000000000001E-4</v>
      </c>
      <c r="R46" s="296">
        <v>5.3813799999999998E-3</v>
      </c>
      <c r="S46" s="296">
        <v>8.0572E-4</v>
      </c>
      <c r="T46" s="296">
        <v>6.4409000000000005E-4</v>
      </c>
      <c r="U46" s="296">
        <v>6.8362999999999996E-4</v>
      </c>
      <c r="V46" s="296">
        <v>1.9274100000000001E-3</v>
      </c>
      <c r="W46" s="296">
        <v>2.1652109999999999E-2</v>
      </c>
      <c r="X46" s="296">
        <v>2.7365000000000001E-4</v>
      </c>
      <c r="Y46" s="296">
        <v>2.07551E-3</v>
      </c>
      <c r="Z46" s="296">
        <v>1.02819E-3</v>
      </c>
      <c r="AA46" s="296">
        <v>9.0826000000000004E-4</v>
      </c>
      <c r="AB46" s="296">
        <v>1.3744899999999999E-3</v>
      </c>
      <c r="AC46" s="296">
        <v>4.9972300000000001E-3</v>
      </c>
      <c r="AD46" s="296">
        <v>5.0090000000000003E-5</v>
      </c>
      <c r="AE46" s="296">
        <v>2.1091999999999999E-4</v>
      </c>
      <c r="AF46" s="296">
        <v>1.5011200000000001E-3</v>
      </c>
      <c r="AG46" s="296">
        <v>2.02652E-3</v>
      </c>
      <c r="AH46" s="296">
        <v>9.0003000000000001E-4</v>
      </c>
      <c r="AI46" s="296">
        <v>4.6805800000000002E-3</v>
      </c>
      <c r="AJ46" s="296">
        <v>8.7049999999999996E-4</v>
      </c>
      <c r="AK46" s="296">
        <v>1.8033259999999999E-2</v>
      </c>
      <c r="AL46" s="296">
        <v>8.7995199999999999E-3</v>
      </c>
      <c r="AM46" s="296">
        <v>5.5675799999999999E-3</v>
      </c>
      <c r="AN46" s="296">
        <v>1.064443E-2</v>
      </c>
      <c r="AO46" s="296">
        <v>3.3877999999999998E-3</v>
      </c>
      <c r="AP46" s="296">
        <v>5.65271E-3</v>
      </c>
      <c r="AQ46" s="296">
        <v>1.09005811</v>
      </c>
      <c r="AR46" s="296">
        <v>0.27304347000000001</v>
      </c>
      <c r="AS46" s="296">
        <v>1.9462179999999999E-2</v>
      </c>
      <c r="AT46" s="296">
        <v>2.2199360000000001E-2</v>
      </c>
      <c r="AU46" s="296">
        <v>1.1930990000000001E-2</v>
      </c>
      <c r="AV46" s="296">
        <v>7.9099900000000004E-3</v>
      </c>
      <c r="AW46" s="296">
        <v>1.5672439999999999E-2</v>
      </c>
      <c r="AX46" s="296">
        <v>1.1795160000000001E-2</v>
      </c>
      <c r="AY46" s="296">
        <v>2.7393540000000001E-2</v>
      </c>
      <c r="AZ46" s="296">
        <v>2.3890499999999999E-2</v>
      </c>
      <c r="BA46" s="296">
        <v>1.415916E-2</v>
      </c>
      <c r="BB46" s="296">
        <v>1.007517E-2</v>
      </c>
      <c r="BC46" s="296">
        <v>4.1106030000000002E-2</v>
      </c>
      <c r="BD46" s="296">
        <v>1.6504390000000001E-2</v>
      </c>
      <c r="BE46" s="296">
        <v>8.5557199999999993E-3</v>
      </c>
      <c r="BF46" s="296">
        <v>1.310979E-2</v>
      </c>
      <c r="BG46" s="296">
        <v>1.258129E-2</v>
      </c>
      <c r="BH46" s="296">
        <v>1.8603100000000001E-2</v>
      </c>
      <c r="BI46" s="296">
        <v>8.6107800000000002E-3</v>
      </c>
      <c r="BJ46" s="296">
        <v>6.2994599999999998E-3</v>
      </c>
      <c r="BK46" s="296">
        <v>1.335214E-2</v>
      </c>
      <c r="BL46" s="296">
        <v>2.8060999999999998E-4</v>
      </c>
      <c r="BM46" s="296">
        <v>4.3165900000000004E-3</v>
      </c>
      <c r="BN46" s="296">
        <v>6.0292399999999999E-3</v>
      </c>
      <c r="BO46" s="296">
        <v>2.2020099999999999E-3</v>
      </c>
      <c r="BP46" s="296">
        <v>7.0674900000000001E-3</v>
      </c>
      <c r="BQ46" s="296">
        <v>4.326E-4</v>
      </c>
      <c r="BR46" s="296">
        <v>2.7803000000000002E-4</v>
      </c>
      <c r="BS46" s="296">
        <v>9.1938999999999996E-4</v>
      </c>
      <c r="BT46" s="296">
        <v>4.5356999999999998E-4</v>
      </c>
      <c r="BU46" s="296">
        <v>2.5784000000000001E-4</v>
      </c>
      <c r="BV46" s="296">
        <v>1.6788E-4</v>
      </c>
      <c r="BW46" s="296">
        <v>1.217E-4</v>
      </c>
      <c r="BX46" s="296">
        <v>1.3710999999999999E-4</v>
      </c>
      <c r="BY46" s="296">
        <v>8.3969999999999997E-5</v>
      </c>
      <c r="BZ46" s="296">
        <v>4.3157999999999998E-4</v>
      </c>
      <c r="CA46" s="296">
        <v>3.2610000000000001E-4</v>
      </c>
      <c r="CB46" s="296">
        <v>1.51183E-3</v>
      </c>
      <c r="CC46" s="296">
        <v>3.2689999999999998E-4</v>
      </c>
      <c r="CD46" s="296">
        <v>7.6444999999999996E-4</v>
      </c>
      <c r="CE46" s="296">
        <v>2.2521999999999999E-4</v>
      </c>
      <c r="CF46" s="296">
        <v>3.0524000000000003E-4</v>
      </c>
      <c r="CG46" s="296">
        <v>3.8314000000000002E-4</v>
      </c>
      <c r="CH46" s="296">
        <v>1.0821E-4</v>
      </c>
      <c r="CI46" s="296">
        <v>2.2808999999999999E-4</v>
      </c>
      <c r="CJ46" s="296">
        <v>4.9029E-4</v>
      </c>
      <c r="CK46" s="296">
        <v>3.2783999999999998E-4</v>
      </c>
      <c r="CL46" s="296">
        <v>3.8308E-4</v>
      </c>
      <c r="CM46" s="296">
        <v>6.9921999999999996E-4</v>
      </c>
      <c r="CN46" s="296">
        <v>5.2351000000000003E-4</v>
      </c>
      <c r="CO46" s="296">
        <v>2.0603E-4</v>
      </c>
      <c r="CP46" s="296">
        <v>6.1992000000000004E-4</v>
      </c>
      <c r="CQ46" s="296">
        <v>8.3268999999999997E-4</v>
      </c>
      <c r="CR46" s="296">
        <v>5.3702000000000003E-4</v>
      </c>
      <c r="CS46" s="296">
        <v>3.5509000000000002E-4</v>
      </c>
      <c r="CT46" s="296">
        <v>3.2424E-4</v>
      </c>
      <c r="CU46" s="296">
        <v>4.2023000000000001E-4</v>
      </c>
      <c r="CV46" s="296">
        <v>8.7637000000000001E-4</v>
      </c>
      <c r="CW46" s="296">
        <v>4.2911000000000002E-4</v>
      </c>
      <c r="CX46" s="296">
        <v>6.0608800000000003E-3</v>
      </c>
      <c r="CY46" s="296">
        <v>1.9464999999999999E-4</v>
      </c>
      <c r="CZ46" s="296">
        <v>5.2340000000000004E-4</v>
      </c>
      <c r="DA46" s="296">
        <v>5.9597000000000003E-4</v>
      </c>
      <c r="DB46" s="296">
        <v>5.8507000000000003E-4</v>
      </c>
      <c r="DC46" s="296">
        <v>3.4803999999999998E-4</v>
      </c>
      <c r="DD46" s="296">
        <v>4.6056999999999999E-4</v>
      </c>
      <c r="DE46" s="296">
        <v>2.8424800000000001E-3</v>
      </c>
      <c r="DF46" s="296">
        <v>1.8197599999999999E-3</v>
      </c>
      <c r="DG46" s="296">
        <v>1.8287879499999999</v>
      </c>
      <c r="DH46" s="296">
        <v>1.00456715</v>
      </c>
    </row>
    <row r="47" spans="1:112" s="290" customFormat="1" ht="18" customHeight="1" x14ac:dyDescent="0.55000000000000004">
      <c r="A47" s="284">
        <v>41</v>
      </c>
      <c r="B47" s="130" t="s">
        <v>77</v>
      </c>
      <c r="C47" s="132" t="s">
        <v>78</v>
      </c>
      <c r="D47" s="296">
        <v>9.0173E-4</v>
      </c>
      <c r="E47" s="296">
        <v>7.9396999999999996E-4</v>
      </c>
      <c r="F47" s="296">
        <v>7.0803999999999995E-4</v>
      </c>
      <c r="G47" s="296">
        <v>6.5176000000000003E-4</v>
      </c>
      <c r="H47" s="296">
        <v>1.60596E-3</v>
      </c>
      <c r="I47" s="296">
        <v>3.30167E-3</v>
      </c>
      <c r="J47" s="296">
        <v>2.2286300000000001E-3</v>
      </c>
      <c r="K47" s="296">
        <v>2.19556E-3</v>
      </c>
      <c r="L47" s="296">
        <v>3.9551200000000003E-3</v>
      </c>
      <c r="M47" s="296">
        <v>9.7066999999999997E-4</v>
      </c>
      <c r="N47" s="296">
        <v>2.9716999999999998E-4</v>
      </c>
      <c r="O47" s="296">
        <v>5.9962999999999998E-4</v>
      </c>
      <c r="P47" s="296">
        <v>7.5044E-4</v>
      </c>
      <c r="Q47" s="296">
        <v>1.91881E-3</v>
      </c>
      <c r="R47" s="296">
        <v>1.3525880000000001E-2</v>
      </c>
      <c r="S47" s="296">
        <v>8.9581000000000003E-4</v>
      </c>
      <c r="T47" s="296">
        <v>1.21918E-3</v>
      </c>
      <c r="U47" s="296">
        <v>2.7510999999999998E-3</v>
      </c>
      <c r="V47" s="296">
        <v>6.7962000000000003E-4</v>
      </c>
      <c r="W47" s="296">
        <v>2.0426899999999998E-3</v>
      </c>
      <c r="X47" s="296">
        <v>2.8484000000000002E-4</v>
      </c>
      <c r="Y47" s="296">
        <v>8.9583999999999996E-4</v>
      </c>
      <c r="Z47" s="296">
        <v>6.3801000000000005E-4</v>
      </c>
      <c r="AA47" s="296">
        <v>7.6201999999999997E-4</v>
      </c>
      <c r="AB47" s="296">
        <v>1.89967E-3</v>
      </c>
      <c r="AC47" s="296">
        <v>3.07982E-3</v>
      </c>
      <c r="AD47" s="296">
        <v>1.0815E-4</v>
      </c>
      <c r="AE47" s="296">
        <v>3.4842E-4</v>
      </c>
      <c r="AF47" s="296">
        <v>2.6601699999999999E-3</v>
      </c>
      <c r="AG47" s="296">
        <v>3.1090599999999999E-3</v>
      </c>
      <c r="AH47" s="296">
        <v>1.9875299999999999E-3</v>
      </c>
      <c r="AI47" s="296">
        <v>1.7501699999999999E-3</v>
      </c>
      <c r="AJ47" s="296">
        <v>1.3116E-3</v>
      </c>
      <c r="AK47" s="296">
        <v>2.6935800000000001E-3</v>
      </c>
      <c r="AL47" s="296">
        <v>3.9967400000000004E-3</v>
      </c>
      <c r="AM47" s="296">
        <v>6.2065999999999998E-4</v>
      </c>
      <c r="AN47" s="296">
        <v>1.80452E-3</v>
      </c>
      <c r="AO47" s="296">
        <v>1.35294E-3</v>
      </c>
      <c r="AP47" s="296">
        <v>1.1570700000000001E-3</v>
      </c>
      <c r="AQ47" s="296">
        <v>1.3548900000000001E-3</v>
      </c>
      <c r="AR47" s="296">
        <v>1.03276415</v>
      </c>
      <c r="AS47" s="296">
        <v>6.3387490000000005E-2</v>
      </c>
      <c r="AT47" s="296">
        <v>3.5372569999999999E-2</v>
      </c>
      <c r="AU47" s="296">
        <v>3.7556680000000002E-2</v>
      </c>
      <c r="AV47" s="296">
        <v>2.0980240000000001E-2</v>
      </c>
      <c r="AW47" s="296">
        <v>2.577979E-2</v>
      </c>
      <c r="AX47" s="296">
        <v>1.688098E-2</v>
      </c>
      <c r="AY47" s="296">
        <v>5.23898E-2</v>
      </c>
      <c r="AZ47" s="296">
        <v>5.852247E-2</v>
      </c>
      <c r="BA47" s="296">
        <v>4.2991349999999998E-2</v>
      </c>
      <c r="BB47" s="296">
        <v>2.593152E-2</v>
      </c>
      <c r="BC47" s="296">
        <v>3.551965E-2</v>
      </c>
      <c r="BD47" s="296">
        <v>4.83296E-2</v>
      </c>
      <c r="BE47" s="296">
        <v>2.3197470000000001E-2</v>
      </c>
      <c r="BF47" s="296">
        <v>3.2288280000000003E-2</v>
      </c>
      <c r="BG47" s="296">
        <v>3.3208719999999997E-2</v>
      </c>
      <c r="BH47" s="296">
        <v>4.581184E-2</v>
      </c>
      <c r="BI47" s="296">
        <v>2.2539859999999998E-2</v>
      </c>
      <c r="BJ47" s="296">
        <v>1.8652660000000001E-2</v>
      </c>
      <c r="BK47" s="296">
        <v>1.468787E-2</v>
      </c>
      <c r="BL47" s="296">
        <v>6.0103999999999995E-4</v>
      </c>
      <c r="BM47" s="296">
        <v>1.2201689999999999E-2</v>
      </c>
      <c r="BN47" s="296">
        <v>1.6574749999999999E-2</v>
      </c>
      <c r="BO47" s="296">
        <v>6.0461300000000003E-3</v>
      </c>
      <c r="BP47" s="296">
        <v>2.33808E-2</v>
      </c>
      <c r="BQ47" s="296">
        <v>1.1312500000000001E-3</v>
      </c>
      <c r="BR47" s="296">
        <v>6.6766999999999998E-4</v>
      </c>
      <c r="BS47" s="296">
        <v>1.92702E-3</v>
      </c>
      <c r="BT47" s="296">
        <v>7.5235000000000005E-4</v>
      </c>
      <c r="BU47" s="296">
        <v>5.2917000000000003E-4</v>
      </c>
      <c r="BV47" s="296">
        <v>3.8259999999999998E-4</v>
      </c>
      <c r="BW47" s="296">
        <v>2.7053999999999999E-4</v>
      </c>
      <c r="BX47" s="296">
        <v>3.3540000000000002E-4</v>
      </c>
      <c r="BY47" s="296">
        <v>2.1395E-4</v>
      </c>
      <c r="BZ47" s="296">
        <v>1.13434E-3</v>
      </c>
      <c r="CA47" s="296">
        <v>7.1953000000000002E-4</v>
      </c>
      <c r="CB47" s="296">
        <v>3.5928900000000001E-3</v>
      </c>
      <c r="CC47" s="296">
        <v>7.6449000000000005E-4</v>
      </c>
      <c r="CD47" s="296">
        <v>2.0235800000000001E-3</v>
      </c>
      <c r="CE47" s="296">
        <v>4.9664999999999996E-4</v>
      </c>
      <c r="CF47" s="296">
        <v>6.4314999999999999E-4</v>
      </c>
      <c r="CG47" s="296">
        <v>7.6813999999999995E-4</v>
      </c>
      <c r="CH47" s="296">
        <v>2.5003999999999998E-4</v>
      </c>
      <c r="CI47" s="296">
        <v>4.9671000000000003E-4</v>
      </c>
      <c r="CJ47" s="296">
        <v>1.01329E-3</v>
      </c>
      <c r="CK47" s="296">
        <v>6.6396999999999995E-4</v>
      </c>
      <c r="CL47" s="296">
        <v>8.4290000000000005E-4</v>
      </c>
      <c r="CM47" s="296">
        <v>1.3732E-3</v>
      </c>
      <c r="CN47" s="296">
        <v>1.16829E-3</v>
      </c>
      <c r="CO47" s="296">
        <v>4.0564000000000003E-4</v>
      </c>
      <c r="CP47" s="296">
        <v>1.0037399999999999E-3</v>
      </c>
      <c r="CQ47" s="296">
        <v>2.1452300000000001E-3</v>
      </c>
      <c r="CR47" s="296">
        <v>6.0714000000000005E-4</v>
      </c>
      <c r="CS47" s="296">
        <v>7.0963000000000005E-4</v>
      </c>
      <c r="CT47" s="296">
        <v>7.4686000000000002E-4</v>
      </c>
      <c r="CU47" s="296">
        <v>9.5721000000000001E-4</v>
      </c>
      <c r="CV47" s="296">
        <v>1.9688100000000001E-3</v>
      </c>
      <c r="CW47" s="296">
        <v>8.8856999999999998E-4</v>
      </c>
      <c r="CX47" s="296">
        <v>1.459206E-2</v>
      </c>
      <c r="CY47" s="296">
        <v>3.8467999999999998E-4</v>
      </c>
      <c r="CZ47" s="296">
        <v>1.27304E-3</v>
      </c>
      <c r="DA47" s="296">
        <v>1.3226100000000001E-3</v>
      </c>
      <c r="DB47" s="296">
        <v>1.1786800000000001E-3</v>
      </c>
      <c r="DC47" s="296">
        <v>6.4477999999999996E-4</v>
      </c>
      <c r="DD47" s="296">
        <v>9.3192000000000004E-4</v>
      </c>
      <c r="DE47" s="296">
        <v>4.6555600000000004E-3</v>
      </c>
      <c r="DF47" s="296">
        <v>2.5561300000000002E-3</v>
      </c>
      <c r="DG47" s="296">
        <v>1.87854001</v>
      </c>
      <c r="DH47" s="296">
        <v>1.0318963299999999</v>
      </c>
    </row>
    <row r="48" spans="1:112" s="290" customFormat="1" ht="18" customHeight="1" x14ac:dyDescent="0.55000000000000004">
      <c r="A48" s="284">
        <v>42</v>
      </c>
      <c r="B48" s="130" t="s">
        <v>79</v>
      </c>
      <c r="C48" s="132" t="s">
        <v>388</v>
      </c>
      <c r="D48" s="296">
        <v>5.8914000000000004E-4</v>
      </c>
      <c r="E48" s="296">
        <v>4.5092E-4</v>
      </c>
      <c r="F48" s="296">
        <v>3.5909000000000001E-4</v>
      </c>
      <c r="G48" s="296">
        <v>3.1121000000000002E-4</v>
      </c>
      <c r="H48" s="296">
        <v>8.3151000000000004E-4</v>
      </c>
      <c r="I48" s="296">
        <v>1.3865399999999999E-3</v>
      </c>
      <c r="J48" s="296">
        <v>8.1526000000000005E-4</v>
      </c>
      <c r="K48" s="296">
        <v>3.8748E-4</v>
      </c>
      <c r="L48" s="296">
        <v>3.6088E-4</v>
      </c>
      <c r="M48" s="296">
        <v>3.6514000000000002E-4</v>
      </c>
      <c r="N48" s="296">
        <v>9.09E-5</v>
      </c>
      <c r="O48" s="296">
        <v>6.6366999999999999E-4</v>
      </c>
      <c r="P48" s="296">
        <v>5.7174999999999999E-4</v>
      </c>
      <c r="Q48" s="296">
        <v>4.0528999999999999E-4</v>
      </c>
      <c r="R48" s="296">
        <v>1.8411899999999999E-3</v>
      </c>
      <c r="S48" s="296">
        <v>1.18271E-3</v>
      </c>
      <c r="T48" s="296">
        <v>7.5692000000000001E-4</v>
      </c>
      <c r="U48" s="296">
        <v>4.841E-4</v>
      </c>
      <c r="V48" s="296">
        <v>5.7961000000000004E-4</v>
      </c>
      <c r="W48" s="296">
        <v>9.2281000000000004E-4</v>
      </c>
      <c r="X48" s="296">
        <v>3.3477000000000002E-4</v>
      </c>
      <c r="Y48" s="296">
        <v>7.6422000000000003E-4</v>
      </c>
      <c r="Z48" s="296">
        <v>8.4115000000000004E-4</v>
      </c>
      <c r="AA48" s="296">
        <v>1.2398699999999999E-3</v>
      </c>
      <c r="AB48" s="296">
        <v>4.1051999999999999E-4</v>
      </c>
      <c r="AC48" s="296">
        <v>6.5603999999999999E-4</v>
      </c>
      <c r="AD48" s="296">
        <v>6.1660000000000003E-5</v>
      </c>
      <c r="AE48" s="296">
        <v>3.0713000000000002E-4</v>
      </c>
      <c r="AF48" s="296">
        <v>7.2610999999999997E-4</v>
      </c>
      <c r="AG48" s="296">
        <v>4.7186E-4</v>
      </c>
      <c r="AH48" s="296">
        <v>3.5265999999999997E-4</v>
      </c>
      <c r="AI48" s="296">
        <v>6.7268000000000004E-4</v>
      </c>
      <c r="AJ48" s="296">
        <v>1.0849900000000001E-3</v>
      </c>
      <c r="AK48" s="296">
        <v>7.0589000000000003E-4</v>
      </c>
      <c r="AL48" s="296">
        <v>8.7677000000000002E-4</v>
      </c>
      <c r="AM48" s="296">
        <v>1.0103E-3</v>
      </c>
      <c r="AN48" s="296">
        <v>1.0133799999999999E-3</v>
      </c>
      <c r="AO48" s="296">
        <v>1.0926499999999999E-3</v>
      </c>
      <c r="AP48" s="296">
        <v>8.3109000000000004E-4</v>
      </c>
      <c r="AQ48" s="296">
        <v>5.4133999999999996E-4</v>
      </c>
      <c r="AR48" s="296">
        <v>5.5323999999999998E-4</v>
      </c>
      <c r="AS48" s="296">
        <v>1.01806361</v>
      </c>
      <c r="AT48" s="296">
        <v>1.8794300000000001E-3</v>
      </c>
      <c r="AU48" s="296">
        <v>9.5514999999999999E-4</v>
      </c>
      <c r="AV48" s="296">
        <v>6.2423000000000003E-4</v>
      </c>
      <c r="AW48" s="296">
        <v>4.4484E-4</v>
      </c>
      <c r="AX48" s="296">
        <v>4.7575999999999998E-4</v>
      </c>
      <c r="AY48" s="296">
        <v>8.8214000000000001E-4</v>
      </c>
      <c r="AZ48" s="296">
        <v>5.4580999999999998E-4</v>
      </c>
      <c r="BA48" s="296">
        <v>4.8569999999999999E-4</v>
      </c>
      <c r="BB48" s="296">
        <v>4.0108E-4</v>
      </c>
      <c r="BC48" s="296">
        <v>4.9781999999999995E-4</v>
      </c>
      <c r="BD48" s="296">
        <v>5.9887000000000004E-4</v>
      </c>
      <c r="BE48" s="296">
        <v>4.1209999999999999E-4</v>
      </c>
      <c r="BF48" s="296">
        <v>3.9779000000000003E-4</v>
      </c>
      <c r="BG48" s="296">
        <v>4.5528000000000002E-4</v>
      </c>
      <c r="BH48" s="296">
        <v>4.2737E-4</v>
      </c>
      <c r="BI48" s="296">
        <v>8.5538699999999999E-3</v>
      </c>
      <c r="BJ48" s="296">
        <v>4.1073000000000004E-3</v>
      </c>
      <c r="BK48" s="296">
        <v>7.4869899999999998E-3</v>
      </c>
      <c r="BL48" s="296">
        <v>2.9974999999999999E-4</v>
      </c>
      <c r="BM48" s="296">
        <v>7.5042029999999996E-2</v>
      </c>
      <c r="BN48" s="296">
        <v>9.2592160000000007E-2</v>
      </c>
      <c r="BO48" s="296">
        <v>2.8439140000000002E-2</v>
      </c>
      <c r="BP48" s="296">
        <v>5.6651300000000002E-2</v>
      </c>
      <c r="BQ48" s="296">
        <v>1.39539E-3</v>
      </c>
      <c r="BR48" s="296">
        <v>2.3863199999999999E-3</v>
      </c>
      <c r="BS48" s="296">
        <v>3.2137200000000002E-3</v>
      </c>
      <c r="BT48" s="296">
        <v>5.5053999999999997E-4</v>
      </c>
      <c r="BU48" s="296">
        <v>4.8214999999999998E-4</v>
      </c>
      <c r="BV48" s="296">
        <v>3.9457000000000001E-4</v>
      </c>
      <c r="BW48" s="296">
        <v>5.0617999999999995E-4</v>
      </c>
      <c r="BX48" s="296">
        <v>1.18867E-3</v>
      </c>
      <c r="BY48" s="296">
        <v>9.6672000000000001E-4</v>
      </c>
      <c r="BZ48" s="296">
        <v>1.7183400000000001E-3</v>
      </c>
      <c r="CA48" s="296">
        <v>2.1703E-4</v>
      </c>
      <c r="CB48" s="296">
        <v>1.4986800000000001E-3</v>
      </c>
      <c r="CC48" s="296">
        <v>8.5265999999999998E-4</v>
      </c>
      <c r="CD48" s="296">
        <v>7.3819000000000001E-4</v>
      </c>
      <c r="CE48" s="296">
        <v>5.6590000000000004E-4</v>
      </c>
      <c r="CF48" s="296">
        <v>1.3132899999999999E-3</v>
      </c>
      <c r="CG48" s="296">
        <v>1.2206000000000001E-3</v>
      </c>
      <c r="CH48" s="296">
        <v>2.4065999999999999E-4</v>
      </c>
      <c r="CI48" s="296">
        <v>6.5359000000000001E-4</v>
      </c>
      <c r="CJ48" s="296">
        <v>1.4293400000000001E-3</v>
      </c>
      <c r="CK48" s="296">
        <v>2.6034000000000002E-4</v>
      </c>
      <c r="CL48" s="296">
        <v>1.1783099999999999E-3</v>
      </c>
      <c r="CM48" s="296">
        <v>6.1547999999999996E-4</v>
      </c>
      <c r="CN48" s="296">
        <v>9.4890000000000003E-4</v>
      </c>
      <c r="CO48" s="296">
        <v>7.4828999999999998E-4</v>
      </c>
      <c r="CP48" s="296">
        <v>6.1233000000000001E-4</v>
      </c>
      <c r="CQ48" s="296">
        <v>3.6230000000000002E-4</v>
      </c>
      <c r="CR48" s="296">
        <v>3.2519E-4</v>
      </c>
      <c r="CS48" s="296">
        <v>5.4438000000000002E-4</v>
      </c>
      <c r="CT48" s="296">
        <v>3.8289999999999998E-4</v>
      </c>
      <c r="CU48" s="296">
        <v>3.8286E-4</v>
      </c>
      <c r="CV48" s="296">
        <v>4.4430000000000001E-4</v>
      </c>
      <c r="CW48" s="296">
        <v>7.1186999999999997E-4</v>
      </c>
      <c r="CX48" s="296">
        <v>5.4416000000000002E-4</v>
      </c>
      <c r="CY48" s="296">
        <v>2.6726000000000001E-4</v>
      </c>
      <c r="CZ48" s="296">
        <v>5.8551999999999996E-4</v>
      </c>
      <c r="DA48" s="296">
        <v>4.6209000000000002E-4</v>
      </c>
      <c r="DB48" s="296">
        <v>4.9965000000000003E-4</v>
      </c>
      <c r="DC48" s="296">
        <v>6.2821000000000003E-4</v>
      </c>
      <c r="DD48" s="296">
        <v>5.0166999999999996E-4</v>
      </c>
      <c r="DE48" s="296">
        <v>1.1766000000000001E-3</v>
      </c>
      <c r="DF48" s="296">
        <v>9.0140999999999995E-4</v>
      </c>
      <c r="DG48" s="296">
        <v>1.36324048</v>
      </c>
      <c r="DH48" s="296">
        <v>0.74883838000000003</v>
      </c>
    </row>
    <row r="49" spans="1:112" s="290" customFormat="1" ht="18" customHeight="1" x14ac:dyDescent="0.55000000000000004">
      <c r="A49" s="284">
        <v>43</v>
      </c>
      <c r="B49" s="130" t="s">
        <v>80</v>
      </c>
      <c r="C49" s="132" t="s">
        <v>81</v>
      </c>
      <c r="D49" s="296">
        <v>4.07217E-3</v>
      </c>
      <c r="E49" s="296">
        <v>4.0696600000000001E-3</v>
      </c>
      <c r="F49" s="296">
        <v>2.1177100000000001E-3</v>
      </c>
      <c r="G49" s="296">
        <v>1.9116300000000001E-3</v>
      </c>
      <c r="H49" s="296">
        <v>5.4078199999999998E-3</v>
      </c>
      <c r="I49" s="296">
        <v>2.3980379999999999E-2</v>
      </c>
      <c r="J49" s="296">
        <v>2.104723E-2</v>
      </c>
      <c r="K49" s="296">
        <v>6.7503199999999998E-3</v>
      </c>
      <c r="L49" s="296">
        <v>5.1996540000000001E-2</v>
      </c>
      <c r="M49" s="296">
        <v>4.6377399999999996E-3</v>
      </c>
      <c r="N49" s="296">
        <v>5.7266000000000001E-4</v>
      </c>
      <c r="O49" s="296">
        <v>2.3928999999999999E-3</v>
      </c>
      <c r="P49" s="296">
        <v>5.61942E-3</v>
      </c>
      <c r="Q49" s="296">
        <v>1.175035E-2</v>
      </c>
      <c r="R49" s="296">
        <v>6.0176069999999998E-2</v>
      </c>
      <c r="S49" s="296">
        <v>5.5630000000000002E-3</v>
      </c>
      <c r="T49" s="296">
        <v>4.2023199999999998E-3</v>
      </c>
      <c r="U49" s="296">
        <v>2.7889899999999999E-3</v>
      </c>
      <c r="V49" s="296">
        <v>2.7167200000000002E-3</v>
      </c>
      <c r="W49" s="296">
        <v>1.6082820000000001E-2</v>
      </c>
      <c r="X49" s="296">
        <v>1.3707000000000001E-3</v>
      </c>
      <c r="Y49" s="296">
        <v>7.2805200000000004E-3</v>
      </c>
      <c r="Z49" s="296">
        <v>4.8459899999999997E-3</v>
      </c>
      <c r="AA49" s="296">
        <v>4.2254700000000003E-3</v>
      </c>
      <c r="AB49" s="296">
        <v>1.4944580000000001E-2</v>
      </c>
      <c r="AC49" s="296">
        <v>1.7779940000000001E-2</v>
      </c>
      <c r="AD49" s="296">
        <v>7.3700000000000002E-4</v>
      </c>
      <c r="AE49" s="296">
        <v>2.23668E-3</v>
      </c>
      <c r="AF49" s="296">
        <v>4.72865E-3</v>
      </c>
      <c r="AG49" s="296">
        <v>2.5716619999999999E-2</v>
      </c>
      <c r="AH49" s="296">
        <v>1.4004839999999999E-2</v>
      </c>
      <c r="AI49" s="296">
        <v>1.1822259999999999E-2</v>
      </c>
      <c r="AJ49" s="296">
        <v>1.160716E-2</v>
      </c>
      <c r="AK49" s="296">
        <v>2.0827129999999999E-2</v>
      </c>
      <c r="AL49" s="296">
        <v>1.21516E-2</v>
      </c>
      <c r="AM49" s="296">
        <v>2.7286900000000002E-3</v>
      </c>
      <c r="AN49" s="296">
        <v>2.43421E-3</v>
      </c>
      <c r="AO49" s="296">
        <v>1.298819E-2</v>
      </c>
      <c r="AP49" s="296">
        <v>2.1622600000000001E-3</v>
      </c>
      <c r="AQ49" s="296">
        <v>3.3877500000000001E-3</v>
      </c>
      <c r="AR49" s="296">
        <v>4.17702E-3</v>
      </c>
      <c r="AS49" s="296">
        <v>5.1737060000000001E-2</v>
      </c>
      <c r="AT49" s="296">
        <v>1.06733813</v>
      </c>
      <c r="AU49" s="296">
        <v>4.1273919999999999E-2</v>
      </c>
      <c r="AV49" s="296">
        <v>3.9057519999999998E-2</v>
      </c>
      <c r="AW49" s="296">
        <v>4.3699420000000003E-2</v>
      </c>
      <c r="AX49" s="296">
        <v>1.7641110000000002E-2</v>
      </c>
      <c r="AY49" s="296">
        <v>3.6460409999999999E-2</v>
      </c>
      <c r="AZ49" s="296">
        <v>3.9111510000000002E-2</v>
      </c>
      <c r="BA49" s="296">
        <v>3.1858360000000002E-2</v>
      </c>
      <c r="BB49" s="296">
        <v>2.547686E-2</v>
      </c>
      <c r="BC49" s="296">
        <v>2.1508679999999999E-2</v>
      </c>
      <c r="BD49" s="296">
        <v>3.202584E-2</v>
      </c>
      <c r="BE49" s="296">
        <v>3.1687050000000001E-2</v>
      </c>
      <c r="BF49" s="296">
        <v>1.7232210000000001E-2</v>
      </c>
      <c r="BG49" s="296">
        <v>1.9671399999999999E-2</v>
      </c>
      <c r="BH49" s="296">
        <v>2.1110739999999999E-2</v>
      </c>
      <c r="BI49" s="296">
        <v>4.4555999999999998E-2</v>
      </c>
      <c r="BJ49" s="296">
        <v>1.1273500000000001E-2</v>
      </c>
      <c r="BK49" s="296">
        <v>2.4393979999999999E-2</v>
      </c>
      <c r="BL49" s="296">
        <v>1.9232800000000001E-3</v>
      </c>
      <c r="BM49" s="296">
        <v>2.5058850000000001E-2</v>
      </c>
      <c r="BN49" s="296">
        <v>7.7968289999999996E-2</v>
      </c>
      <c r="BO49" s="296">
        <v>1.0813059999999999E-2</v>
      </c>
      <c r="BP49" s="296">
        <v>1.112723E-2</v>
      </c>
      <c r="BQ49" s="296">
        <v>2.4660699999999999E-3</v>
      </c>
      <c r="BR49" s="296">
        <v>3.8248100000000001E-3</v>
      </c>
      <c r="BS49" s="296">
        <v>5.2862300000000003E-3</v>
      </c>
      <c r="BT49" s="296">
        <v>1.9974099999999998E-3</v>
      </c>
      <c r="BU49" s="296">
        <v>3.8183800000000001E-3</v>
      </c>
      <c r="BV49" s="296">
        <v>1.0408399999999999E-3</v>
      </c>
      <c r="BW49" s="296">
        <v>8.2142999999999995E-4</v>
      </c>
      <c r="BX49" s="296">
        <v>1.4607299999999999E-3</v>
      </c>
      <c r="BY49" s="296">
        <v>1.2338900000000001E-3</v>
      </c>
      <c r="BZ49" s="296">
        <v>2.5027999999999999E-3</v>
      </c>
      <c r="CA49" s="296">
        <v>2.36119E-3</v>
      </c>
      <c r="CB49" s="296">
        <v>5.9214100000000002E-3</v>
      </c>
      <c r="CC49" s="296">
        <v>3.2045099999999998E-3</v>
      </c>
      <c r="CD49" s="296">
        <v>3.1901999999999998E-3</v>
      </c>
      <c r="CE49" s="296">
        <v>2.12298E-3</v>
      </c>
      <c r="CF49" s="296">
        <v>4.3019499999999997E-3</v>
      </c>
      <c r="CG49" s="296">
        <v>5.5746600000000004E-3</v>
      </c>
      <c r="CH49" s="296">
        <v>6.8218E-4</v>
      </c>
      <c r="CI49" s="296">
        <v>1.96927E-3</v>
      </c>
      <c r="CJ49" s="296">
        <v>2.4534499999999998E-3</v>
      </c>
      <c r="CK49" s="296">
        <v>1.4496000000000001E-3</v>
      </c>
      <c r="CL49" s="296">
        <v>2.53228E-3</v>
      </c>
      <c r="CM49" s="296">
        <v>2.5319000000000001E-3</v>
      </c>
      <c r="CN49" s="296">
        <v>5.9197199999999998E-3</v>
      </c>
      <c r="CO49" s="296">
        <v>1.3398100000000001E-3</v>
      </c>
      <c r="CP49" s="296">
        <v>2.1304900000000001E-3</v>
      </c>
      <c r="CQ49" s="296">
        <v>3.4883000000000002E-3</v>
      </c>
      <c r="CR49" s="296">
        <v>1.7163199999999999E-3</v>
      </c>
      <c r="CS49" s="296">
        <v>2.3585099999999999E-3</v>
      </c>
      <c r="CT49" s="296">
        <v>1.9187799999999999E-3</v>
      </c>
      <c r="CU49" s="296">
        <v>4.19047E-3</v>
      </c>
      <c r="CV49" s="296">
        <v>3.2502400000000002E-3</v>
      </c>
      <c r="CW49" s="296">
        <v>1.8832899999999999E-3</v>
      </c>
      <c r="CX49" s="296">
        <v>1.5430589999999999E-2</v>
      </c>
      <c r="CY49" s="296">
        <v>1.0581900000000001E-3</v>
      </c>
      <c r="CZ49" s="296">
        <v>4.22814E-3</v>
      </c>
      <c r="DA49" s="296">
        <v>8.5512699999999997E-3</v>
      </c>
      <c r="DB49" s="296">
        <v>5.1146400000000002E-3</v>
      </c>
      <c r="DC49" s="296">
        <v>1.7780700000000001E-3</v>
      </c>
      <c r="DD49" s="296">
        <v>6.0426400000000002E-3</v>
      </c>
      <c r="DE49" s="296">
        <v>7.5407399999999998E-3</v>
      </c>
      <c r="DF49" s="296">
        <v>7.6163899999999998E-3</v>
      </c>
      <c r="DG49" s="296">
        <v>2.3123228899999999</v>
      </c>
      <c r="DH49" s="296">
        <v>1.2701765700000001</v>
      </c>
    </row>
    <row r="50" spans="1:112" s="290" customFormat="1" ht="18" customHeight="1" x14ac:dyDescent="0.55000000000000004">
      <c r="A50" s="284">
        <v>44</v>
      </c>
      <c r="B50" s="130" t="s">
        <v>82</v>
      </c>
      <c r="C50" s="132" t="s">
        <v>83</v>
      </c>
      <c r="D50" s="296">
        <v>1.6593999999999999E-3</v>
      </c>
      <c r="E50" s="296">
        <v>1.1359600000000001E-3</v>
      </c>
      <c r="F50" s="296">
        <v>1.2699899999999999E-3</v>
      </c>
      <c r="G50" s="296">
        <v>1.4844299999999999E-3</v>
      </c>
      <c r="H50" s="296">
        <v>2.23178E-3</v>
      </c>
      <c r="I50" s="296">
        <v>3.0243499999999999E-3</v>
      </c>
      <c r="J50" s="296">
        <v>5.5254600000000003E-3</v>
      </c>
      <c r="K50" s="296">
        <v>9.9672999999999993E-4</v>
      </c>
      <c r="L50" s="296">
        <v>7.8675000000000001E-4</v>
      </c>
      <c r="M50" s="296">
        <v>9.2847000000000003E-4</v>
      </c>
      <c r="N50" s="296">
        <v>2.4300999999999999E-4</v>
      </c>
      <c r="O50" s="296">
        <v>9.4488999999999999E-4</v>
      </c>
      <c r="P50" s="296">
        <v>7.3298000000000005E-4</v>
      </c>
      <c r="Q50" s="296">
        <v>1.30316E-3</v>
      </c>
      <c r="R50" s="296">
        <v>7.7129499999999997E-3</v>
      </c>
      <c r="S50" s="296">
        <v>1.0887799999999999E-3</v>
      </c>
      <c r="T50" s="296">
        <v>7.5387999999999996E-4</v>
      </c>
      <c r="U50" s="296">
        <v>7.1389000000000001E-4</v>
      </c>
      <c r="V50" s="296">
        <v>1.1373100000000001E-3</v>
      </c>
      <c r="W50" s="296">
        <v>1.5374399999999999E-3</v>
      </c>
      <c r="X50" s="296">
        <v>4.8756E-4</v>
      </c>
      <c r="Y50" s="296">
        <v>1.4409100000000001E-3</v>
      </c>
      <c r="Z50" s="296">
        <v>8.9760999999999997E-4</v>
      </c>
      <c r="AA50" s="296">
        <v>1.01661E-3</v>
      </c>
      <c r="AB50" s="296">
        <v>8.2961000000000005E-4</v>
      </c>
      <c r="AC50" s="296">
        <v>9.2776000000000002E-4</v>
      </c>
      <c r="AD50" s="296">
        <v>1.5731E-4</v>
      </c>
      <c r="AE50" s="296">
        <v>5.7939000000000005E-4</v>
      </c>
      <c r="AF50" s="296">
        <v>1.6624700000000001E-3</v>
      </c>
      <c r="AG50" s="296">
        <v>1.1337400000000001E-3</v>
      </c>
      <c r="AH50" s="296">
        <v>6.6231999999999999E-4</v>
      </c>
      <c r="AI50" s="296">
        <v>6.0117900000000004E-3</v>
      </c>
      <c r="AJ50" s="296">
        <v>1.7417800000000001E-3</v>
      </c>
      <c r="AK50" s="296">
        <v>6.0566999999999999E-3</v>
      </c>
      <c r="AL50" s="296">
        <v>2.7445500000000001E-3</v>
      </c>
      <c r="AM50" s="296">
        <v>9.8937999999999999E-4</v>
      </c>
      <c r="AN50" s="296">
        <v>9.8437999999999998E-4</v>
      </c>
      <c r="AO50" s="296">
        <v>2.8769899999999998E-3</v>
      </c>
      <c r="AP50" s="296">
        <v>8.1141999999999998E-4</v>
      </c>
      <c r="AQ50" s="296">
        <v>9.5200999999999999E-4</v>
      </c>
      <c r="AR50" s="296">
        <v>9.0260999999999998E-4</v>
      </c>
      <c r="AS50" s="296">
        <v>2.1200400000000001E-3</v>
      </c>
      <c r="AT50" s="296">
        <v>1.8915399999999999E-3</v>
      </c>
      <c r="AU50" s="296">
        <v>1.14892226</v>
      </c>
      <c r="AV50" s="296">
        <v>4.3503510000000002E-2</v>
      </c>
      <c r="AW50" s="296">
        <v>1.6334250000000002E-2</v>
      </c>
      <c r="AX50" s="296">
        <v>3.3644399999999998E-3</v>
      </c>
      <c r="AY50" s="296">
        <v>4.3470399999999999E-3</v>
      </c>
      <c r="AZ50" s="296">
        <v>1.6374690000000001E-2</v>
      </c>
      <c r="BA50" s="296">
        <v>3.2747989999999998E-2</v>
      </c>
      <c r="BB50" s="296">
        <v>3.9854000000000001E-3</v>
      </c>
      <c r="BC50" s="296">
        <v>1.38262E-3</v>
      </c>
      <c r="BD50" s="296">
        <v>4.0582500000000002E-3</v>
      </c>
      <c r="BE50" s="296">
        <v>2.2550600000000001E-3</v>
      </c>
      <c r="BF50" s="296">
        <v>1.057666E-2</v>
      </c>
      <c r="BG50" s="296">
        <v>1.048639E-2</v>
      </c>
      <c r="BH50" s="296">
        <v>1.731657E-2</v>
      </c>
      <c r="BI50" s="296">
        <v>3.7038990000000001E-2</v>
      </c>
      <c r="BJ50" s="296">
        <v>1.2339040000000001E-2</v>
      </c>
      <c r="BK50" s="296">
        <v>2.4486199999999999E-3</v>
      </c>
      <c r="BL50" s="296">
        <v>1.35754E-3</v>
      </c>
      <c r="BM50" s="296">
        <v>9.9406400000000006E-3</v>
      </c>
      <c r="BN50" s="296">
        <v>2.21273E-3</v>
      </c>
      <c r="BO50" s="296">
        <v>5.5173399999999999E-3</v>
      </c>
      <c r="BP50" s="296">
        <v>7.8245499999999996E-3</v>
      </c>
      <c r="BQ50" s="296">
        <v>1.7187000000000001E-3</v>
      </c>
      <c r="BR50" s="296">
        <v>4.9525999999999997E-4</v>
      </c>
      <c r="BS50" s="296">
        <v>1.245922E-2</v>
      </c>
      <c r="BT50" s="296">
        <v>1.52652E-3</v>
      </c>
      <c r="BU50" s="296">
        <v>6.7237999999999998E-4</v>
      </c>
      <c r="BV50" s="296">
        <v>5.0144999999999996E-4</v>
      </c>
      <c r="BW50" s="296">
        <v>3.4986000000000001E-4</v>
      </c>
      <c r="BX50" s="296">
        <v>2.5703999999999999E-4</v>
      </c>
      <c r="BY50" s="296">
        <v>7.2180000000000003E-5</v>
      </c>
      <c r="BZ50" s="296">
        <v>1.1415399999999999E-3</v>
      </c>
      <c r="CA50" s="296">
        <v>1.79481E-3</v>
      </c>
      <c r="CB50" s="296">
        <v>1.0274190000000001E-2</v>
      </c>
      <c r="CC50" s="296">
        <v>8.8347999999999996E-4</v>
      </c>
      <c r="CD50" s="296">
        <v>2.2637400000000002E-3</v>
      </c>
      <c r="CE50" s="296">
        <v>9.0582E-4</v>
      </c>
      <c r="CF50" s="296">
        <v>8.4214000000000001E-4</v>
      </c>
      <c r="CG50" s="296">
        <v>1.04159E-3</v>
      </c>
      <c r="CH50" s="296">
        <v>4.1741E-4</v>
      </c>
      <c r="CI50" s="296">
        <v>6.7088E-4</v>
      </c>
      <c r="CJ50" s="296">
        <v>9.8109E-4</v>
      </c>
      <c r="CK50" s="296">
        <v>1.1707600000000001E-3</v>
      </c>
      <c r="CL50" s="296">
        <v>1.12024E-3</v>
      </c>
      <c r="CM50" s="296">
        <v>8.4102000000000005E-4</v>
      </c>
      <c r="CN50" s="296">
        <v>1.46605E-3</v>
      </c>
      <c r="CO50" s="296">
        <v>4.9151000000000002E-4</v>
      </c>
      <c r="CP50" s="296">
        <v>1.15595E-3</v>
      </c>
      <c r="CQ50" s="296">
        <v>6.5019999999999998E-4</v>
      </c>
      <c r="CR50" s="296">
        <v>9.5976999999999998E-4</v>
      </c>
      <c r="CS50" s="296">
        <v>6.8871999999999998E-4</v>
      </c>
      <c r="CT50" s="296">
        <v>5.5206999999999999E-4</v>
      </c>
      <c r="CU50" s="296">
        <v>8.7944E-4</v>
      </c>
      <c r="CV50" s="296">
        <v>5.39027E-3</v>
      </c>
      <c r="CW50" s="296">
        <v>8.1758999999999998E-4</v>
      </c>
      <c r="CX50" s="296">
        <v>4.6027899999999997E-2</v>
      </c>
      <c r="CY50" s="296">
        <v>5.9473000000000002E-4</v>
      </c>
      <c r="CZ50" s="296">
        <v>1.0399700000000001E-3</v>
      </c>
      <c r="DA50" s="296">
        <v>8.5088000000000004E-4</v>
      </c>
      <c r="DB50" s="296">
        <v>9.0058E-4</v>
      </c>
      <c r="DC50" s="296">
        <v>8.7303000000000001E-4</v>
      </c>
      <c r="DD50" s="296">
        <v>7.0323E-4</v>
      </c>
      <c r="DE50" s="296">
        <v>1.27338E-3</v>
      </c>
      <c r="DF50" s="296">
        <v>9.7980000000000007E-4</v>
      </c>
      <c r="DG50" s="296">
        <v>1.5761210400000001</v>
      </c>
      <c r="DH50" s="296">
        <v>0.86577528999999998</v>
      </c>
    </row>
    <row r="51" spans="1:112" s="290" customFormat="1" ht="18" customHeight="1" x14ac:dyDescent="0.55000000000000004">
      <c r="A51" s="284">
        <v>45</v>
      </c>
      <c r="B51" s="130" t="s">
        <v>84</v>
      </c>
      <c r="C51" s="132" t="s">
        <v>85</v>
      </c>
      <c r="D51" s="296">
        <v>2.1938499999999998E-3</v>
      </c>
      <c r="E51" s="296">
        <v>1.4582799999999999E-3</v>
      </c>
      <c r="F51" s="296">
        <v>1.59396E-3</v>
      </c>
      <c r="G51" s="296">
        <v>2.10422E-3</v>
      </c>
      <c r="H51" s="296">
        <v>1.0590700000000001E-3</v>
      </c>
      <c r="I51" s="296">
        <v>3.9869600000000003E-3</v>
      </c>
      <c r="J51" s="296">
        <v>6.0769400000000003E-3</v>
      </c>
      <c r="K51" s="296">
        <v>1.22971E-3</v>
      </c>
      <c r="L51" s="296">
        <v>9.9963999999999999E-4</v>
      </c>
      <c r="M51" s="296">
        <v>1.1829099999999999E-3</v>
      </c>
      <c r="N51" s="296">
        <v>2.9774000000000001E-4</v>
      </c>
      <c r="O51" s="296">
        <v>1.1864899999999999E-3</v>
      </c>
      <c r="P51" s="296">
        <v>9.1907999999999996E-4</v>
      </c>
      <c r="Q51" s="296">
        <v>1.66529E-3</v>
      </c>
      <c r="R51" s="296">
        <v>1.6394199999999999E-3</v>
      </c>
      <c r="S51" s="296">
        <v>1.32844E-3</v>
      </c>
      <c r="T51" s="296">
        <v>1.03334E-3</v>
      </c>
      <c r="U51" s="296">
        <v>1.0266699999999999E-3</v>
      </c>
      <c r="V51" s="296">
        <v>1.44246E-3</v>
      </c>
      <c r="W51" s="296">
        <v>1.93896E-3</v>
      </c>
      <c r="X51" s="296">
        <v>6.2489000000000002E-4</v>
      </c>
      <c r="Y51" s="296">
        <v>1.8257E-3</v>
      </c>
      <c r="Z51" s="296">
        <v>1.1139100000000001E-3</v>
      </c>
      <c r="AA51" s="296">
        <v>1.2573199999999999E-3</v>
      </c>
      <c r="AB51" s="296">
        <v>1.0487000000000001E-3</v>
      </c>
      <c r="AC51" s="296">
        <v>1.08423E-3</v>
      </c>
      <c r="AD51" s="296">
        <v>2.1112E-4</v>
      </c>
      <c r="AE51" s="296">
        <v>7.4554999999999999E-4</v>
      </c>
      <c r="AF51" s="296">
        <v>5.1357299999999998E-3</v>
      </c>
      <c r="AG51" s="296">
        <v>1.55427E-3</v>
      </c>
      <c r="AH51" s="296">
        <v>9.7630000000000004E-4</v>
      </c>
      <c r="AI51" s="296">
        <v>1.5977400000000001E-3</v>
      </c>
      <c r="AJ51" s="296">
        <v>2.4246900000000002E-3</v>
      </c>
      <c r="AK51" s="296">
        <v>5.58056E-3</v>
      </c>
      <c r="AL51" s="296">
        <v>3.4692899999999999E-3</v>
      </c>
      <c r="AM51" s="296">
        <v>1.2289099999999999E-3</v>
      </c>
      <c r="AN51" s="296">
        <v>1.2209600000000001E-3</v>
      </c>
      <c r="AO51" s="296">
        <v>2.9454300000000002E-3</v>
      </c>
      <c r="AP51" s="296">
        <v>1.36674E-3</v>
      </c>
      <c r="AQ51" s="296">
        <v>1.18279E-3</v>
      </c>
      <c r="AR51" s="296">
        <v>1.27121E-3</v>
      </c>
      <c r="AS51" s="296">
        <v>1.37948E-3</v>
      </c>
      <c r="AT51" s="296">
        <v>1.87547E-3</v>
      </c>
      <c r="AU51" s="296">
        <v>6.5785399999999999E-3</v>
      </c>
      <c r="AV51" s="296">
        <v>1.1407245399999999</v>
      </c>
      <c r="AW51" s="296">
        <v>3.4860400000000001E-3</v>
      </c>
      <c r="AX51" s="296">
        <v>5.4423800000000001E-3</v>
      </c>
      <c r="AY51" s="296">
        <v>4.27868E-3</v>
      </c>
      <c r="AZ51" s="296">
        <v>5.0313500000000004E-3</v>
      </c>
      <c r="BA51" s="296">
        <v>3.1130699999999999E-3</v>
      </c>
      <c r="BB51" s="296">
        <v>4.0935299999999997E-3</v>
      </c>
      <c r="BC51" s="296">
        <v>1.7576600000000001E-3</v>
      </c>
      <c r="BD51" s="296">
        <v>2.4702399999999998E-3</v>
      </c>
      <c r="BE51" s="296">
        <v>2.61254E-3</v>
      </c>
      <c r="BF51" s="296">
        <v>2.5412299999999998E-3</v>
      </c>
      <c r="BG51" s="296">
        <v>2.4839900000000002E-3</v>
      </c>
      <c r="BH51" s="296">
        <v>3.0200399999999999E-3</v>
      </c>
      <c r="BI51" s="296">
        <v>5.2977099999999997E-3</v>
      </c>
      <c r="BJ51" s="296">
        <v>2.4631000000000002E-3</v>
      </c>
      <c r="BK51" s="296">
        <v>1.78717E-3</v>
      </c>
      <c r="BL51" s="296">
        <v>1.7122800000000001E-3</v>
      </c>
      <c r="BM51" s="296">
        <v>1.2858100000000001E-3</v>
      </c>
      <c r="BN51" s="296">
        <v>1.73423E-3</v>
      </c>
      <c r="BO51" s="296">
        <v>1.73917E-3</v>
      </c>
      <c r="BP51" s="296">
        <v>1.6466300000000001E-3</v>
      </c>
      <c r="BQ51" s="296">
        <v>2.2440400000000001E-3</v>
      </c>
      <c r="BR51" s="296">
        <v>6.0090999999999996E-4</v>
      </c>
      <c r="BS51" s="296">
        <v>2.6785400000000001E-3</v>
      </c>
      <c r="BT51" s="296">
        <v>1.8511199999999999E-3</v>
      </c>
      <c r="BU51" s="296">
        <v>8.0679999999999999E-4</v>
      </c>
      <c r="BV51" s="296">
        <v>5.9787999999999996E-4</v>
      </c>
      <c r="BW51" s="296">
        <v>4.0390000000000001E-4</v>
      </c>
      <c r="BX51" s="296">
        <v>3.0089E-4</v>
      </c>
      <c r="BY51" s="296">
        <v>7.7869999999999998E-5</v>
      </c>
      <c r="BZ51" s="296">
        <v>6.0634999999999997E-4</v>
      </c>
      <c r="CA51" s="296">
        <v>2.35922E-3</v>
      </c>
      <c r="CB51" s="296">
        <v>1.3494259999999999E-2</v>
      </c>
      <c r="CC51" s="296">
        <v>5.3151999999999995E-4</v>
      </c>
      <c r="CD51" s="296">
        <v>1.7835699999999999E-3</v>
      </c>
      <c r="CE51" s="296">
        <v>1.2354200000000001E-3</v>
      </c>
      <c r="CF51" s="296">
        <v>9.4496000000000001E-4</v>
      </c>
      <c r="CG51" s="296">
        <v>1.02049E-3</v>
      </c>
      <c r="CH51" s="296">
        <v>4.7877E-4</v>
      </c>
      <c r="CI51" s="296">
        <v>7.5279000000000003E-4</v>
      </c>
      <c r="CJ51" s="296">
        <v>1.1803499999999999E-3</v>
      </c>
      <c r="CK51" s="296">
        <v>1.4993999999999999E-3</v>
      </c>
      <c r="CL51" s="296">
        <v>1.3799800000000001E-3</v>
      </c>
      <c r="CM51" s="296">
        <v>9.5153999999999996E-4</v>
      </c>
      <c r="CN51" s="296">
        <v>1.2941700000000001E-3</v>
      </c>
      <c r="CO51" s="296">
        <v>4.8129999999999999E-4</v>
      </c>
      <c r="CP51" s="296">
        <v>1.3397800000000001E-3</v>
      </c>
      <c r="CQ51" s="296">
        <v>5.8463999999999999E-4</v>
      </c>
      <c r="CR51" s="296">
        <v>1.09235E-3</v>
      </c>
      <c r="CS51" s="296">
        <v>7.0832999999999996E-4</v>
      </c>
      <c r="CT51" s="296">
        <v>5.5332000000000005E-4</v>
      </c>
      <c r="CU51" s="296">
        <v>1.0150700000000001E-3</v>
      </c>
      <c r="CV51" s="296">
        <v>7.1765600000000002E-3</v>
      </c>
      <c r="CW51" s="296">
        <v>1.0025399999999999E-3</v>
      </c>
      <c r="CX51" s="296">
        <v>6.1441999999999997E-2</v>
      </c>
      <c r="CY51" s="296">
        <v>5.9329999999999995E-4</v>
      </c>
      <c r="CZ51" s="296">
        <v>1.1252300000000001E-3</v>
      </c>
      <c r="DA51" s="296">
        <v>9.2422000000000001E-4</v>
      </c>
      <c r="DB51" s="296">
        <v>9.4131E-4</v>
      </c>
      <c r="DC51" s="296">
        <v>9.9368000000000004E-4</v>
      </c>
      <c r="DD51" s="296">
        <v>7.8514000000000003E-4</v>
      </c>
      <c r="DE51" s="296">
        <v>1.2831299999999999E-3</v>
      </c>
      <c r="DF51" s="296">
        <v>1.06336E-3</v>
      </c>
      <c r="DG51" s="296">
        <v>1.40296434</v>
      </c>
      <c r="DH51" s="296">
        <v>0.77065899999999998</v>
      </c>
    </row>
    <row r="52" spans="1:112" s="290" customFormat="1" ht="18" customHeight="1" x14ac:dyDescent="0.55000000000000004">
      <c r="A52" s="284">
        <v>46</v>
      </c>
      <c r="B52" s="130" t="s">
        <v>86</v>
      </c>
      <c r="C52" s="132" t="s">
        <v>87</v>
      </c>
      <c r="D52" s="296">
        <v>8.8816999999999998E-4</v>
      </c>
      <c r="E52" s="296">
        <v>7.4034999999999997E-4</v>
      </c>
      <c r="F52" s="296">
        <v>3.8578800000000002E-3</v>
      </c>
      <c r="G52" s="296">
        <v>6.2624000000000002E-4</v>
      </c>
      <c r="H52" s="296">
        <v>4.3763999999999999E-4</v>
      </c>
      <c r="I52" s="296">
        <v>7.0403000000000002E-4</v>
      </c>
      <c r="J52" s="296">
        <v>1.2291400000000001E-3</v>
      </c>
      <c r="K52" s="296">
        <v>5.2247999999999997E-4</v>
      </c>
      <c r="L52" s="296">
        <v>3.4758E-4</v>
      </c>
      <c r="M52" s="296">
        <v>5.4325E-4</v>
      </c>
      <c r="N52" s="296">
        <v>1.2344E-4</v>
      </c>
      <c r="O52" s="296">
        <v>4.3229E-4</v>
      </c>
      <c r="P52" s="296">
        <v>3.9521000000000001E-4</v>
      </c>
      <c r="Q52" s="296">
        <v>5.4916000000000003E-4</v>
      </c>
      <c r="R52" s="296">
        <v>3.9941E-4</v>
      </c>
      <c r="S52" s="296">
        <v>5.0693000000000005E-4</v>
      </c>
      <c r="T52" s="296">
        <v>3.9933999999999998E-4</v>
      </c>
      <c r="U52" s="296">
        <v>3.7348999999999998E-4</v>
      </c>
      <c r="V52" s="296">
        <v>4.6190000000000001E-4</v>
      </c>
      <c r="W52" s="296">
        <v>6.0026999999999997E-4</v>
      </c>
      <c r="X52" s="296">
        <v>1.9120000000000001E-4</v>
      </c>
      <c r="Y52" s="296">
        <v>5.4889000000000001E-4</v>
      </c>
      <c r="Z52" s="296">
        <v>3.6356000000000002E-4</v>
      </c>
      <c r="AA52" s="296">
        <v>4.3084999999999998E-4</v>
      </c>
      <c r="AB52" s="296">
        <v>3.5176000000000001E-4</v>
      </c>
      <c r="AC52" s="296">
        <v>3.925E-4</v>
      </c>
      <c r="AD52" s="296">
        <v>6.3540000000000005E-5</v>
      </c>
      <c r="AE52" s="296">
        <v>2.3735E-4</v>
      </c>
      <c r="AF52" s="296">
        <v>4.2842999999999999E-4</v>
      </c>
      <c r="AG52" s="296">
        <v>4.7908E-4</v>
      </c>
      <c r="AH52" s="296">
        <v>3.7701E-4</v>
      </c>
      <c r="AI52" s="296">
        <v>4.1018000000000001E-4</v>
      </c>
      <c r="AJ52" s="296">
        <v>5.6139000000000004E-4</v>
      </c>
      <c r="AK52" s="296">
        <v>4.5115999999999998E-4</v>
      </c>
      <c r="AL52" s="296">
        <v>5.2324999999999995E-4</v>
      </c>
      <c r="AM52" s="296">
        <v>3.5113000000000001E-4</v>
      </c>
      <c r="AN52" s="296">
        <v>3.7456000000000002E-4</v>
      </c>
      <c r="AO52" s="296">
        <v>4.5723999999999998E-4</v>
      </c>
      <c r="AP52" s="296">
        <v>3.9135999999999999E-4</v>
      </c>
      <c r="AQ52" s="296">
        <v>3.1244999999999998E-4</v>
      </c>
      <c r="AR52" s="296">
        <v>3.634E-4</v>
      </c>
      <c r="AS52" s="296">
        <v>4.5397999999999999E-4</v>
      </c>
      <c r="AT52" s="296">
        <v>3.8803999999999998E-4</v>
      </c>
      <c r="AU52" s="296">
        <v>2.69148E-3</v>
      </c>
      <c r="AV52" s="296">
        <v>5.1873400000000004E-3</v>
      </c>
      <c r="AW52" s="296">
        <v>1.06366191</v>
      </c>
      <c r="AX52" s="296">
        <v>6.4428E-4</v>
      </c>
      <c r="AY52" s="296">
        <v>4.5092999999999999E-4</v>
      </c>
      <c r="AZ52" s="296">
        <v>1.8063899999999999E-3</v>
      </c>
      <c r="BA52" s="296">
        <v>4.6596000000000002E-4</v>
      </c>
      <c r="BB52" s="296">
        <v>9.7981000000000001E-4</v>
      </c>
      <c r="BC52" s="296">
        <v>3.7173000000000002E-4</v>
      </c>
      <c r="BD52" s="296">
        <v>1.1986099999999999E-3</v>
      </c>
      <c r="BE52" s="296">
        <v>1.48657E-3</v>
      </c>
      <c r="BF52" s="296">
        <v>8.1966999999999999E-4</v>
      </c>
      <c r="BG52" s="296">
        <v>8.2638000000000004E-4</v>
      </c>
      <c r="BH52" s="296">
        <v>9.3150000000000004E-4</v>
      </c>
      <c r="BI52" s="296">
        <v>2.2532699999999999E-3</v>
      </c>
      <c r="BJ52" s="296">
        <v>7.4187999999999999E-4</v>
      </c>
      <c r="BK52" s="296">
        <v>8.3894000000000004E-4</v>
      </c>
      <c r="BL52" s="296">
        <v>6.068E-4</v>
      </c>
      <c r="BM52" s="296">
        <v>7.5642000000000005E-4</v>
      </c>
      <c r="BN52" s="296">
        <v>5.2727000000000004E-4</v>
      </c>
      <c r="BO52" s="296">
        <v>6.3579999999999995E-4</v>
      </c>
      <c r="BP52" s="296">
        <v>5.8299000000000003E-4</v>
      </c>
      <c r="BQ52" s="296">
        <v>6.4274000000000004E-4</v>
      </c>
      <c r="BR52" s="296">
        <v>2.1274E-4</v>
      </c>
      <c r="BS52" s="296">
        <v>7.9619999999999995E-4</v>
      </c>
      <c r="BT52" s="296">
        <v>6.3767000000000001E-4</v>
      </c>
      <c r="BU52" s="296">
        <v>1.13514E-3</v>
      </c>
      <c r="BV52" s="296">
        <v>3.1524999999999999E-4</v>
      </c>
      <c r="BW52" s="296">
        <v>1.875E-4</v>
      </c>
      <c r="BX52" s="296">
        <v>1.3254E-4</v>
      </c>
      <c r="BY52" s="296">
        <v>3.4379999999999999E-5</v>
      </c>
      <c r="BZ52" s="296">
        <v>2.386E-4</v>
      </c>
      <c r="CA52" s="296">
        <v>7.0211000000000004E-4</v>
      </c>
      <c r="CB52" s="296">
        <v>3.8735599999999999E-3</v>
      </c>
      <c r="CC52" s="296">
        <v>2.3923E-4</v>
      </c>
      <c r="CD52" s="296">
        <v>7.1732000000000002E-4</v>
      </c>
      <c r="CE52" s="296">
        <v>5.3534000000000003E-4</v>
      </c>
      <c r="CF52" s="296">
        <v>5.1491000000000004E-4</v>
      </c>
      <c r="CG52" s="296">
        <v>4.6995000000000001E-4</v>
      </c>
      <c r="CH52" s="296">
        <v>2.7045999999999998E-4</v>
      </c>
      <c r="CI52" s="296">
        <v>3.8684E-4</v>
      </c>
      <c r="CJ52" s="296">
        <v>8.4252999999999997E-4</v>
      </c>
      <c r="CK52" s="296">
        <v>5.1816999999999998E-4</v>
      </c>
      <c r="CL52" s="296">
        <v>8.2487999999999995E-4</v>
      </c>
      <c r="CM52" s="296">
        <v>1.54664E-3</v>
      </c>
      <c r="CN52" s="296">
        <v>2.84476E-3</v>
      </c>
      <c r="CO52" s="296">
        <v>2.0549000000000001E-4</v>
      </c>
      <c r="CP52" s="296">
        <v>5.7479999999999999E-4</v>
      </c>
      <c r="CQ52" s="296">
        <v>1.0817510000000001E-2</v>
      </c>
      <c r="CR52" s="296">
        <v>4.8581099999999997E-3</v>
      </c>
      <c r="CS52" s="296">
        <v>2.4908199999999999E-3</v>
      </c>
      <c r="CT52" s="296">
        <v>1.9964700000000002E-3</v>
      </c>
      <c r="CU52" s="296">
        <v>4.8024E-4</v>
      </c>
      <c r="CV52" s="296">
        <v>3.3213000000000001E-3</v>
      </c>
      <c r="CW52" s="296">
        <v>7.3738999999999999E-4</v>
      </c>
      <c r="CX52" s="296">
        <v>1.6113010000000001E-2</v>
      </c>
      <c r="CY52" s="296">
        <v>4.4907999999999998E-4</v>
      </c>
      <c r="CZ52" s="296">
        <v>5.0458000000000002E-4</v>
      </c>
      <c r="DA52" s="296">
        <v>4.4696999999999998E-4</v>
      </c>
      <c r="DB52" s="296">
        <v>4.1231999999999998E-4</v>
      </c>
      <c r="DC52" s="296">
        <v>2.9744900000000002E-3</v>
      </c>
      <c r="DD52" s="296">
        <v>7.2375E-4</v>
      </c>
      <c r="DE52" s="296">
        <v>1.8921E-2</v>
      </c>
      <c r="DF52" s="296">
        <v>9.7989999999999991E-4</v>
      </c>
      <c r="DG52" s="296">
        <v>1.1971331599999999</v>
      </c>
      <c r="DH52" s="296">
        <v>0.65759436000000004</v>
      </c>
    </row>
    <row r="53" spans="1:112" s="290" customFormat="1" ht="18" customHeight="1" x14ac:dyDescent="0.55000000000000004">
      <c r="A53" s="284">
        <v>47</v>
      </c>
      <c r="B53" s="130" t="s">
        <v>88</v>
      </c>
      <c r="C53" s="132" t="s">
        <v>89</v>
      </c>
      <c r="D53" s="296">
        <v>5.3664999999999995E-4</v>
      </c>
      <c r="E53" s="296">
        <v>3.7554E-4</v>
      </c>
      <c r="F53" s="296">
        <v>5.6862999999999998E-4</v>
      </c>
      <c r="G53" s="296">
        <v>4.6796000000000001E-4</v>
      </c>
      <c r="H53" s="296">
        <v>3.3733E-4</v>
      </c>
      <c r="I53" s="296">
        <v>5.5029999999999999E-4</v>
      </c>
      <c r="J53" s="296">
        <v>1.0217200000000001E-3</v>
      </c>
      <c r="K53" s="296">
        <v>3.0486000000000001E-4</v>
      </c>
      <c r="L53" s="296">
        <v>2.3955999999999999E-4</v>
      </c>
      <c r="M53" s="296">
        <v>3.0019999999999998E-4</v>
      </c>
      <c r="N53" s="296">
        <v>7.7869999999999998E-5</v>
      </c>
      <c r="O53" s="296">
        <v>2.9661999999999999E-4</v>
      </c>
      <c r="P53" s="296">
        <v>3.2435999999999999E-4</v>
      </c>
      <c r="Q53" s="296">
        <v>4.0070999999999998E-4</v>
      </c>
      <c r="R53" s="296">
        <v>3.2855999999999998E-4</v>
      </c>
      <c r="S53" s="296">
        <v>3.3377E-4</v>
      </c>
      <c r="T53" s="296">
        <v>2.3243999999999999E-4</v>
      </c>
      <c r="U53" s="296">
        <v>2.4476000000000001E-4</v>
      </c>
      <c r="V53" s="296">
        <v>3.4366000000000003E-4</v>
      </c>
      <c r="W53" s="296">
        <v>4.615E-4</v>
      </c>
      <c r="X53" s="296">
        <v>1.4962999999999999E-4</v>
      </c>
      <c r="Y53" s="296">
        <v>4.4367000000000001E-4</v>
      </c>
      <c r="Z53" s="296">
        <v>2.7425000000000003E-4</v>
      </c>
      <c r="AA53" s="296">
        <v>3.0886999999999999E-4</v>
      </c>
      <c r="AB53" s="296">
        <v>2.4626999999999999E-4</v>
      </c>
      <c r="AC53" s="296">
        <v>2.5696999999999997E-4</v>
      </c>
      <c r="AD53" s="296">
        <v>4.634E-5</v>
      </c>
      <c r="AE53" s="296">
        <v>1.7272000000000001E-4</v>
      </c>
      <c r="AF53" s="296">
        <v>3.011E-4</v>
      </c>
      <c r="AG53" s="296">
        <v>3.5621999999999997E-4</v>
      </c>
      <c r="AH53" s="296">
        <v>2.5465999999999998E-4</v>
      </c>
      <c r="AI53" s="296">
        <v>2.9416000000000002E-4</v>
      </c>
      <c r="AJ53" s="296">
        <v>4.3455000000000002E-4</v>
      </c>
      <c r="AK53" s="296">
        <v>3.4734000000000002E-4</v>
      </c>
      <c r="AL53" s="296">
        <v>4.0120999999999999E-4</v>
      </c>
      <c r="AM53" s="296">
        <v>2.7691E-4</v>
      </c>
      <c r="AN53" s="296">
        <v>2.9639999999999999E-4</v>
      </c>
      <c r="AO53" s="296">
        <v>3.6258999999999998E-4</v>
      </c>
      <c r="AP53" s="296">
        <v>2.5358999999999999E-4</v>
      </c>
      <c r="AQ53" s="296">
        <v>2.4102999999999999E-4</v>
      </c>
      <c r="AR53" s="296">
        <v>2.6586999999999997E-4</v>
      </c>
      <c r="AS53" s="296">
        <v>3.6329E-4</v>
      </c>
      <c r="AT53" s="296">
        <v>6.3880000000000002E-4</v>
      </c>
      <c r="AU53" s="296">
        <v>2.0104799999999998E-3</v>
      </c>
      <c r="AV53" s="296">
        <v>4.06866E-3</v>
      </c>
      <c r="AW53" s="296">
        <v>5.62794E-2</v>
      </c>
      <c r="AX53" s="296">
        <v>1.0953535599999999</v>
      </c>
      <c r="AY53" s="296">
        <v>3.1699060000000001E-2</v>
      </c>
      <c r="AZ53" s="296">
        <v>3.3052310000000001E-2</v>
      </c>
      <c r="BA53" s="296">
        <v>9.3278749999999994E-2</v>
      </c>
      <c r="BB53" s="296">
        <v>0.12984001000000001</v>
      </c>
      <c r="BC53" s="296">
        <v>5.1659990000000003E-2</v>
      </c>
      <c r="BD53" s="296">
        <v>9.9223649999999997E-2</v>
      </c>
      <c r="BE53" s="296">
        <v>0.1471191</v>
      </c>
      <c r="BF53" s="296">
        <v>8.3108599999999998E-3</v>
      </c>
      <c r="BG53" s="296">
        <v>6.9779999999999998E-3</v>
      </c>
      <c r="BH53" s="296">
        <v>1.164898E-2</v>
      </c>
      <c r="BI53" s="296">
        <v>1.4187399999999999E-3</v>
      </c>
      <c r="BJ53" s="296">
        <v>3.0755600000000002E-3</v>
      </c>
      <c r="BK53" s="296">
        <v>8.81353E-3</v>
      </c>
      <c r="BL53" s="296">
        <v>4.3714999999999997E-4</v>
      </c>
      <c r="BM53" s="296">
        <v>8.4608000000000003E-4</v>
      </c>
      <c r="BN53" s="296">
        <v>6.4420999999999999E-4</v>
      </c>
      <c r="BO53" s="296">
        <v>6.0534E-4</v>
      </c>
      <c r="BP53" s="296">
        <v>7.1938999999999998E-4</v>
      </c>
      <c r="BQ53" s="296">
        <v>5.4405999999999996E-4</v>
      </c>
      <c r="BR53" s="296">
        <v>1.5077999999999999E-4</v>
      </c>
      <c r="BS53" s="296">
        <v>5.8891E-4</v>
      </c>
      <c r="BT53" s="296">
        <v>4.6488999999999998E-4</v>
      </c>
      <c r="BU53" s="296">
        <v>2.7569999999999998E-4</v>
      </c>
      <c r="BV53" s="296">
        <v>1.8165999999999999E-4</v>
      </c>
      <c r="BW53" s="296">
        <v>1.2697000000000001E-4</v>
      </c>
      <c r="BX53" s="296">
        <v>9.1180000000000005E-5</v>
      </c>
      <c r="BY53" s="296">
        <v>2.3879999999999998E-5</v>
      </c>
      <c r="BZ53" s="296">
        <v>2.5682999999999999E-4</v>
      </c>
      <c r="CA53" s="296">
        <v>5.8513E-4</v>
      </c>
      <c r="CB53" s="296">
        <v>3.2507600000000001E-3</v>
      </c>
      <c r="CC53" s="296">
        <v>1.3022000000000001E-4</v>
      </c>
      <c r="CD53" s="296">
        <v>6.4696000000000003E-4</v>
      </c>
      <c r="CE53" s="296">
        <v>3.1023999999999998E-4</v>
      </c>
      <c r="CF53" s="296">
        <v>2.4032E-4</v>
      </c>
      <c r="CG53" s="296">
        <v>2.7097999999999998E-4</v>
      </c>
      <c r="CH53" s="296">
        <v>1.2967999999999999E-4</v>
      </c>
      <c r="CI53" s="296">
        <v>2.3363999999999999E-4</v>
      </c>
      <c r="CJ53" s="296">
        <v>4.9720999999999999E-4</v>
      </c>
      <c r="CK53" s="296">
        <v>4.5697000000000001E-4</v>
      </c>
      <c r="CL53" s="296">
        <v>4.4318E-4</v>
      </c>
      <c r="CM53" s="296">
        <v>5.5436999999999999E-4</v>
      </c>
      <c r="CN53" s="296">
        <v>6.7217000000000004E-4</v>
      </c>
      <c r="CO53" s="296">
        <v>1.6154E-4</v>
      </c>
      <c r="CP53" s="296">
        <v>5.1893000000000002E-4</v>
      </c>
      <c r="CQ53" s="296">
        <v>7.1027999999999998E-4</v>
      </c>
      <c r="CR53" s="296">
        <v>5.2307999999999999E-4</v>
      </c>
      <c r="CS53" s="296">
        <v>3.2604999999999998E-4</v>
      </c>
      <c r="CT53" s="296">
        <v>2.5491000000000001E-4</v>
      </c>
      <c r="CU53" s="296">
        <v>3.0406999999999998E-4</v>
      </c>
      <c r="CV53" s="296">
        <v>1.9770399999999998E-3</v>
      </c>
      <c r="CW53" s="296">
        <v>3.9891999999999998E-4</v>
      </c>
      <c r="CX53" s="296">
        <v>1.453078E-2</v>
      </c>
      <c r="CY53" s="296">
        <v>2.2282000000000001E-4</v>
      </c>
      <c r="CZ53" s="296">
        <v>3.0682000000000002E-4</v>
      </c>
      <c r="DA53" s="296">
        <v>2.5956999999999998E-4</v>
      </c>
      <c r="DB53" s="296">
        <v>2.6994999999999998E-4</v>
      </c>
      <c r="DC53" s="296">
        <v>4.6108E-4</v>
      </c>
      <c r="DD53" s="296">
        <v>2.6473000000000002E-4</v>
      </c>
      <c r="DE53" s="296">
        <v>2.7954999999999998E-3</v>
      </c>
      <c r="DF53" s="296">
        <v>3.9501E-4</v>
      </c>
      <c r="DG53" s="296">
        <v>1.83762402</v>
      </c>
      <c r="DH53" s="296">
        <v>1.00942087</v>
      </c>
    </row>
    <row r="54" spans="1:112" s="290" customFormat="1" ht="18" customHeight="1" x14ac:dyDescent="0.55000000000000004">
      <c r="A54" s="284">
        <v>48</v>
      </c>
      <c r="B54" s="130" t="s">
        <v>90</v>
      </c>
      <c r="C54" s="132" t="s">
        <v>91</v>
      </c>
      <c r="D54" s="296">
        <v>1.81642E-3</v>
      </c>
      <c r="E54" s="296">
        <v>1.2820399999999999E-3</v>
      </c>
      <c r="F54" s="296">
        <v>1.5658899999999999E-3</v>
      </c>
      <c r="G54" s="296">
        <v>1.63061E-3</v>
      </c>
      <c r="H54" s="296">
        <v>9.2374000000000004E-4</v>
      </c>
      <c r="I54" s="296">
        <v>1.89043E-3</v>
      </c>
      <c r="J54" s="296">
        <v>3.4934300000000001E-3</v>
      </c>
      <c r="K54" s="296">
        <v>1.09096E-3</v>
      </c>
      <c r="L54" s="296">
        <v>9.7409999999999999E-4</v>
      </c>
      <c r="M54" s="296">
        <v>1.04572E-3</v>
      </c>
      <c r="N54" s="296">
        <v>3.0769E-4</v>
      </c>
      <c r="O54" s="296">
        <v>1.04473E-3</v>
      </c>
      <c r="P54" s="296">
        <v>8.9672000000000005E-4</v>
      </c>
      <c r="Q54" s="296">
        <v>1.3953500000000001E-3</v>
      </c>
      <c r="R54" s="296">
        <v>1.12067E-3</v>
      </c>
      <c r="S54" s="296">
        <v>1.1736100000000001E-3</v>
      </c>
      <c r="T54" s="296">
        <v>8.6558999999999996E-4</v>
      </c>
      <c r="U54" s="296">
        <v>1.6450200000000001E-3</v>
      </c>
      <c r="V54" s="296">
        <v>1.2349399999999999E-3</v>
      </c>
      <c r="W54" s="296">
        <v>1.65007E-3</v>
      </c>
      <c r="X54" s="296">
        <v>5.1803999999999999E-4</v>
      </c>
      <c r="Y54" s="296">
        <v>1.5310899999999999E-3</v>
      </c>
      <c r="Z54" s="296">
        <v>9.6095000000000002E-4</v>
      </c>
      <c r="AA54" s="296">
        <v>1.08486E-3</v>
      </c>
      <c r="AB54" s="296">
        <v>9.9526999999999992E-4</v>
      </c>
      <c r="AC54" s="296">
        <v>1.01804E-3</v>
      </c>
      <c r="AD54" s="296">
        <v>1.6140999999999999E-4</v>
      </c>
      <c r="AE54" s="296">
        <v>5.9066999999999995E-4</v>
      </c>
      <c r="AF54" s="296">
        <v>1.02377E-3</v>
      </c>
      <c r="AG54" s="296">
        <v>1.29119E-3</v>
      </c>
      <c r="AH54" s="296">
        <v>8.0612999999999995E-4</v>
      </c>
      <c r="AI54" s="296">
        <v>1.04867E-3</v>
      </c>
      <c r="AJ54" s="296">
        <v>1.5198099999999999E-3</v>
      </c>
      <c r="AK54" s="296">
        <v>1.20897E-3</v>
      </c>
      <c r="AL54" s="296">
        <v>1.38105E-3</v>
      </c>
      <c r="AM54" s="296">
        <v>9.5310000000000002E-4</v>
      </c>
      <c r="AN54" s="296">
        <v>9.9474000000000003E-4</v>
      </c>
      <c r="AO54" s="296">
        <v>1.2299399999999999E-3</v>
      </c>
      <c r="AP54" s="296">
        <v>8.7743999999999995E-4</v>
      </c>
      <c r="AQ54" s="296">
        <v>8.3317000000000005E-4</v>
      </c>
      <c r="AR54" s="296">
        <v>1.1097699999999999E-3</v>
      </c>
      <c r="AS54" s="296">
        <v>1.28221E-3</v>
      </c>
      <c r="AT54" s="296">
        <v>4.6277000000000002E-3</v>
      </c>
      <c r="AU54" s="296">
        <v>8.8523400000000002E-3</v>
      </c>
      <c r="AV54" s="296">
        <v>7.9430799999999999E-3</v>
      </c>
      <c r="AW54" s="296">
        <v>4.4790280000000002E-2</v>
      </c>
      <c r="AX54" s="296">
        <v>0.12077093</v>
      </c>
      <c r="AY54" s="296">
        <v>1.2045772100000001</v>
      </c>
      <c r="AZ54" s="296">
        <v>3.4925900000000003E-2</v>
      </c>
      <c r="BA54" s="296">
        <v>3.8231309999999998E-2</v>
      </c>
      <c r="BB54" s="296">
        <v>0.13381942999999999</v>
      </c>
      <c r="BC54" s="296">
        <v>2.5420450000000001E-2</v>
      </c>
      <c r="BD54" s="296">
        <v>0.11256711</v>
      </c>
      <c r="BE54" s="296">
        <v>9.6730300000000005E-2</v>
      </c>
      <c r="BF54" s="296">
        <v>1.1729069999999999E-2</v>
      </c>
      <c r="BG54" s="296">
        <v>1.026871E-2</v>
      </c>
      <c r="BH54" s="296">
        <v>1.6734590000000001E-2</v>
      </c>
      <c r="BI54" s="296">
        <v>3.3476000000000001E-3</v>
      </c>
      <c r="BJ54" s="296">
        <v>2.8535100000000001E-3</v>
      </c>
      <c r="BK54" s="296">
        <v>4.7238200000000001E-3</v>
      </c>
      <c r="BL54" s="296">
        <v>1.46718E-3</v>
      </c>
      <c r="BM54" s="296">
        <v>1.9514999999999999E-3</v>
      </c>
      <c r="BN54" s="296">
        <v>1.8489999999999999E-3</v>
      </c>
      <c r="BO54" s="296">
        <v>1.65781E-3</v>
      </c>
      <c r="BP54" s="296">
        <v>1.67322E-3</v>
      </c>
      <c r="BQ54" s="296">
        <v>1.8670900000000001E-3</v>
      </c>
      <c r="BR54" s="296">
        <v>5.3576000000000003E-4</v>
      </c>
      <c r="BS54" s="296">
        <v>2.0770699999999999E-3</v>
      </c>
      <c r="BT54" s="296">
        <v>1.67286E-3</v>
      </c>
      <c r="BU54" s="296">
        <v>9.0364000000000004E-4</v>
      </c>
      <c r="BV54" s="296">
        <v>8.4719999999999999E-4</v>
      </c>
      <c r="BW54" s="296">
        <v>4.8685999999999998E-4</v>
      </c>
      <c r="BX54" s="296">
        <v>3.5555E-4</v>
      </c>
      <c r="BY54" s="296">
        <v>9.5519999999999993E-5</v>
      </c>
      <c r="BZ54" s="296">
        <v>6.6007000000000001E-4</v>
      </c>
      <c r="CA54" s="296">
        <v>2.0121599999999998E-3</v>
      </c>
      <c r="CB54" s="296">
        <v>1.095257E-2</v>
      </c>
      <c r="CC54" s="296">
        <v>4.8801999999999998E-4</v>
      </c>
      <c r="CD54" s="296">
        <v>1.6424600000000001E-3</v>
      </c>
      <c r="CE54" s="296">
        <v>1.1948E-3</v>
      </c>
      <c r="CF54" s="296">
        <v>8.6395000000000005E-4</v>
      </c>
      <c r="CG54" s="296">
        <v>9.7923999999999993E-4</v>
      </c>
      <c r="CH54" s="296">
        <v>5.8816000000000001E-4</v>
      </c>
      <c r="CI54" s="296">
        <v>1.21897E-3</v>
      </c>
      <c r="CJ54" s="296">
        <v>4.8910999999999998E-3</v>
      </c>
      <c r="CK54" s="296">
        <v>2.4694299999999999E-3</v>
      </c>
      <c r="CL54" s="296">
        <v>2.6676199999999999E-3</v>
      </c>
      <c r="CM54" s="296">
        <v>5.6794200000000001E-3</v>
      </c>
      <c r="CN54" s="296">
        <v>3.5348799999999998E-3</v>
      </c>
      <c r="CO54" s="296">
        <v>5.5254000000000002E-4</v>
      </c>
      <c r="CP54" s="296">
        <v>4.6512000000000003E-3</v>
      </c>
      <c r="CQ54" s="296">
        <v>1.01913E-3</v>
      </c>
      <c r="CR54" s="296">
        <v>1.2510399999999999E-3</v>
      </c>
      <c r="CS54" s="296">
        <v>9.4545000000000002E-4</v>
      </c>
      <c r="CT54" s="296">
        <v>7.5776999999999995E-4</v>
      </c>
      <c r="CU54" s="296">
        <v>1.24939E-3</v>
      </c>
      <c r="CV54" s="296">
        <v>6.00644E-3</v>
      </c>
      <c r="CW54" s="296">
        <v>3.0541499999999998E-3</v>
      </c>
      <c r="CX54" s="296">
        <v>4.9267270000000002E-2</v>
      </c>
      <c r="CY54" s="296">
        <v>7.5527000000000005E-4</v>
      </c>
      <c r="CZ54" s="296">
        <v>1.10823E-3</v>
      </c>
      <c r="DA54" s="296">
        <v>9.2761999999999999E-4</v>
      </c>
      <c r="DB54" s="296">
        <v>1.04436E-3</v>
      </c>
      <c r="DC54" s="296">
        <v>1.1691099999999999E-3</v>
      </c>
      <c r="DD54" s="296">
        <v>9.0257E-4</v>
      </c>
      <c r="DE54" s="296">
        <v>3.5454600000000003E-2</v>
      </c>
      <c r="DF54" s="296">
        <v>1.6305600000000001E-3</v>
      </c>
      <c r="DG54" s="296">
        <v>2.1014111500000001</v>
      </c>
      <c r="DH54" s="296">
        <v>1.1543211499999999</v>
      </c>
    </row>
    <row r="55" spans="1:112" s="290" customFormat="1" ht="18" customHeight="1" x14ac:dyDescent="0.55000000000000004">
      <c r="A55" s="284">
        <v>49</v>
      </c>
      <c r="B55" s="130" t="s">
        <v>92</v>
      </c>
      <c r="C55" s="132" t="s">
        <v>93</v>
      </c>
      <c r="D55" s="296">
        <v>9.0828999999999997E-4</v>
      </c>
      <c r="E55" s="296">
        <v>6.4404000000000002E-4</v>
      </c>
      <c r="F55" s="296">
        <v>6.9293000000000002E-4</v>
      </c>
      <c r="G55" s="296">
        <v>7.9303000000000002E-4</v>
      </c>
      <c r="H55" s="296">
        <v>1.6272400000000001E-3</v>
      </c>
      <c r="I55" s="296">
        <v>9.5038000000000002E-4</v>
      </c>
      <c r="J55" s="296">
        <v>1.9168900000000001E-3</v>
      </c>
      <c r="K55" s="296">
        <v>5.3837000000000004E-4</v>
      </c>
      <c r="L55" s="296">
        <v>3.5849999999999999E-4</v>
      </c>
      <c r="M55" s="296">
        <v>5.0111000000000003E-4</v>
      </c>
      <c r="N55" s="296">
        <v>1.2373000000000001E-4</v>
      </c>
      <c r="O55" s="296">
        <v>5.0401000000000005E-4</v>
      </c>
      <c r="P55" s="296">
        <v>3.8028999999999998E-4</v>
      </c>
      <c r="Q55" s="296">
        <v>6.8110999999999996E-4</v>
      </c>
      <c r="R55" s="296">
        <v>6.7336000000000002E-4</v>
      </c>
      <c r="S55" s="296">
        <v>5.7523000000000003E-4</v>
      </c>
      <c r="T55" s="296">
        <v>3.8864999999999999E-4</v>
      </c>
      <c r="U55" s="296">
        <v>3.6717E-4</v>
      </c>
      <c r="V55" s="296">
        <v>5.9046000000000001E-4</v>
      </c>
      <c r="W55" s="296">
        <v>7.9765999999999995E-4</v>
      </c>
      <c r="X55" s="296">
        <v>2.6303999999999998E-4</v>
      </c>
      <c r="Y55" s="296">
        <v>7.7108000000000005E-4</v>
      </c>
      <c r="Z55" s="296">
        <v>4.8254999999999999E-4</v>
      </c>
      <c r="AA55" s="296">
        <v>5.4858000000000001E-4</v>
      </c>
      <c r="AB55" s="296">
        <v>3.9047000000000002E-4</v>
      </c>
      <c r="AC55" s="296">
        <v>4.1902999999999998E-4</v>
      </c>
      <c r="AD55" s="296">
        <v>7.9629999999999995E-5</v>
      </c>
      <c r="AE55" s="296">
        <v>2.9756999999999999E-4</v>
      </c>
      <c r="AF55" s="296">
        <v>5.6831000000000004E-4</v>
      </c>
      <c r="AG55" s="296">
        <v>5.9137000000000002E-4</v>
      </c>
      <c r="AH55" s="296">
        <v>3.3344000000000001E-4</v>
      </c>
      <c r="AI55" s="296">
        <v>5.5665000000000001E-4</v>
      </c>
      <c r="AJ55" s="296">
        <v>7.7187999999999996E-4</v>
      </c>
      <c r="AK55" s="296">
        <v>6.7097000000000001E-4</v>
      </c>
      <c r="AL55" s="296">
        <v>7.0799000000000003E-4</v>
      </c>
      <c r="AM55" s="296">
        <v>5.0467000000000003E-4</v>
      </c>
      <c r="AN55" s="296">
        <v>5.1778999999999996E-4</v>
      </c>
      <c r="AO55" s="296">
        <v>6.5362999999999999E-4</v>
      </c>
      <c r="AP55" s="296">
        <v>4.3371000000000002E-4</v>
      </c>
      <c r="AQ55" s="296">
        <v>4.3400999999999997E-4</v>
      </c>
      <c r="AR55" s="296">
        <v>4.5964999999999998E-4</v>
      </c>
      <c r="AS55" s="296">
        <v>1.8123E-3</v>
      </c>
      <c r="AT55" s="296">
        <v>6.1912999999999996E-4</v>
      </c>
      <c r="AU55" s="296">
        <v>2.1768490000000001E-2</v>
      </c>
      <c r="AV55" s="296">
        <v>1.8251630000000001E-2</v>
      </c>
      <c r="AW55" s="296">
        <v>1.152357E-2</v>
      </c>
      <c r="AX55" s="296">
        <v>7.7966000000000005E-4</v>
      </c>
      <c r="AY55" s="296">
        <v>1.82194E-3</v>
      </c>
      <c r="AZ55" s="296">
        <v>1.1177821999999999</v>
      </c>
      <c r="BA55" s="296">
        <v>1.9982349999999999E-2</v>
      </c>
      <c r="BB55" s="296">
        <v>9.7558899999999997E-3</v>
      </c>
      <c r="BC55" s="296">
        <v>3.3821699999999999E-3</v>
      </c>
      <c r="BD55" s="296">
        <v>8.0876000000000003E-3</v>
      </c>
      <c r="BE55" s="296">
        <v>8.37918E-3</v>
      </c>
      <c r="BF55" s="296">
        <v>4.3504689999999999E-2</v>
      </c>
      <c r="BG55" s="296">
        <v>3.0415609999999999E-2</v>
      </c>
      <c r="BH55" s="296">
        <v>4.5421509999999998E-2</v>
      </c>
      <c r="BI55" s="296">
        <v>1.5727749999999999E-2</v>
      </c>
      <c r="BJ55" s="296">
        <v>7.7373199999999998E-3</v>
      </c>
      <c r="BK55" s="296">
        <v>9.0527000000000001E-4</v>
      </c>
      <c r="BL55" s="296">
        <v>7.1807999999999996E-4</v>
      </c>
      <c r="BM55" s="296">
        <v>2.69499E-3</v>
      </c>
      <c r="BN55" s="296">
        <v>3.8575100000000002E-3</v>
      </c>
      <c r="BO55" s="296">
        <v>2.06602E-3</v>
      </c>
      <c r="BP55" s="296">
        <v>4.6294500000000002E-3</v>
      </c>
      <c r="BQ55" s="296">
        <v>9.7079000000000002E-4</v>
      </c>
      <c r="BR55" s="296">
        <v>3.1283999999999999E-4</v>
      </c>
      <c r="BS55" s="296">
        <v>1.2302700000000001E-3</v>
      </c>
      <c r="BT55" s="296">
        <v>7.8523999999999998E-4</v>
      </c>
      <c r="BU55" s="296">
        <v>3.5160999999999998E-4</v>
      </c>
      <c r="BV55" s="296">
        <v>2.5892999999999999E-4</v>
      </c>
      <c r="BW55" s="296">
        <v>1.8474E-4</v>
      </c>
      <c r="BX55" s="296">
        <v>1.6017000000000001E-4</v>
      </c>
      <c r="BY55" s="296">
        <v>6.3990000000000002E-5</v>
      </c>
      <c r="BZ55" s="296">
        <v>5.7647000000000004E-4</v>
      </c>
      <c r="CA55" s="296">
        <v>9.7577000000000004E-4</v>
      </c>
      <c r="CB55" s="296">
        <v>5.62628E-3</v>
      </c>
      <c r="CC55" s="296">
        <v>3.9784E-4</v>
      </c>
      <c r="CD55" s="296">
        <v>1.2331200000000001E-3</v>
      </c>
      <c r="CE55" s="296">
        <v>4.8284000000000001E-4</v>
      </c>
      <c r="CF55" s="296">
        <v>4.1468000000000001E-4</v>
      </c>
      <c r="CG55" s="296">
        <v>4.2665999999999998E-4</v>
      </c>
      <c r="CH55" s="296">
        <v>1.9969000000000001E-4</v>
      </c>
      <c r="CI55" s="296">
        <v>3.3314999999999999E-4</v>
      </c>
      <c r="CJ55" s="296">
        <v>5.4323999999999996E-4</v>
      </c>
      <c r="CK55" s="296">
        <v>6.1649999999999997E-4</v>
      </c>
      <c r="CL55" s="296">
        <v>6.0231E-4</v>
      </c>
      <c r="CM55" s="296">
        <v>4.2794000000000003E-4</v>
      </c>
      <c r="CN55" s="296">
        <v>6.4433999999999997E-4</v>
      </c>
      <c r="CO55" s="296">
        <v>2.2745E-4</v>
      </c>
      <c r="CP55" s="296">
        <v>5.6601000000000004E-4</v>
      </c>
      <c r="CQ55" s="296">
        <v>3.4532999999999998E-4</v>
      </c>
      <c r="CR55" s="296">
        <v>5.0303000000000001E-4</v>
      </c>
      <c r="CS55" s="296">
        <v>3.2969E-4</v>
      </c>
      <c r="CT55" s="296">
        <v>2.5742000000000001E-4</v>
      </c>
      <c r="CU55" s="296">
        <v>4.2670000000000002E-4</v>
      </c>
      <c r="CV55" s="296">
        <v>2.9700999999999998E-3</v>
      </c>
      <c r="CW55" s="296">
        <v>4.3438E-4</v>
      </c>
      <c r="CX55" s="296">
        <v>2.5382060000000001E-2</v>
      </c>
      <c r="CY55" s="296">
        <v>2.5523000000000001E-4</v>
      </c>
      <c r="CZ55" s="296">
        <v>4.8148E-4</v>
      </c>
      <c r="DA55" s="296">
        <v>3.9833000000000002E-4</v>
      </c>
      <c r="DB55" s="296">
        <v>4.0056E-4</v>
      </c>
      <c r="DC55" s="296">
        <v>4.5101000000000001E-4</v>
      </c>
      <c r="DD55" s="296">
        <v>3.3599999999999998E-4</v>
      </c>
      <c r="DE55" s="296">
        <v>6.6062E-4</v>
      </c>
      <c r="DF55" s="296">
        <v>5.3412000000000002E-4</v>
      </c>
      <c r="DG55" s="296">
        <v>1.4588716399999999</v>
      </c>
      <c r="DH55" s="296">
        <v>0.80136929999999995</v>
      </c>
    </row>
    <row r="56" spans="1:112" s="290" customFormat="1" ht="18" customHeight="1" x14ac:dyDescent="0.55000000000000004">
      <c r="A56" s="284">
        <v>50</v>
      </c>
      <c r="B56" s="130" t="s">
        <v>94</v>
      </c>
      <c r="C56" s="132" t="s">
        <v>95</v>
      </c>
      <c r="D56" s="296">
        <v>2.0337E-4</v>
      </c>
      <c r="E56" s="296">
        <v>1.3946999999999999E-4</v>
      </c>
      <c r="F56" s="296">
        <v>1.5024E-4</v>
      </c>
      <c r="G56" s="296">
        <v>1.7974000000000001E-4</v>
      </c>
      <c r="H56" s="296">
        <v>8.9010000000000003E-5</v>
      </c>
      <c r="I56" s="296">
        <v>2.0435000000000001E-4</v>
      </c>
      <c r="J56" s="296">
        <v>3.8329E-4</v>
      </c>
      <c r="K56" s="296">
        <v>1.1251000000000001E-4</v>
      </c>
      <c r="L56" s="296">
        <v>8.2159999999999999E-5</v>
      </c>
      <c r="M56" s="296">
        <v>1.1362E-4</v>
      </c>
      <c r="N56" s="296">
        <v>3.1869999999999998E-5</v>
      </c>
      <c r="O56" s="296">
        <v>1.1203E-4</v>
      </c>
      <c r="P56" s="296">
        <v>8.5890000000000006E-5</v>
      </c>
      <c r="Q56" s="296">
        <v>1.4949000000000001E-4</v>
      </c>
      <c r="R56" s="296">
        <v>8.2919999999999999E-5</v>
      </c>
      <c r="S56" s="296">
        <v>1.2527999999999999E-4</v>
      </c>
      <c r="T56" s="296">
        <v>8.6160000000000002E-5</v>
      </c>
      <c r="U56" s="296">
        <v>8.3079999999999997E-5</v>
      </c>
      <c r="V56" s="296">
        <v>1.3459999999999999E-4</v>
      </c>
      <c r="W56" s="296">
        <v>1.7600999999999999E-4</v>
      </c>
      <c r="X56" s="296">
        <v>5.8060000000000003E-5</v>
      </c>
      <c r="Y56" s="296">
        <v>1.7074000000000001E-4</v>
      </c>
      <c r="Z56" s="296">
        <v>1.0471000000000001E-4</v>
      </c>
      <c r="AA56" s="296">
        <v>1.1797E-4</v>
      </c>
      <c r="AB56" s="296">
        <v>9.3079999999999997E-5</v>
      </c>
      <c r="AC56" s="296">
        <v>9.6780000000000005E-5</v>
      </c>
      <c r="AD56" s="296">
        <v>1.7759999999999999E-5</v>
      </c>
      <c r="AE56" s="296">
        <v>6.6719999999999998E-5</v>
      </c>
      <c r="AF56" s="296">
        <v>1.0983E-4</v>
      </c>
      <c r="AG56" s="296">
        <v>1.3343E-4</v>
      </c>
      <c r="AH56" s="296">
        <v>7.4889999999999996E-5</v>
      </c>
      <c r="AI56" s="296">
        <v>1.0094000000000001E-4</v>
      </c>
      <c r="AJ56" s="296">
        <v>1.6604E-4</v>
      </c>
      <c r="AK56" s="296">
        <v>1.139E-4</v>
      </c>
      <c r="AL56" s="296">
        <v>1.4441000000000001E-4</v>
      </c>
      <c r="AM56" s="296">
        <v>1.07E-4</v>
      </c>
      <c r="AN56" s="296">
        <v>1.1103999999999999E-4</v>
      </c>
      <c r="AO56" s="296">
        <v>1.3100000000000001E-4</v>
      </c>
      <c r="AP56" s="296">
        <v>9.4090000000000002E-5</v>
      </c>
      <c r="AQ56" s="296">
        <v>9.2880000000000005E-5</v>
      </c>
      <c r="AR56" s="296">
        <v>9.7440000000000002E-5</v>
      </c>
      <c r="AS56" s="296">
        <v>1.1416E-4</v>
      </c>
      <c r="AT56" s="296">
        <v>1.0075E-4</v>
      </c>
      <c r="AU56" s="296">
        <v>1.0288E-4</v>
      </c>
      <c r="AV56" s="296">
        <v>8.9460000000000001E-5</v>
      </c>
      <c r="AW56" s="296">
        <v>9.5550000000000005E-5</v>
      </c>
      <c r="AX56" s="296">
        <v>1.1247999999999999E-4</v>
      </c>
      <c r="AY56" s="296">
        <v>1.1442000000000001E-4</v>
      </c>
      <c r="AZ56" s="296">
        <v>9.3029999999999995E-5</v>
      </c>
      <c r="BA56" s="296">
        <v>1.05563389</v>
      </c>
      <c r="BB56" s="296">
        <v>8.331E-5</v>
      </c>
      <c r="BC56" s="296">
        <v>8.4419999999999995E-5</v>
      </c>
      <c r="BD56" s="296">
        <v>7.4239999999999994E-5</v>
      </c>
      <c r="BE56" s="296">
        <v>7.7390000000000003E-5</v>
      </c>
      <c r="BF56" s="296">
        <v>9.2120000000000006E-5</v>
      </c>
      <c r="BG56" s="296">
        <v>9.3369999999999995E-5</v>
      </c>
      <c r="BH56" s="296">
        <v>9.5160000000000004E-5</v>
      </c>
      <c r="BI56" s="296">
        <v>3.2626999999999998E-4</v>
      </c>
      <c r="BJ56" s="296">
        <v>8.4535000000000003E-4</v>
      </c>
      <c r="BK56" s="296">
        <v>1.1293E-4</v>
      </c>
      <c r="BL56" s="296">
        <v>1.8433999999999999E-4</v>
      </c>
      <c r="BM56" s="296">
        <v>2.88967E-3</v>
      </c>
      <c r="BN56" s="296">
        <v>1.3721999999999999E-4</v>
      </c>
      <c r="BO56" s="296">
        <v>1.4362000000000001E-4</v>
      </c>
      <c r="BP56" s="296">
        <v>1.4486999999999999E-4</v>
      </c>
      <c r="BQ56" s="296">
        <v>2.1175999999999999E-4</v>
      </c>
      <c r="BR56" s="296">
        <v>5.5800000000000001E-5</v>
      </c>
      <c r="BS56" s="296">
        <v>2.1295E-4</v>
      </c>
      <c r="BT56" s="296">
        <v>1.7830999999999999E-4</v>
      </c>
      <c r="BU56" s="296">
        <v>7.9610000000000005E-5</v>
      </c>
      <c r="BV56" s="296">
        <v>6.4200000000000002E-5</v>
      </c>
      <c r="BW56" s="296">
        <v>4.3149999999999999E-5</v>
      </c>
      <c r="BX56" s="296">
        <v>3.1439999999999997E-5</v>
      </c>
      <c r="BY56" s="296">
        <v>7.5599999999999996E-6</v>
      </c>
      <c r="BZ56" s="296">
        <v>7.9309999999999998E-5</v>
      </c>
      <c r="CA56" s="296">
        <v>2.7443999999999998E-4</v>
      </c>
      <c r="CB56" s="296">
        <v>1.2717E-3</v>
      </c>
      <c r="CC56" s="296">
        <v>4.1459999999999999E-5</v>
      </c>
      <c r="CD56" s="296">
        <v>2.2510999999999999E-4</v>
      </c>
      <c r="CE56" s="296">
        <v>1.0964E-4</v>
      </c>
      <c r="CF56" s="296">
        <v>8.4699999999999999E-5</v>
      </c>
      <c r="CG56" s="296">
        <v>1.1993999999999999E-4</v>
      </c>
      <c r="CH56" s="296">
        <v>5.0380000000000002E-5</v>
      </c>
      <c r="CI56" s="296">
        <v>8.3300000000000005E-5</v>
      </c>
      <c r="CJ56" s="296">
        <v>2.2628000000000001E-4</v>
      </c>
      <c r="CK56" s="296">
        <v>1.4922000000000001E-4</v>
      </c>
      <c r="CL56" s="296">
        <v>1.6725E-4</v>
      </c>
      <c r="CM56" s="296">
        <v>5.9316000000000002E-4</v>
      </c>
      <c r="CN56" s="296">
        <v>5.3211999999999997E-4</v>
      </c>
      <c r="CO56" s="296">
        <v>4.8579999999999999E-5</v>
      </c>
      <c r="CP56" s="296">
        <v>1.3181999999999999E-4</v>
      </c>
      <c r="CQ56" s="296">
        <v>5.4729999999999999E-5</v>
      </c>
      <c r="CR56" s="296">
        <v>1.0673E-4</v>
      </c>
      <c r="CS56" s="296">
        <v>7.2630000000000001E-5</v>
      </c>
      <c r="CT56" s="296">
        <v>5.4259999999999999E-5</v>
      </c>
      <c r="CU56" s="296">
        <v>1.0812E-4</v>
      </c>
      <c r="CV56" s="296">
        <v>7.4308999999999996E-4</v>
      </c>
      <c r="CW56" s="296">
        <v>2.1986999999999999E-4</v>
      </c>
      <c r="CX56" s="296">
        <v>5.7362899999999998E-3</v>
      </c>
      <c r="CY56" s="296">
        <v>7.8100000000000001E-5</v>
      </c>
      <c r="CZ56" s="296">
        <v>1.1038E-4</v>
      </c>
      <c r="DA56" s="296">
        <v>8.8880000000000003E-5</v>
      </c>
      <c r="DB56" s="296">
        <v>9.3529999999999994E-5</v>
      </c>
      <c r="DC56" s="296">
        <v>2.4262E-4</v>
      </c>
      <c r="DD56" s="296">
        <v>8.4389999999999997E-5</v>
      </c>
      <c r="DE56" s="296">
        <v>9.0550000000000005E-5</v>
      </c>
      <c r="DF56" s="296">
        <v>2.0774000000000001E-4</v>
      </c>
      <c r="DG56" s="296">
        <v>1.07993377</v>
      </c>
      <c r="DH56" s="296">
        <v>0.59321584000000005</v>
      </c>
    </row>
    <row r="57" spans="1:112" s="290" customFormat="1" ht="18" customHeight="1" x14ac:dyDescent="0.55000000000000004">
      <c r="A57" s="284">
        <v>51</v>
      </c>
      <c r="B57" s="130" t="s">
        <v>96</v>
      </c>
      <c r="C57" s="132" t="s">
        <v>97</v>
      </c>
      <c r="D57" s="296">
        <v>3.5920000000000002E-5</v>
      </c>
      <c r="E57" s="296">
        <v>2.4980000000000001E-5</v>
      </c>
      <c r="F57" s="296">
        <v>2.957E-5</v>
      </c>
      <c r="G57" s="296">
        <v>3.1439999999999997E-5</v>
      </c>
      <c r="H57" s="296">
        <v>7.7420000000000001E-5</v>
      </c>
      <c r="I57" s="296">
        <v>3.9069999999999997E-5</v>
      </c>
      <c r="J57" s="296">
        <v>7.0729999999999995E-5</v>
      </c>
      <c r="K57" s="296">
        <v>2.268E-5</v>
      </c>
      <c r="L57" s="296">
        <v>1.473E-5</v>
      </c>
      <c r="M57" s="296">
        <v>2.179E-5</v>
      </c>
      <c r="N57" s="296">
        <v>6.0800000000000002E-6</v>
      </c>
      <c r="O57" s="296">
        <v>1.9850000000000001E-5</v>
      </c>
      <c r="P57" s="296">
        <v>1.5590000000000002E-5</v>
      </c>
      <c r="Q57" s="296">
        <v>2.6509999999999999E-5</v>
      </c>
      <c r="R57" s="296">
        <v>1.8389999999999998E-5</v>
      </c>
      <c r="S57" s="296">
        <v>2.232E-5</v>
      </c>
      <c r="T57" s="296">
        <v>1.5569999999999998E-5</v>
      </c>
      <c r="U57" s="296">
        <v>1.522E-5</v>
      </c>
      <c r="V57" s="296">
        <v>2.3269999999999999E-5</v>
      </c>
      <c r="W57" s="296">
        <v>3.129E-5</v>
      </c>
      <c r="X57" s="296">
        <v>1.023E-5</v>
      </c>
      <c r="Y57" s="296">
        <v>2.9989999999999999E-5</v>
      </c>
      <c r="Z57" s="296">
        <v>1.8600000000000001E-5</v>
      </c>
      <c r="AA57" s="296">
        <v>2.124E-5</v>
      </c>
      <c r="AB57" s="296">
        <v>1.5999999999999999E-5</v>
      </c>
      <c r="AC57" s="296">
        <v>1.6900000000000001E-5</v>
      </c>
      <c r="AD57" s="296">
        <v>3.2399999999999999E-6</v>
      </c>
      <c r="AE57" s="296">
        <v>1.19E-5</v>
      </c>
      <c r="AF57" s="296">
        <v>2.5020000000000001E-5</v>
      </c>
      <c r="AG57" s="296">
        <v>2.3830000000000001E-5</v>
      </c>
      <c r="AH57" s="296">
        <v>1.397E-5</v>
      </c>
      <c r="AI57" s="296">
        <v>2.1019999999999999E-5</v>
      </c>
      <c r="AJ57" s="296">
        <v>3.1109999999999999E-5</v>
      </c>
      <c r="AK57" s="296">
        <v>2.7489999999999999E-5</v>
      </c>
      <c r="AL57" s="296">
        <v>2.932E-5</v>
      </c>
      <c r="AM57" s="296">
        <v>1.931E-5</v>
      </c>
      <c r="AN57" s="296">
        <v>1.9890000000000001E-5</v>
      </c>
      <c r="AO57" s="296">
        <v>2.658E-5</v>
      </c>
      <c r="AP57" s="296">
        <v>1.766E-5</v>
      </c>
      <c r="AQ57" s="296">
        <v>1.6909999999999999E-5</v>
      </c>
      <c r="AR57" s="296">
        <v>1.787E-5</v>
      </c>
      <c r="AS57" s="296">
        <v>2.266E-5</v>
      </c>
      <c r="AT57" s="296">
        <v>1.9830000000000002E-5</v>
      </c>
      <c r="AU57" s="296">
        <v>3.9711E-4</v>
      </c>
      <c r="AV57" s="296">
        <v>1.5481E-3</v>
      </c>
      <c r="AW57" s="296">
        <v>1.07171E-3</v>
      </c>
      <c r="AX57" s="296">
        <v>1.2428999999999999E-4</v>
      </c>
      <c r="AY57" s="296">
        <v>2.9859999999999999E-5</v>
      </c>
      <c r="AZ57" s="296">
        <v>1.4116000000000001E-3</v>
      </c>
      <c r="BA57" s="296">
        <v>6.0000000000000002E-5</v>
      </c>
      <c r="BB57" s="296">
        <v>1.01058151</v>
      </c>
      <c r="BC57" s="296">
        <v>2.4700000000000001E-5</v>
      </c>
      <c r="BD57" s="296">
        <v>2.5452E-4</v>
      </c>
      <c r="BE57" s="296">
        <v>1.0767E-4</v>
      </c>
      <c r="BF57" s="296">
        <v>8.3490000000000002E-5</v>
      </c>
      <c r="BG57" s="296">
        <v>6.1029999999999997E-5</v>
      </c>
      <c r="BH57" s="296">
        <v>8.284E-5</v>
      </c>
      <c r="BI57" s="296">
        <v>1.4523299999999999E-3</v>
      </c>
      <c r="BJ57" s="296">
        <v>7.7100000000000004E-5</v>
      </c>
      <c r="BK57" s="296">
        <v>2.268E-5</v>
      </c>
      <c r="BL57" s="296">
        <v>2.9839999999999999E-5</v>
      </c>
      <c r="BM57" s="296">
        <v>6.8460000000000005E-5</v>
      </c>
      <c r="BN57" s="296">
        <v>4.248E-5</v>
      </c>
      <c r="BO57" s="296">
        <v>1.4397999999999999E-4</v>
      </c>
      <c r="BP57" s="296">
        <v>2.2766999999999999E-4</v>
      </c>
      <c r="BQ57" s="296">
        <v>3.7700000000000002E-5</v>
      </c>
      <c r="BR57" s="296">
        <v>1.043E-5</v>
      </c>
      <c r="BS57" s="296">
        <v>4.3900000000000003E-5</v>
      </c>
      <c r="BT57" s="296">
        <v>3.2539999999999997E-5</v>
      </c>
      <c r="BU57" s="296">
        <v>1.5869999999999999E-5</v>
      </c>
      <c r="BV57" s="296">
        <v>1.2099999999999999E-5</v>
      </c>
      <c r="BW57" s="296">
        <v>9.0899999999999994E-6</v>
      </c>
      <c r="BX57" s="296">
        <v>6.2899999999999999E-6</v>
      </c>
      <c r="BY57" s="296">
        <v>1.61E-6</v>
      </c>
      <c r="BZ57" s="296">
        <v>1.791E-5</v>
      </c>
      <c r="CA57" s="296">
        <v>3.9339999999999999E-5</v>
      </c>
      <c r="CB57" s="296">
        <v>2.1918E-4</v>
      </c>
      <c r="CC57" s="296">
        <v>3.006E-5</v>
      </c>
      <c r="CD57" s="296">
        <v>3.2849999999999999E-5</v>
      </c>
      <c r="CE57" s="296">
        <v>1.9729999999999999E-5</v>
      </c>
      <c r="CF57" s="296">
        <v>1.73E-5</v>
      </c>
      <c r="CG57" s="296">
        <v>1.897E-5</v>
      </c>
      <c r="CH57" s="296">
        <v>7.8599999999999993E-6</v>
      </c>
      <c r="CI57" s="296">
        <v>1.5299999999999999E-5</v>
      </c>
      <c r="CJ57" s="296">
        <v>2.2860000000000001E-5</v>
      </c>
      <c r="CK57" s="296">
        <v>3.0369999999999999E-5</v>
      </c>
      <c r="CL57" s="296">
        <v>2.7229999999999998E-5</v>
      </c>
      <c r="CM57" s="296">
        <v>1.7929999999999999E-5</v>
      </c>
      <c r="CN57" s="296">
        <v>3.0117000000000002E-4</v>
      </c>
      <c r="CO57" s="296">
        <v>9.5799999999999998E-6</v>
      </c>
      <c r="CP57" s="296">
        <v>2.423E-5</v>
      </c>
      <c r="CQ57" s="296">
        <v>3.9539999999999998E-5</v>
      </c>
      <c r="CR57" s="296">
        <v>2.427E-5</v>
      </c>
      <c r="CS57" s="296">
        <v>1.5639999999999999E-5</v>
      </c>
      <c r="CT57" s="296">
        <v>1.173E-5</v>
      </c>
      <c r="CU57" s="296">
        <v>1.8320000000000001E-5</v>
      </c>
      <c r="CV57" s="296">
        <v>1.1828999999999999E-4</v>
      </c>
      <c r="CW57" s="296">
        <v>1.9069999999999999E-5</v>
      </c>
      <c r="CX57" s="296">
        <v>9.921699999999999E-4</v>
      </c>
      <c r="CY57" s="296">
        <v>3.1420000000000001E-5</v>
      </c>
      <c r="CZ57" s="296">
        <v>1.9570000000000001E-5</v>
      </c>
      <c r="DA57" s="296">
        <v>1.6509999999999999E-5</v>
      </c>
      <c r="DB57" s="296">
        <v>1.6540000000000001E-5</v>
      </c>
      <c r="DC57" s="296">
        <v>1.933E-5</v>
      </c>
      <c r="DD57" s="296">
        <v>1.3499999999999999E-5</v>
      </c>
      <c r="DE57" s="296">
        <v>3.5120000000000003E-5</v>
      </c>
      <c r="DF57" s="296">
        <v>8.7280000000000005E-5</v>
      </c>
      <c r="DG57" s="296">
        <v>1.0214256799999999</v>
      </c>
      <c r="DH57" s="296">
        <v>0.56107691000000004</v>
      </c>
    </row>
    <row r="58" spans="1:112" s="290" customFormat="1" ht="18" customHeight="1" x14ac:dyDescent="0.55000000000000004">
      <c r="A58" s="284">
        <v>52</v>
      </c>
      <c r="B58" s="130" t="s">
        <v>98</v>
      </c>
      <c r="C58" s="132" t="s">
        <v>99</v>
      </c>
      <c r="D58" s="296">
        <v>2.5051000000000001E-4</v>
      </c>
      <c r="E58" s="296">
        <v>2.3262000000000001E-4</v>
      </c>
      <c r="F58" s="296">
        <v>1.9319000000000001E-4</v>
      </c>
      <c r="G58" s="296">
        <v>1.9662999999999999E-4</v>
      </c>
      <c r="H58" s="296">
        <v>7.2616E-4</v>
      </c>
      <c r="I58" s="296">
        <v>2.5325E-4</v>
      </c>
      <c r="J58" s="296">
        <v>6.2339999999999997E-4</v>
      </c>
      <c r="K58" s="296">
        <v>1.8772E-4</v>
      </c>
      <c r="L58" s="296">
        <v>1.3192999999999999E-4</v>
      </c>
      <c r="M58" s="296">
        <v>1.7812000000000001E-4</v>
      </c>
      <c r="N58" s="296">
        <v>5.5040000000000002E-5</v>
      </c>
      <c r="O58" s="296">
        <v>1.4961E-4</v>
      </c>
      <c r="P58" s="296">
        <v>1.5231000000000001E-4</v>
      </c>
      <c r="Q58" s="296">
        <v>1.8501999999999999E-4</v>
      </c>
      <c r="R58" s="296">
        <v>6.1351000000000005E-4</v>
      </c>
      <c r="S58" s="296">
        <v>1.8736999999999999E-4</v>
      </c>
      <c r="T58" s="296">
        <v>1.3773999999999999E-4</v>
      </c>
      <c r="U58" s="296">
        <v>1.4088999999999999E-4</v>
      </c>
      <c r="V58" s="296">
        <v>1.6368E-4</v>
      </c>
      <c r="W58" s="296">
        <v>2.2698999999999999E-4</v>
      </c>
      <c r="X58" s="296">
        <v>7.1210000000000004E-5</v>
      </c>
      <c r="Y58" s="296">
        <v>2.0179E-4</v>
      </c>
      <c r="Z58" s="296">
        <v>1.3925999999999999E-4</v>
      </c>
      <c r="AA58" s="296">
        <v>1.7118999999999999E-4</v>
      </c>
      <c r="AB58" s="296">
        <v>1.3825999999999999E-4</v>
      </c>
      <c r="AC58" s="296">
        <v>1.4946999999999999E-4</v>
      </c>
      <c r="AD58" s="296">
        <v>2.194E-5</v>
      </c>
      <c r="AE58" s="296">
        <v>8.4029999999999993E-5</v>
      </c>
      <c r="AF58" s="296">
        <v>1.7086E-4</v>
      </c>
      <c r="AG58" s="296">
        <v>1.7079000000000001E-4</v>
      </c>
      <c r="AH58" s="296">
        <v>1.3036999999999999E-4</v>
      </c>
      <c r="AI58" s="296">
        <v>1.5552E-4</v>
      </c>
      <c r="AJ58" s="296">
        <v>2.1677999999999999E-4</v>
      </c>
      <c r="AK58" s="296">
        <v>1.7310000000000001E-4</v>
      </c>
      <c r="AL58" s="296">
        <v>2.8689999999999998E-4</v>
      </c>
      <c r="AM58" s="296">
        <v>1.5252000000000001E-4</v>
      </c>
      <c r="AN58" s="296">
        <v>1.5782E-4</v>
      </c>
      <c r="AO58" s="296">
        <v>1.9038E-4</v>
      </c>
      <c r="AP58" s="296">
        <v>1.4569999999999999E-4</v>
      </c>
      <c r="AQ58" s="296">
        <v>1.3274000000000001E-4</v>
      </c>
      <c r="AR58" s="296">
        <v>1.4782E-4</v>
      </c>
      <c r="AS58" s="296">
        <v>1.8477000000000001E-4</v>
      </c>
      <c r="AT58" s="296">
        <v>3.8849000000000002E-4</v>
      </c>
      <c r="AU58" s="296">
        <v>1.17584E-3</v>
      </c>
      <c r="AV58" s="296">
        <v>1.30751E-3</v>
      </c>
      <c r="AW58" s="296">
        <v>4.4246099999999998E-3</v>
      </c>
      <c r="AX58" s="296">
        <v>1.9930670000000001E-2</v>
      </c>
      <c r="AY58" s="296">
        <v>9.5050800000000008E-3</v>
      </c>
      <c r="AZ58" s="296">
        <v>7.9774700000000004E-3</v>
      </c>
      <c r="BA58" s="296">
        <v>7.7558899999999997E-3</v>
      </c>
      <c r="BB58" s="296">
        <v>5.5821899999999999E-3</v>
      </c>
      <c r="BC58" s="296">
        <v>1.05310784</v>
      </c>
      <c r="BD58" s="296">
        <v>1.1125339999999999E-2</v>
      </c>
      <c r="BE58" s="296">
        <v>4.8127999999999999E-3</v>
      </c>
      <c r="BF58" s="296">
        <v>1.2531280000000001E-2</v>
      </c>
      <c r="BG58" s="296">
        <v>7.2963699999999999E-3</v>
      </c>
      <c r="BH58" s="296">
        <v>3.7065599999999998E-3</v>
      </c>
      <c r="BI58" s="296">
        <v>1.4819900000000001E-3</v>
      </c>
      <c r="BJ58" s="296">
        <v>4.5933299999999996E-3</v>
      </c>
      <c r="BK58" s="296">
        <v>2.3555500000000001E-3</v>
      </c>
      <c r="BL58" s="296">
        <v>1.9840999999999999E-4</v>
      </c>
      <c r="BM58" s="296">
        <v>3.1051199999999998E-3</v>
      </c>
      <c r="BN58" s="296">
        <v>2.5584900000000001E-3</v>
      </c>
      <c r="BO58" s="296">
        <v>9.5744000000000005E-4</v>
      </c>
      <c r="BP58" s="296">
        <v>1.3556600000000001E-3</v>
      </c>
      <c r="BQ58" s="296">
        <v>2.5471000000000001E-4</v>
      </c>
      <c r="BR58" s="296">
        <v>1.2965000000000001E-4</v>
      </c>
      <c r="BS58" s="296">
        <v>4.548E-4</v>
      </c>
      <c r="BT58" s="296">
        <v>2.2131000000000001E-4</v>
      </c>
      <c r="BU58" s="296">
        <v>2.5924999999999999E-4</v>
      </c>
      <c r="BV58" s="296">
        <v>1.0402E-4</v>
      </c>
      <c r="BW58" s="296">
        <v>1.0702E-4</v>
      </c>
      <c r="BX58" s="296">
        <v>8.5000000000000006E-5</v>
      </c>
      <c r="BY58" s="296">
        <v>3.5710000000000002E-5</v>
      </c>
      <c r="BZ58" s="296">
        <v>4.8346000000000001E-4</v>
      </c>
      <c r="CA58" s="296">
        <v>2.6724000000000002E-4</v>
      </c>
      <c r="CB58" s="296">
        <v>1.39606E-3</v>
      </c>
      <c r="CC58" s="296">
        <v>1.9326E-4</v>
      </c>
      <c r="CD58" s="296">
        <v>6.2476000000000003E-4</v>
      </c>
      <c r="CE58" s="296">
        <v>2.1075999999999999E-4</v>
      </c>
      <c r="CF58" s="296">
        <v>1.5965E-4</v>
      </c>
      <c r="CG58" s="296">
        <v>4.4760999999999998E-4</v>
      </c>
      <c r="CH58" s="296">
        <v>7.1979999999999999E-5</v>
      </c>
      <c r="CI58" s="296">
        <v>1.3253000000000001E-4</v>
      </c>
      <c r="CJ58" s="296">
        <v>7.1873E-4</v>
      </c>
      <c r="CK58" s="296">
        <v>2.1639000000000001E-4</v>
      </c>
      <c r="CL58" s="296">
        <v>3.2749E-4</v>
      </c>
      <c r="CM58" s="296">
        <v>6.3486E-4</v>
      </c>
      <c r="CN58" s="296">
        <v>4.6097E-4</v>
      </c>
      <c r="CO58" s="296">
        <v>4.4132999999999998E-4</v>
      </c>
      <c r="CP58" s="296">
        <v>4.2247999999999998E-4</v>
      </c>
      <c r="CQ58" s="296">
        <v>1.5461000000000001E-4</v>
      </c>
      <c r="CR58" s="296">
        <v>2.7369999999999998E-4</v>
      </c>
      <c r="CS58" s="296">
        <v>1.2862E-4</v>
      </c>
      <c r="CT58" s="296">
        <v>9.6299999999999996E-5</v>
      </c>
      <c r="CU58" s="296">
        <v>1.5558999999999999E-4</v>
      </c>
      <c r="CV58" s="296">
        <v>6.9906000000000005E-4</v>
      </c>
      <c r="CW58" s="296">
        <v>4.0261000000000002E-4</v>
      </c>
      <c r="CX58" s="296">
        <v>5.4719800000000004E-3</v>
      </c>
      <c r="CY58" s="296">
        <v>1.5600999999999999E-4</v>
      </c>
      <c r="CZ58" s="296">
        <v>2.396E-4</v>
      </c>
      <c r="DA58" s="296">
        <v>1.8138E-4</v>
      </c>
      <c r="DB58" s="296">
        <v>1.5577000000000001E-4</v>
      </c>
      <c r="DC58" s="296">
        <v>5.0458000000000002E-4</v>
      </c>
      <c r="DD58" s="296">
        <v>1.7579999999999999E-4</v>
      </c>
      <c r="DE58" s="296">
        <v>6.7977000000000001E-4</v>
      </c>
      <c r="DF58" s="296">
        <v>8.9977999999999998E-4</v>
      </c>
      <c r="DG58" s="296">
        <v>1.1948490199999999</v>
      </c>
      <c r="DH58" s="296">
        <v>0.65633967000000004</v>
      </c>
    </row>
    <row r="59" spans="1:112" s="290" customFormat="1" ht="18" customHeight="1" x14ac:dyDescent="0.55000000000000004">
      <c r="A59" s="284">
        <v>53</v>
      </c>
      <c r="B59" s="130" t="s">
        <v>100</v>
      </c>
      <c r="C59" s="132" t="s">
        <v>389</v>
      </c>
      <c r="D59" s="296">
        <v>5.3749999999999999E-5</v>
      </c>
      <c r="E59" s="296">
        <v>5.8959999999999998E-5</v>
      </c>
      <c r="F59" s="296">
        <v>6.7139999999999998E-5</v>
      </c>
      <c r="G59" s="296">
        <v>7.7830000000000005E-5</v>
      </c>
      <c r="H59" s="296">
        <v>1.9583E-4</v>
      </c>
      <c r="I59" s="296">
        <v>5.7790000000000001E-5</v>
      </c>
      <c r="J59" s="296">
        <v>8.7150000000000004E-5</v>
      </c>
      <c r="K59" s="296">
        <v>7.0759999999999993E-5</v>
      </c>
      <c r="L59" s="296">
        <v>6.2580000000000001E-5</v>
      </c>
      <c r="M59" s="296">
        <v>6.3189999999999996E-5</v>
      </c>
      <c r="N59" s="296">
        <v>1.8770000000000002E-5</v>
      </c>
      <c r="O59" s="296">
        <v>4.8590000000000001E-5</v>
      </c>
      <c r="P59" s="296">
        <v>5.2609999999999999E-5</v>
      </c>
      <c r="Q59" s="296">
        <v>5.9620000000000002E-5</v>
      </c>
      <c r="R59" s="296">
        <v>5.8400000000000003E-5</v>
      </c>
      <c r="S59" s="296">
        <v>6.2020000000000006E-5</v>
      </c>
      <c r="T59" s="296">
        <v>5.4060000000000001E-5</v>
      </c>
      <c r="U59" s="296">
        <v>4.8059999999999997E-5</v>
      </c>
      <c r="V59" s="296">
        <v>4.481E-5</v>
      </c>
      <c r="W59" s="296">
        <v>5.393E-5</v>
      </c>
      <c r="X59" s="296">
        <v>1.8309999999999999E-5</v>
      </c>
      <c r="Y59" s="296">
        <v>4.5979999999999997E-5</v>
      </c>
      <c r="Z59" s="296">
        <v>3.701E-5</v>
      </c>
      <c r="AA59" s="296">
        <v>4.6810000000000001E-5</v>
      </c>
      <c r="AB59" s="296">
        <v>1.0058E-4</v>
      </c>
      <c r="AC59" s="296">
        <v>5.8409999999999998E-5</v>
      </c>
      <c r="AD59" s="296">
        <v>7.6399999999999997E-6</v>
      </c>
      <c r="AE59" s="296">
        <v>2.6509999999999999E-5</v>
      </c>
      <c r="AF59" s="296">
        <v>4.9039999999999998E-5</v>
      </c>
      <c r="AG59" s="296">
        <v>6.0779999999999997E-5</v>
      </c>
      <c r="AH59" s="296">
        <v>6.6439999999999994E-5</v>
      </c>
      <c r="AI59" s="296">
        <v>5.2819999999999999E-5</v>
      </c>
      <c r="AJ59" s="296">
        <v>6.088E-5</v>
      </c>
      <c r="AK59" s="296">
        <v>4.8919999999999999E-5</v>
      </c>
      <c r="AL59" s="296">
        <v>6.4079999999999996E-5</v>
      </c>
      <c r="AM59" s="296">
        <v>3.3880000000000001E-5</v>
      </c>
      <c r="AN59" s="296">
        <v>3.676E-5</v>
      </c>
      <c r="AO59" s="296">
        <v>4.9039999999999998E-5</v>
      </c>
      <c r="AP59" s="296">
        <v>4.6610000000000003E-5</v>
      </c>
      <c r="AQ59" s="296">
        <v>3.222E-5</v>
      </c>
      <c r="AR59" s="296">
        <v>4.1119999999999999E-5</v>
      </c>
      <c r="AS59" s="296">
        <v>9.5740000000000002E-5</v>
      </c>
      <c r="AT59" s="296">
        <v>4.9650000000000001E-5</v>
      </c>
      <c r="AU59" s="296">
        <v>4.0458999999999997E-4</v>
      </c>
      <c r="AV59" s="296">
        <v>1.1942000000000001E-4</v>
      </c>
      <c r="AW59" s="296">
        <v>6.4859999999999999E-5</v>
      </c>
      <c r="AX59" s="296">
        <v>8.4320000000000006E-5</v>
      </c>
      <c r="AY59" s="296">
        <v>6.86E-5</v>
      </c>
      <c r="AZ59" s="296">
        <v>7.7340000000000002E-5</v>
      </c>
      <c r="BA59" s="296">
        <v>6.2799999999999995E-5</v>
      </c>
      <c r="BB59" s="296">
        <v>7.5519999999999995E-5</v>
      </c>
      <c r="BC59" s="296">
        <v>6.69E-5</v>
      </c>
      <c r="BD59" s="296">
        <v>1.00527045</v>
      </c>
      <c r="BE59" s="296">
        <v>1.2098E-4</v>
      </c>
      <c r="BF59" s="296">
        <v>7.4423900000000001E-3</v>
      </c>
      <c r="BG59" s="296">
        <v>3.74903E-3</v>
      </c>
      <c r="BH59" s="296">
        <v>6.6260000000000006E-5</v>
      </c>
      <c r="BI59" s="296">
        <v>3.2136000000000001E-3</v>
      </c>
      <c r="BJ59" s="296">
        <v>4.6075000000000001E-4</v>
      </c>
      <c r="BK59" s="296">
        <v>9.0080000000000005E-5</v>
      </c>
      <c r="BL59" s="296">
        <v>1.164E-4</v>
      </c>
      <c r="BM59" s="296">
        <v>6.5536000000000001E-4</v>
      </c>
      <c r="BN59" s="296">
        <v>2.7245999999999998E-4</v>
      </c>
      <c r="BO59" s="296">
        <v>1.15963E-3</v>
      </c>
      <c r="BP59" s="296">
        <v>1.2517699999999999E-3</v>
      </c>
      <c r="BQ59" s="296">
        <v>6.0609999999999997E-5</v>
      </c>
      <c r="BR59" s="296">
        <v>4.1010000000000002E-5</v>
      </c>
      <c r="BS59" s="296">
        <v>9.7360000000000003E-5</v>
      </c>
      <c r="BT59" s="296">
        <v>6.1580000000000003E-5</v>
      </c>
      <c r="BU59" s="296">
        <v>1.7974000000000001E-4</v>
      </c>
      <c r="BV59" s="296">
        <v>1.1995E-4</v>
      </c>
      <c r="BW59" s="296">
        <v>1.5631999999999999E-4</v>
      </c>
      <c r="BX59" s="296">
        <v>8.6760000000000003E-5</v>
      </c>
      <c r="BY59" s="296">
        <v>1.34E-5</v>
      </c>
      <c r="BZ59" s="296">
        <v>9.1399999999999999E-5</v>
      </c>
      <c r="CA59" s="296">
        <v>1.3825999999999999E-4</v>
      </c>
      <c r="CB59" s="296">
        <v>1.9348999999999999E-4</v>
      </c>
      <c r="CC59" s="296">
        <v>1.1502000000000001E-4</v>
      </c>
      <c r="CD59" s="296">
        <v>1.1294E-4</v>
      </c>
      <c r="CE59" s="296">
        <v>1.3883999999999999E-4</v>
      </c>
      <c r="CF59" s="296">
        <v>7.8289999999999998E-5</v>
      </c>
      <c r="CG59" s="296">
        <v>9.4350000000000003E-5</v>
      </c>
      <c r="CH59" s="296">
        <v>2.7229999999999998E-5</v>
      </c>
      <c r="CI59" s="296">
        <v>7.135E-5</v>
      </c>
      <c r="CJ59" s="296">
        <v>1.7297999999999999E-4</v>
      </c>
      <c r="CK59" s="296">
        <v>2.5608E-4</v>
      </c>
      <c r="CL59" s="296">
        <v>1.4830999999999999E-4</v>
      </c>
      <c r="CM59" s="296">
        <v>2.2222999999999999E-4</v>
      </c>
      <c r="CN59" s="296">
        <v>7.5318E-4</v>
      </c>
      <c r="CO59" s="296">
        <v>4.0840000000000002E-5</v>
      </c>
      <c r="CP59" s="296">
        <v>1.6959000000000001E-4</v>
      </c>
      <c r="CQ59" s="296">
        <v>6.0239999999999999E-5</v>
      </c>
      <c r="CR59" s="296">
        <v>5.219E-5</v>
      </c>
      <c r="CS59" s="296">
        <v>6.5710000000000006E-5</v>
      </c>
      <c r="CT59" s="296">
        <v>3.0830000000000001E-5</v>
      </c>
      <c r="CU59" s="296">
        <v>9.3029999999999995E-5</v>
      </c>
      <c r="CV59" s="296">
        <v>1.5648999999999999E-4</v>
      </c>
      <c r="CW59" s="296">
        <v>2.5809999999999999E-4</v>
      </c>
      <c r="CX59" s="296">
        <v>6.4178E-4</v>
      </c>
      <c r="CY59" s="296">
        <v>3.055E-4</v>
      </c>
      <c r="CZ59" s="296">
        <v>6.067E-5</v>
      </c>
      <c r="DA59" s="296">
        <v>1.3359E-4</v>
      </c>
      <c r="DB59" s="296">
        <v>4.9339999999999999E-5</v>
      </c>
      <c r="DC59" s="296">
        <v>1.6723000000000001E-4</v>
      </c>
      <c r="DD59" s="296">
        <v>5.1690000000000001E-5</v>
      </c>
      <c r="DE59" s="296">
        <v>8.3889999999999998E-5</v>
      </c>
      <c r="DF59" s="296">
        <v>2.2788999999999999E-4</v>
      </c>
      <c r="DG59" s="296">
        <v>1.0333978699999999</v>
      </c>
      <c r="DH59" s="296">
        <v>0.56765332000000002</v>
      </c>
    </row>
    <row r="60" spans="1:112" s="290" customFormat="1" ht="18" customHeight="1" x14ac:dyDescent="0.55000000000000004">
      <c r="A60" s="284">
        <v>54</v>
      </c>
      <c r="B60" s="130" t="s">
        <v>101</v>
      </c>
      <c r="C60" s="132" t="s">
        <v>102</v>
      </c>
      <c r="D60" s="296">
        <v>3.4270000000000002E-5</v>
      </c>
      <c r="E60" s="296">
        <v>3.0340000000000001E-5</v>
      </c>
      <c r="F60" s="296">
        <v>2.9940000000000001E-5</v>
      </c>
      <c r="G60" s="296">
        <v>2.796E-5</v>
      </c>
      <c r="H60" s="296">
        <v>1.7139999999999999E-5</v>
      </c>
      <c r="I60" s="296">
        <v>8.2810000000000002E-5</v>
      </c>
      <c r="J60" s="296">
        <v>8.3579999999999996E-5</v>
      </c>
      <c r="K60" s="296">
        <v>2.3240000000000001E-5</v>
      </c>
      <c r="L60" s="296">
        <v>1.8179999999999999E-5</v>
      </c>
      <c r="M60" s="296">
        <v>2.196E-5</v>
      </c>
      <c r="N60" s="296">
        <v>6.02E-6</v>
      </c>
      <c r="O60" s="296">
        <v>2.1500000000000001E-5</v>
      </c>
      <c r="P60" s="296">
        <v>1.8510000000000001E-5</v>
      </c>
      <c r="Q60" s="296">
        <v>3.0519999999999999E-5</v>
      </c>
      <c r="R60" s="296">
        <v>2.1489999999999999E-5</v>
      </c>
      <c r="S60" s="296">
        <v>2.4090000000000001E-5</v>
      </c>
      <c r="T60" s="296">
        <v>1.878E-5</v>
      </c>
      <c r="U60" s="296">
        <v>2.4879999999999999E-5</v>
      </c>
      <c r="V60" s="296">
        <v>2.2160000000000001E-5</v>
      </c>
      <c r="W60" s="296">
        <v>3.0490000000000001E-5</v>
      </c>
      <c r="X60" s="296">
        <v>9.6500000000000008E-6</v>
      </c>
      <c r="Y60" s="296">
        <v>2.4219999999999999E-5</v>
      </c>
      <c r="Z60" s="296">
        <v>1.6480000000000001E-5</v>
      </c>
      <c r="AA60" s="296">
        <v>2.0270000000000001E-5</v>
      </c>
      <c r="AB60" s="296">
        <v>1.715E-5</v>
      </c>
      <c r="AC60" s="296">
        <v>1.9089999999999998E-5</v>
      </c>
      <c r="AD60" s="296">
        <v>2.9000000000000002E-6</v>
      </c>
      <c r="AE60" s="296">
        <v>1.7370000000000001E-5</v>
      </c>
      <c r="AF60" s="296">
        <v>2.1529999999999999E-5</v>
      </c>
      <c r="AG60" s="296">
        <v>2.4680000000000001E-5</v>
      </c>
      <c r="AH60" s="296">
        <v>1.645E-5</v>
      </c>
      <c r="AI60" s="296">
        <v>2.035E-5</v>
      </c>
      <c r="AJ60" s="296">
        <v>3.2159999999999997E-5</v>
      </c>
      <c r="AK60" s="296">
        <v>2.039E-5</v>
      </c>
      <c r="AL60" s="296">
        <v>2.9309999999999999E-5</v>
      </c>
      <c r="AM60" s="296">
        <v>1.969E-5</v>
      </c>
      <c r="AN60" s="296">
        <v>2.0400000000000001E-5</v>
      </c>
      <c r="AO60" s="296">
        <v>2.535E-5</v>
      </c>
      <c r="AP60" s="296">
        <v>2.1310000000000001E-5</v>
      </c>
      <c r="AQ60" s="296">
        <v>1.9000000000000001E-5</v>
      </c>
      <c r="AR60" s="296">
        <v>1.9830000000000002E-5</v>
      </c>
      <c r="AS60" s="296">
        <v>2.173E-5</v>
      </c>
      <c r="AT60" s="296">
        <v>2.158E-5</v>
      </c>
      <c r="AU60" s="296">
        <v>2.425E-5</v>
      </c>
      <c r="AV60" s="296">
        <v>6.3490000000000004E-5</v>
      </c>
      <c r="AW60" s="296">
        <v>1.986E-5</v>
      </c>
      <c r="AX60" s="296">
        <v>2.826E-5</v>
      </c>
      <c r="AY60" s="296">
        <v>2.4620000000000001E-5</v>
      </c>
      <c r="AZ60" s="296">
        <v>3.0300000000000001E-5</v>
      </c>
      <c r="BA60" s="296">
        <v>2.0409999999999999E-5</v>
      </c>
      <c r="BB60" s="296">
        <v>1.9049999999999999E-5</v>
      </c>
      <c r="BC60" s="296">
        <v>2.5320000000000002E-5</v>
      </c>
      <c r="BD60" s="296">
        <v>4.5009999999999998E-5</v>
      </c>
      <c r="BE60" s="296">
        <v>1.01587513</v>
      </c>
      <c r="BF60" s="296">
        <v>2.1880000000000001E-5</v>
      </c>
      <c r="BG60" s="296">
        <v>2.1310000000000001E-5</v>
      </c>
      <c r="BH60" s="296">
        <v>2.1339999999999999E-5</v>
      </c>
      <c r="BI60" s="296">
        <v>2.8580000000000001E-5</v>
      </c>
      <c r="BJ60" s="296">
        <v>3.3460000000000002E-5</v>
      </c>
      <c r="BK60" s="296">
        <v>2.7719999999999999E-5</v>
      </c>
      <c r="BL60" s="296">
        <v>8.0030000000000005E-5</v>
      </c>
      <c r="BM60" s="296">
        <v>3.9749999999999997E-5</v>
      </c>
      <c r="BN60" s="296">
        <v>3.4329999999999998E-5</v>
      </c>
      <c r="BO60" s="296">
        <v>6.3659999999999997E-5</v>
      </c>
      <c r="BP60" s="296">
        <v>8.5279999999999997E-5</v>
      </c>
      <c r="BQ60" s="296">
        <v>3.095E-5</v>
      </c>
      <c r="BR60" s="296">
        <v>1.7479999999999999E-5</v>
      </c>
      <c r="BS60" s="296">
        <v>3.1720000000000001E-5</v>
      </c>
      <c r="BT60" s="296">
        <v>3.082E-5</v>
      </c>
      <c r="BU60" s="296">
        <v>2.6630000000000001E-5</v>
      </c>
      <c r="BV60" s="296">
        <v>2.2200000000000001E-5</v>
      </c>
      <c r="BW60" s="296">
        <v>1.0370000000000001E-5</v>
      </c>
      <c r="BX60" s="296">
        <v>8.6100000000000006E-6</v>
      </c>
      <c r="BY60" s="296">
        <v>2.3E-6</v>
      </c>
      <c r="BZ60" s="296">
        <v>1.273E-5</v>
      </c>
      <c r="CA60" s="296">
        <v>3.5880000000000002E-5</v>
      </c>
      <c r="CB60" s="296">
        <v>2.7756999999999999E-4</v>
      </c>
      <c r="CC60" s="296">
        <v>1.134E-5</v>
      </c>
      <c r="CD60" s="296">
        <v>1.2281999999999999E-4</v>
      </c>
      <c r="CE60" s="296">
        <v>2.906E-5</v>
      </c>
      <c r="CF60" s="296">
        <v>1.931E-5</v>
      </c>
      <c r="CG60" s="296">
        <v>2.406E-5</v>
      </c>
      <c r="CH60" s="296">
        <v>1.188E-5</v>
      </c>
      <c r="CI60" s="296">
        <v>5.2899999999999998E-5</v>
      </c>
      <c r="CJ60" s="296">
        <v>8.0489999999999997E-5</v>
      </c>
      <c r="CK60" s="296">
        <v>3.3670000000000001E-5</v>
      </c>
      <c r="CL60" s="296">
        <v>9.9079999999999993E-5</v>
      </c>
      <c r="CM60" s="296">
        <v>2.972E-5</v>
      </c>
      <c r="CN60" s="296">
        <v>3.3259999999999997E-5</v>
      </c>
      <c r="CO60" s="296">
        <v>1.049E-5</v>
      </c>
      <c r="CP60" s="296">
        <v>2.3830000000000001E-5</v>
      </c>
      <c r="CQ60" s="296">
        <v>1.6949999999999999E-5</v>
      </c>
      <c r="CR60" s="296">
        <v>3.0970000000000003E-5</v>
      </c>
      <c r="CS60" s="296">
        <v>2.16E-5</v>
      </c>
      <c r="CT60" s="296">
        <v>2.991E-5</v>
      </c>
      <c r="CU60" s="296">
        <v>2.3669999999999999E-5</v>
      </c>
      <c r="CV60" s="296">
        <v>1.1807600000000001E-3</v>
      </c>
      <c r="CW60" s="296">
        <v>4.375E-5</v>
      </c>
      <c r="CX60" s="296">
        <v>6.0619999999999999E-4</v>
      </c>
      <c r="CY60" s="296">
        <v>2.2500000000000001E-5</v>
      </c>
      <c r="CZ60" s="296">
        <v>3.0389999999999999E-5</v>
      </c>
      <c r="DA60" s="296">
        <v>1.8519999999999999E-5</v>
      </c>
      <c r="DB60" s="296">
        <v>1.8819999999999999E-5</v>
      </c>
      <c r="DC60" s="296">
        <v>2.209E-5</v>
      </c>
      <c r="DD60" s="296">
        <v>1.808E-5</v>
      </c>
      <c r="DE60" s="296">
        <v>2.0610000000000001E-5</v>
      </c>
      <c r="DF60" s="296">
        <v>2.8770000000000001E-5</v>
      </c>
      <c r="DG60" s="296">
        <v>1.02090445</v>
      </c>
      <c r="DH60" s="296">
        <v>0.56079058999999998</v>
      </c>
    </row>
    <row r="61" spans="1:112" s="290" customFormat="1" ht="18" customHeight="1" x14ac:dyDescent="0.55000000000000004">
      <c r="A61" s="284">
        <v>55</v>
      </c>
      <c r="B61" s="130" t="s">
        <v>103</v>
      </c>
      <c r="C61" s="132" t="s">
        <v>104</v>
      </c>
      <c r="D61" s="296">
        <v>0</v>
      </c>
      <c r="E61" s="296">
        <v>0</v>
      </c>
      <c r="F61" s="296">
        <v>0</v>
      </c>
      <c r="G61" s="296">
        <v>0</v>
      </c>
      <c r="H61" s="296">
        <v>0</v>
      </c>
      <c r="I61" s="296">
        <v>0</v>
      </c>
      <c r="J61" s="296">
        <v>0</v>
      </c>
      <c r="K61" s="296">
        <v>0</v>
      </c>
      <c r="L61" s="296">
        <v>0</v>
      </c>
      <c r="M61" s="296">
        <v>0</v>
      </c>
      <c r="N61" s="296">
        <v>0</v>
      </c>
      <c r="O61" s="296">
        <v>0</v>
      </c>
      <c r="P61" s="296">
        <v>0</v>
      </c>
      <c r="Q61" s="296">
        <v>0</v>
      </c>
      <c r="R61" s="296">
        <v>0</v>
      </c>
      <c r="S61" s="296">
        <v>0</v>
      </c>
      <c r="T61" s="296">
        <v>0</v>
      </c>
      <c r="U61" s="296">
        <v>0</v>
      </c>
      <c r="V61" s="296">
        <v>0</v>
      </c>
      <c r="W61" s="296">
        <v>0</v>
      </c>
      <c r="X61" s="296">
        <v>0</v>
      </c>
      <c r="Y61" s="296">
        <v>0</v>
      </c>
      <c r="Z61" s="296">
        <v>0</v>
      </c>
      <c r="AA61" s="296">
        <v>0</v>
      </c>
      <c r="AB61" s="296">
        <v>0</v>
      </c>
      <c r="AC61" s="296">
        <v>0</v>
      </c>
      <c r="AD61" s="296">
        <v>0</v>
      </c>
      <c r="AE61" s="296">
        <v>0</v>
      </c>
      <c r="AF61" s="296">
        <v>0</v>
      </c>
      <c r="AG61" s="296">
        <v>0</v>
      </c>
      <c r="AH61" s="296">
        <v>0</v>
      </c>
      <c r="AI61" s="296">
        <v>0</v>
      </c>
      <c r="AJ61" s="296">
        <v>0</v>
      </c>
      <c r="AK61" s="296">
        <v>0</v>
      </c>
      <c r="AL61" s="296">
        <v>0</v>
      </c>
      <c r="AM61" s="296">
        <v>0</v>
      </c>
      <c r="AN61" s="296">
        <v>0</v>
      </c>
      <c r="AO61" s="296">
        <v>0</v>
      </c>
      <c r="AP61" s="296">
        <v>0</v>
      </c>
      <c r="AQ61" s="296">
        <v>0</v>
      </c>
      <c r="AR61" s="296">
        <v>0</v>
      </c>
      <c r="AS61" s="296">
        <v>0</v>
      </c>
      <c r="AT61" s="296">
        <v>0</v>
      </c>
      <c r="AU61" s="296">
        <v>0</v>
      </c>
      <c r="AV61" s="296">
        <v>0</v>
      </c>
      <c r="AW61" s="296">
        <v>0</v>
      </c>
      <c r="AX61" s="296">
        <v>0</v>
      </c>
      <c r="AY61" s="296">
        <v>0</v>
      </c>
      <c r="AZ61" s="296">
        <v>0</v>
      </c>
      <c r="BA61" s="296">
        <v>0</v>
      </c>
      <c r="BB61" s="296">
        <v>0</v>
      </c>
      <c r="BC61" s="296">
        <v>0</v>
      </c>
      <c r="BD61" s="296">
        <v>0</v>
      </c>
      <c r="BE61" s="296">
        <v>0</v>
      </c>
      <c r="BF61" s="296">
        <v>1</v>
      </c>
      <c r="BG61" s="296">
        <v>0</v>
      </c>
      <c r="BH61" s="296">
        <v>0</v>
      </c>
      <c r="BI61" s="296">
        <v>0</v>
      </c>
      <c r="BJ61" s="296">
        <v>0</v>
      </c>
      <c r="BK61" s="296">
        <v>0</v>
      </c>
      <c r="BL61" s="296">
        <v>0</v>
      </c>
      <c r="BM61" s="296">
        <v>0</v>
      </c>
      <c r="BN61" s="296">
        <v>0</v>
      </c>
      <c r="BO61" s="296">
        <v>0</v>
      </c>
      <c r="BP61" s="296">
        <v>0</v>
      </c>
      <c r="BQ61" s="296">
        <v>0</v>
      </c>
      <c r="BR61" s="296">
        <v>0</v>
      </c>
      <c r="BS61" s="296">
        <v>0</v>
      </c>
      <c r="BT61" s="296">
        <v>0</v>
      </c>
      <c r="BU61" s="296">
        <v>0</v>
      </c>
      <c r="BV61" s="296">
        <v>0</v>
      </c>
      <c r="BW61" s="296">
        <v>0</v>
      </c>
      <c r="BX61" s="296">
        <v>0</v>
      </c>
      <c r="BY61" s="296">
        <v>0</v>
      </c>
      <c r="BZ61" s="296">
        <v>0</v>
      </c>
      <c r="CA61" s="296">
        <v>0</v>
      </c>
      <c r="CB61" s="296">
        <v>0</v>
      </c>
      <c r="CC61" s="296">
        <v>0</v>
      </c>
      <c r="CD61" s="296">
        <v>0</v>
      </c>
      <c r="CE61" s="296">
        <v>0</v>
      </c>
      <c r="CF61" s="296">
        <v>0</v>
      </c>
      <c r="CG61" s="296">
        <v>0</v>
      </c>
      <c r="CH61" s="296">
        <v>0</v>
      </c>
      <c r="CI61" s="296">
        <v>0</v>
      </c>
      <c r="CJ61" s="296">
        <v>0</v>
      </c>
      <c r="CK61" s="296">
        <v>0</v>
      </c>
      <c r="CL61" s="296">
        <v>0</v>
      </c>
      <c r="CM61" s="296">
        <v>0</v>
      </c>
      <c r="CN61" s="296">
        <v>0</v>
      </c>
      <c r="CO61" s="296">
        <v>0</v>
      </c>
      <c r="CP61" s="296">
        <v>0</v>
      </c>
      <c r="CQ61" s="296">
        <v>0</v>
      </c>
      <c r="CR61" s="296">
        <v>0</v>
      </c>
      <c r="CS61" s="296">
        <v>0</v>
      </c>
      <c r="CT61" s="296">
        <v>0</v>
      </c>
      <c r="CU61" s="296">
        <v>0</v>
      </c>
      <c r="CV61" s="296">
        <v>0</v>
      </c>
      <c r="CW61" s="296">
        <v>0</v>
      </c>
      <c r="CX61" s="296">
        <v>0</v>
      </c>
      <c r="CY61" s="296">
        <v>0</v>
      </c>
      <c r="CZ61" s="296">
        <v>0</v>
      </c>
      <c r="DA61" s="296">
        <v>0</v>
      </c>
      <c r="DB61" s="296">
        <v>0</v>
      </c>
      <c r="DC61" s="296">
        <v>0</v>
      </c>
      <c r="DD61" s="296">
        <v>0</v>
      </c>
      <c r="DE61" s="296">
        <v>0</v>
      </c>
      <c r="DF61" s="296">
        <v>0</v>
      </c>
      <c r="DG61" s="296">
        <v>1</v>
      </c>
      <c r="DH61" s="296">
        <v>0.54930762</v>
      </c>
    </row>
    <row r="62" spans="1:112" s="290" customFormat="1" ht="18" customHeight="1" x14ac:dyDescent="0.55000000000000004">
      <c r="A62" s="284">
        <v>56</v>
      </c>
      <c r="B62" s="130" t="s">
        <v>105</v>
      </c>
      <c r="C62" s="132" t="s">
        <v>106</v>
      </c>
      <c r="D62" s="296">
        <v>1.2371999999999999E-4</v>
      </c>
      <c r="E62" s="296">
        <v>8.2200000000000006E-5</v>
      </c>
      <c r="F62" s="296">
        <v>8.9710000000000007E-5</v>
      </c>
      <c r="G62" s="296">
        <v>1.0878999999999999E-4</v>
      </c>
      <c r="H62" s="296">
        <v>4.621E-5</v>
      </c>
      <c r="I62" s="296">
        <v>1.2191E-4</v>
      </c>
      <c r="J62" s="296">
        <v>2.3278E-4</v>
      </c>
      <c r="K62" s="296">
        <v>6.5270000000000004E-5</v>
      </c>
      <c r="L62" s="296">
        <v>4.634E-5</v>
      </c>
      <c r="M62" s="296">
        <v>6.7020000000000005E-5</v>
      </c>
      <c r="N62" s="296">
        <v>1.77E-5</v>
      </c>
      <c r="O62" s="296">
        <v>6.6740000000000001E-5</v>
      </c>
      <c r="P62" s="296">
        <v>4.9400000000000001E-5</v>
      </c>
      <c r="Q62" s="296">
        <v>8.9380000000000001E-5</v>
      </c>
      <c r="R62" s="296">
        <v>4.7200000000000002E-5</v>
      </c>
      <c r="S62" s="296">
        <v>7.3620000000000003E-5</v>
      </c>
      <c r="T62" s="296">
        <v>4.9539999999999997E-5</v>
      </c>
      <c r="U62" s="296">
        <v>4.774E-5</v>
      </c>
      <c r="V62" s="296">
        <v>7.8949999999999995E-5</v>
      </c>
      <c r="W62" s="296">
        <v>1.0593E-4</v>
      </c>
      <c r="X62" s="296">
        <v>3.485E-5</v>
      </c>
      <c r="Y62" s="296">
        <v>1.0352E-4</v>
      </c>
      <c r="Z62" s="296">
        <v>6.2849999999999996E-5</v>
      </c>
      <c r="AA62" s="296">
        <v>7.0389999999999995E-5</v>
      </c>
      <c r="AB62" s="296">
        <v>5.0890000000000002E-5</v>
      </c>
      <c r="AC62" s="296">
        <v>5.3789999999999998E-5</v>
      </c>
      <c r="AD62" s="296">
        <v>1.065E-5</v>
      </c>
      <c r="AE62" s="296">
        <v>3.9419999999999999E-5</v>
      </c>
      <c r="AF62" s="296">
        <v>6.4170000000000004E-5</v>
      </c>
      <c r="AG62" s="296">
        <v>7.9460000000000002E-5</v>
      </c>
      <c r="AH62" s="296">
        <v>4.32E-5</v>
      </c>
      <c r="AI62" s="296">
        <v>5.9460000000000003E-5</v>
      </c>
      <c r="AJ62" s="296">
        <v>9.9370000000000006E-5</v>
      </c>
      <c r="AK62" s="296">
        <v>6.6820000000000001E-5</v>
      </c>
      <c r="AL62" s="296">
        <v>8.6149999999999993E-5</v>
      </c>
      <c r="AM62" s="296">
        <v>6.4300000000000004E-5</v>
      </c>
      <c r="AN62" s="296">
        <v>6.6639999999999999E-5</v>
      </c>
      <c r="AO62" s="296">
        <v>7.8449999999999996E-5</v>
      </c>
      <c r="AP62" s="296">
        <v>5.5500000000000001E-5</v>
      </c>
      <c r="AQ62" s="296">
        <v>5.5319999999999999E-5</v>
      </c>
      <c r="AR62" s="296">
        <v>5.7779999999999999E-5</v>
      </c>
      <c r="AS62" s="296">
        <v>6.7849999999999996E-5</v>
      </c>
      <c r="AT62" s="296">
        <v>5.9639999999999998E-5</v>
      </c>
      <c r="AU62" s="296">
        <v>6.0800000000000001E-5</v>
      </c>
      <c r="AV62" s="296">
        <v>5.2490000000000001E-5</v>
      </c>
      <c r="AW62" s="296">
        <v>5.6100000000000002E-5</v>
      </c>
      <c r="AX62" s="296">
        <v>6.6190000000000002E-5</v>
      </c>
      <c r="AY62" s="296">
        <v>6.7390000000000004E-5</v>
      </c>
      <c r="AZ62" s="296">
        <v>5.3900000000000002E-5</v>
      </c>
      <c r="BA62" s="296">
        <v>4.8479999999999997E-5</v>
      </c>
      <c r="BB62" s="296">
        <v>4.8569999999999997E-5</v>
      </c>
      <c r="BC62" s="296">
        <v>4.7929999999999997E-5</v>
      </c>
      <c r="BD62" s="296">
        <v>4.2549999999999997E-5</v>
      </c>
      <c r="BE62" s="296">
        <v>4.439E-5</v>
      </c>
      <c r="BF62" s="296">
        <v>5.3350000000000003E-5</v>
      </c>
      <c r="BG62" s="296">
        <v>1.0415888</v>
      </c>
      <c r="BH62" s="296">
        <v>5.571E-5</v>
      </c>
      <c r="BI62" s="296">
        <v>4.7309999999999999E-5</v>
      </c>
      <c r="BJ62" s="296">
        <v>4.0080000000000003E-5</v>
      </c>
      <c r="BK62" s="296">
        <v>6.2719999999999996E-5</v>
      </c>
      <c r="BL62" s="296">
        <v>9.7250000000000006E-5</v>
      </c>
      <c r="BM62" s="296">
        <v>6.1959999999999996E-5</v>
      </c>
      <c r="BN62" s="296">
        <v>8.1489999999999994E-5</v>
      </c>
      <c r="BO62" s="296">
        <v>8.3070000000000003E-5</v>
      </c>
      <c r="BP62" s="296">
        <v>8.4029999999999993E-5</v>
      </c>
      <c r="BQ62" s="296">
        <v>1.2893E-4</v>
      </c>
      <c r="BR62" s="296">
        <v>3.1579999999999999E-5</v>
      </c>
      <c r="BS62" s="296">
        <v>1.2755000000000001E-4</v>
      </c>
      <c r="BT62" s="296">
        <v>1.0726E-4</v>
      </c>
      <c r="BU62" s="296">
        <v>4.4849999999999999E-5</v>
      </c>
      <c r="BV62" s="296">
        <v>3.3349999999999997E-5</v>
      </c>
      <c r="BW62" s="296">
        <v>2.34E-5</v>
      </c>
      <c r="BX62" s="296">
        <v>1.6719999999999999E-5</v>
      </c>
      <c r="BY62" s="296">
        <v>4.1200000000000004E-6</v>
      </c>
      <c r="BZ62" s="296">
        <v>3.0020000000000001E-5</v>
      </c>
      <c r="CA62" s="296">
        <v>1.3580999999999999E-4</v>
      </c>
      <c r="CB62" s="296">
        <v>7.7775000000000001E-4</v>
      </c>
      <c r="CC62" s="296">
        <v>2.0760000000000001E-5</v>
      </c>
      <c r="CD62" s="296">
        <v>9.0249999999999998E-5</v>
      </c>
      <c r="CE62" s="296">
        <v>6.3410000000000004E-5</v>
      </c>
      <c r="CF62" s="296">
        <v>4.8479999999999997E-5</v>
      </c>
      <c r="CG62" s="296">
        <v>5.0399999999999999E-5</v>
      </c>
      <c r="CH62" s="296">
        <v>2.4769999999999998E-5</v>
      </c>
      <c r="CI62" s="296">
        <v>4.231E-5</v>
      </c>
      <c r="CJ62" s="296">
        <v>6.6769999999999999E-5</v>
      </c>
      <c r="CK62" s="296">
        <v>8.365E-5</v>
      </c>
      <c r="CL62" s="296">
        <v>7.6650000000000006E-5</v>
      </c>
      <c r="CM62" s="296">
        <v>5.1109999999999997E-5</v>
      </c>
      <c r="CN62" s="296">
        <v>4.1588999999999998E-4</v>
      </c>
      <c r="CO62" s="296">
        <v>2.7650000000000001E-5</v>
      </c>
      <c r="CP62" s="296">
        <v>7.4159999999999995E-5</v>
      </c>
      <c r="CQ62" s="296">
        <v>3.0329999999999999E-5</v>
      </c>
      <c r="CR62" s="296">
        <v>6.2609999999999999E-5</v>
      </c>
      <c r="CS62" s="296">
        <v>3.998E-5</v>
      </c>
      <c r="CT62" s="296">
        <v>3.0729999999999999E-5</v>
      </c>
      <c r="CU62" s="296">
        <v>5.6450000000000003E-5</v>
      </c>
      <c r="CV62" s="296">
        <v>4.1064999999999998E-4</v>
      </c>
      <c r="CW62" s="296">
        <v>5.4849999999999998E-5</v>
      </c>
      <c r="CX62" s="296">
        <v>3.5544999999999999E-3</v>
      </c>
      <c r="CY62" s="296">
        <v>3.2929999999999998E-5</v>
      </c>
      <c r="CZ62" s="296">
        <v>6.2290000000000002E-5</v>
      </c>
      <c r="DA62" s="296">
        <v>5.0170000000000002E-5</v>
      </c>
      <c r="DB62" s="296">
        <v>5.2889999999999997E-5</v>
      </c>
      <c r="DC62" s="296">
        <v>5.4580000000000003E-5</v>
      </c>
      <c r="DD62" s="296">
        <v>4.1130000000000001E-5</v>
      </c>
      <c r="DE62" s="296">
        <v>5.1109999999999997E-5</v>
      </c>
      <c r="DF62" s="296">
        <v>1.4320000000000001E-4</v>
      </c>
      <c r="DG62" s="296">
        <v>1.0532111799999999</v>
      </c>
      <c r="DH62" s="296">
        <v>0.57853692000000001</v>
      </c>
    </row>
    <row r="63" spans="1:112" s="290" customFormat="1" ht="18" customHeight="1" x14ac:dyDescent="0.55000000000000004">
      <c r="A63" s="284">
        <v>57</v>
      </c>
      <c r="B63" s="130" t="s">
        <v>107</v>
      </c>
      <c r="C63" s="132" t="s">
        <v>108</v>
      </c>
      <c r="D63" s="296">
        <v>7.6066900000000002E-3</v>
      </c>
      <c r="E63" s="296">
        <v>5.0280500000000001E-3</v>
      </c>
      <c r="F63" s="296">
        <v>5.5339999999999999E-3</v>
      </c>
      <c r="G63" s="296">
        <v>6.6949000000000002E-3</v>
      </c>
      <c r="H63" s="296">
        <v>2.80248E-3</v>
      </c>
      <c r="I63" s="296">
        <v>7.4975399999999996E-3</v>
      </c>
      <c r="J63" s="296">
        <v>1.4351340000000001E-2</v>
      </c>
      <c r="K63" s="296">
        <v>3.9868999999999998E-3</v>
      </c>
      <c r="L63" s="296">
        <v>2.8337800000000002E-3</v>
      </c>
      <c r="M63" s="296">
        <v>4.02017E-3</v>
      </c>
      <c r="N63" s="296">
        <v>1.0198900000000001E-3</v>
      </c>
      <c r="O63" s="296">
        <v>4.1111799999999999E-3</v>
      </c>
      <c r="P63" s="296">
        <v>3.0412600000000001E-3</v>
      </c>
      <c r="Q63" s="296">
        <v>5.4731299999999997E-3</v>
      </c>
      <c r="R63" s="296">
        <v>2.9029199999999998E-3</v>
      </c>
      <c r="S63" s="296">
        <v>4.5254099999999997E-3</v>
      </c>
      <c r="T63" s="296">
        <v>3.0461099999999999E-3</v>
      </c>
      <c r="U63" s="296">
        <v>2.9438200000000002E-3</v>
      </c>
      <c r="V63" s="296">
        <v>4.8678200000000001E-3</v>
      </c>
      <c r="W63" s="296">
        <v>6.5219700000000002E-3</v>
      </c>
      <c r="X63" s="296">
        <v>2.15059E-3</v>
      </c>
      <c r="Y63" s="296">
        <v>6.3850299999999999E-3</v>
      </c>
      <c r="Z63" s="296">
        <v>3.87521E-3</v>
      </c>
      <c r="AA63" s="296">
        <v>4.3102699999999997E-3</v>
      </c>
      <c r="AB63" s="296">
        <v>3.1534599999999999E-3</v>
      </c>
      <c r="AC63" s="296">
        <v>3.3119999999999998E-3</v>
      </c>
      <c r="AD63" s="296">
        <v>6.5552999999999998E-4</v>
      </c>
      <c r="AE63" s="296">
        <v>2.4225499999999999E-3</v>
      </c>
      <c r="AF63" s="296">
        <v>3.9606499999999996E-3</v>
      </c>
      <c r="AG63" s="296">
        <v>4.8790200000000004E-3</v>
      </c>
      <c r="AH63" s="296">
        <v>2.64759E-3</v>
      </c>
      <c r="AI63" s="296">
        <v>3.6385499999999999E-3</v>
      </c>
      <c r="AJ63" s="296">
        <v>6.0844100000000002E-3</v>
      </c>
      <c r="AK63" s="296">
        <v>4.1225300000000001E-3</v>
      </c>
      <c r="AL63" s="296">
        <v>5.2765900000000003E-3</v>
      </c>
      <c r="AM63" s="296">
        <v>3.9351999999999998E-3</v>
      </c>
      <c r="AN63" s="296">
        <v>4.0845600000000001E-3</v>
      </c>
      <c r="AO63" s="296">
        <v>4.7663899999999997E-3</v>
      </c>
      <c r="AP63" s="296">
        <v>3.3755199999999999E-3</v>
      </c>
      <c r="AQ63" s="296">
        <v>3.3906299999999999E-3</v>
      </c>
      <c r="AR63" s="296">
        <v>3.5288699999999999E-3</v>
      </c>
      <c r="AS63" s="296">
        <v>4.1726000000000003E-3</v>
      </c>
      <c r="AT63" s="296">
        <v>3.6513399999999999E-3</v>
      </c>
      <c r="AU63" s="296">
        <v>3.7119900000000001E-3</v>
      </c>
      <c r="AV63" s="296">
        <v>4.0719800000000002E-3</v>
      </c>
      <c r="AW63" s="296">
        <v>3.4546999999999998E-3</v>
      </c>
      <c r="AX63" s="296">
        <v>4.0892799999999998E-3</v>
      </c>
      <c r="AY63" s="296">
        <v>4.1616800000000001E-3</v>
      </c>
      <c r="AZ63" s="296">
        <v>3.3141099999999999E-3</v>
      </c>
      <c r="BA63" s="296">
        <v>2.9903E-3</v>
      </c>
      <c r="BB63" s="296">
        <v>3.0083499999999999E-3</v>
      </c>
      <c r="BC63" s="296">
        <v>2.9334000000000001E-3</v>
      </c>
      <c r="BD63" s="296">
        <v>2.6384899999999998E-3</v>
      </c>
      <c r="BE63" s="296">
        <v>2.7405900000000002E-3</v>
      </c>
      <c r="BF63" s="296">
        <v>0.88070596999999995</v>
      </c>
      <c r="BG63" s="296">
        <v>0.82598885</v>
      </c>
      <c r="BH63" s="296">
        <v>1.5950934699999999</v>
      </c>
      <c r="BI63" s="296">
        <v>2.8272599999999998E-3</v>
      </c>
      <c r="BJ63" s="296">
        <v>7.1861220000000003E-2</v>
      </c>
      <c r="BK63" s="296">
        <v>3.8674E-3</v>
      </c>
      <c r="BL63" s="296">
        <v>5.9652100000000003E-3</v>
      </c>
      <c r="BM63" s="296">
        <v>3.7347499999999998E-3</v>
      </c>
      <c r="BN63" s="296">
        <v>4.92991E-3</v>
      </c>
      <c r="BO63" s="296">
        <v>5.0976499999999996E-3</v>
      </c>
      <c r="BP63" s="296">
        <v>5.1319900000000003E-3</v>
      </c>
      <c r="BQ63" s="296">
        <v>7.9332900000000008E-3</v>
      </c>
      <c r="BR63" s="296">
        <v>1.9357700000000001E-3</v>
      </c>
      <c r="BS63" s="296">
        <v>7.8213499999999995E-3</v>
      </c>
      <c r="BT63" s="296">
        <v>6.5535699999999999E-3</v>
      </c>
      <c r="BU63" s="296">
        <v>2.7617700000000002E-3</v>
      </c>
      <c r="BV63" s="296">
        <v>2.06449E-3</v>
      </c>
      <c r="BW63" s="296">
        <v>1.40456E-3</v>
      </c>
      <c r="BX63" s="296">
        <v>1.0231999999999999E-3</v>
      </c>
      <c r="BY63" s="296">
        <v>2.5291000000000002E-4</v>
      </c>
      <c r="BZ63" s="296">
        <v>4.1070500000000001E-3</v>
      </c>
      <c r="CA63" s="296">
        <v>8.3151000000000006E-3</v>
      </c>
      <c r="CB63" s="296">
        <v>4.815154E-2</v>
      </c>
      <c r="CC63" s="296">
        <v>1.1997500000000001E-3</v>
      </c>
      <c r="CD63" s="296">
        <v>1.079158E-2</v>
      </c>
      <c r="CE63" s="296">
        <v>3.9246000000000003E-3</v>
      </c>
      <c r="CF63" s="296">
        <v>2.9735199999999999E-3</v>
      </c>
      <c r="CG63" s="296">
        <v>3.1156999999999999E-3</v>
      </c>
      <c r="CH63" s="296">
        <v>1.61045E-3</v>
      </c>
      <c r="CI63" s="296">
        <v>2.60421E-3</v>
      </c>
      <c r="CJ63" s="296">
        <v>4.0941399999999996E-3</v>
      </c>
      <c r="CK63" s="296">
        <v>5.1733700000000001E-3</v>
      </c>
      <c r="CL63" s="296">
        <v>4.7269800000000004E-3</v>
      </c>
      <c r="CM63" s="296">
        <v>3.1984800000000001E-3</v>
      </c>
      <c r="CN63" s="296">
        <v>4.8574300000000003E-3</v>
      </c>
      <c r="CO63" s="296">
        <v>1.66884E-3</v>
      </c>
      <c r="CP63" s="296">
        <v>4.5679600000000002E-3</v>
      </c>
      <c r="CQ63" s="296">
        <v>1.86689E-3</v>
      </c>
      <c r="CR63" s="296">
        <v>3.7950900000000001E-3</v>
      </c>
      <c r="CS63" s="296">
        <v>2.4085600000000001E-3</v>
      </c>
      <c r="CT63" s="296">
        <v>1.8760999999999999E-3</v>
      </c>
      <c r="CU63" s="296">
        <v>3.48512E-3</v>
      </c>
      <c r="CV63" s="296">
        <v>2.5303849999999999E-2</v>
      </c>
      <c r="CW63" s="296">
        <v>3.3950999999999999E-3</v>
      </c>
      <c r="CX63" s="296">
        <v>0.2191968</v>
      </c>
      <c r="CY63" s="296">
        <v>2.02878E-3</v>
      </c>
      <c r="CZ63" s="296">
        <v>3.8358400000000001E-3</v>
      </c>
      <c r="DA63" s="296">
        <v>3.0807999999999999E-3</v>
      </c>
      <c r="DB63" s="296">
        <v>3.2321199999999998E-3</v>
      </c>
      <c r="DC63" s="296">
        <v>3.3750899999999999E-3</v>
      </c>
      <c r="DD63" s="296">
        <v>2.5237800000000002E-3</v>
      </c>
      <c r="DE63" s="296">
        <v>3.1431599999999999E-3</v>
      </c>
      <c r="DF63" s="296">
        <v>3.7572E-3</v>
      </c>
      <c r="DG63" s="296">
        <v>4.0620428999999998</v>
      </c>
      <c r="DH63" s="296">
        <v>2.2313111000000001</v>
      </c>
    </row>
    <row r="64" spans="1:112" s="290" customFormat="1" ht="18" customHeight="1" x14ac:dyDescent="0.55000000000000004">
      <c r="A64" s="284">
        <v>58</v>
      </c>
      <c r="B64" s="130" t="s">
        <v>109</v>
      </c>
      <c r="C64" s="132" t="s">
        <v>110</v>
      </c>
      <c r="D64" s="296">
        <v>4.6400000000000003E-5</v>
      </c>
      <c r="E64" s="296">
        <v>2.8430000000000003E-4</v>
      </c>
      <c r="F64" s="296">
        <v>3.1550000000000001E-5</v>
      </c>
      <c r="G64" s="296">
        <v>6.2749999999999994E-5</v>
      </c>
      <c r="H64" s="296">
        <v>4.9338060000000003E-2</v>
      </c>
      <c r="I64" s="296">
        <v>2.8399999999999999E-5</v>
      </c>
      <c r="J64" s="296">
        <v>1.0281999999999999E-4</v>
      </c>
      <c r="K64" s="296">
        <v>2.03579E-3</v>
      </c>
      <c r="L64" s="296">
        <v>1.4726E-4</v>
      </c>
      <c r="M64" s="296">
        <v>6.0868999999999995E-4</v>
      </c>
      <c r="N64" s="296">
        <v>1.1090000000000001E-5</v>
      </c>
      <c r="O64" s="296">
        <v>2.671E-5</v>
      </c>
      <c r="P64" s="296">
        <v>3.1010000000000003E-5</v>
      </c>
      <c r="Q64" s="296">
        <v>5.7710000000000001E-5</v>
      </c>
      <c r="R64" s="296">
        <v>3.8689999999999997E-5</v>
      </c>
      <c r="S64" s="296">
        <v>8.9870000000000005E-5</v>
      </c>
      <c r="T64" s="296">
        <v>4.4839999999999998E-5</v>
      </c>
      <c r="U64" s="296">
        <v>2.917E-5</v>
      </c>
      <c r="V64" s="296">
        <v>7.7130000000000002E-5</v>
      </c>
      <c r="W64" s="296">
        <v>8.0740000000000003E-5</v>
      </c>
      <c r="X64" s="296">
        <v>6.1050000000000007E-5</v>
      </c>
      <c r="Y64" s="296">
        <v>5.9960000000000002E-5</v>
      </c>
      <c r="Z64" s="296">
        <v>5.2269999999999999E-5</v>
      </c>
      <c r="AA64" s="296">
        <v>5.715E-5</v>
      </c>
      <c r="AB64" s="296">
        <v>4.7120000000000003E-5</v>
      </c>
      <c r="AC64" s="296">
        <v>6.8990000000000002E-5</v>
      </c>
      <c r="AD64" s="296">
        <v>5.0489999999999999E-5</v>
      </c>
      <c r="AE64" s="296">
        <v>2.0359999999999999E-4</v>
      </c>
      <c r="AF64" s="296">
        <v>2.6440000000000001E-5</v>
      </c>
      <c r="AG64" s="296">
        <v>2.7039999999999999E-5</v>
      </c>
      <c r="AH64" s="296">
        <v>1.3208999999999999E-4</v>
      </c>
      <c r="AI64" s="296">
        <v>5.736E-5</v>
      </c>
      <c r="AJ64" s="296">
        <v>1.0116E-4</v>
      </c>
      <c r="AK64" s="296">
        <v>5.3999999999999998E-5</v>
      </c>
      <c r="AL64" s="296">
        <v>7.1630000000000004E-5</v>
      </c>
      <c r="AM64" s="296">
        <v>1.1608999999999999E-4</v>
      </c>
      <c r="AN64" s="296">
        <v>8.9660000000000006E-5</v>
      </c>
      <c r="AO64" s="296">
        <v>9.2540000000000005E-5</v>
      </c>
      <c r="AP64" s="296">
        <v>9.6399999999999999E-5</v>
      </c>
      <c r="AQ64" s="296">
        <v>2.0023999999999999E-4</v>
      </c>
      <c r="AR64" s="296">
        <v>8.6990000000000006E-5</v>
      </c>
      <c r="AS64" s="296">
        <v>5.8510000000000001E-5</v>
      </c>
      <c r="AT64" s="296">
        <v>4.8059999999999997E-5</v>
      </c>
      <c r="AU64" s="296">
        <v>3.6779999999999997E-5</v>
      </c>
      <c r="AV64" s="296">
        <v>3.1980000000000002E-5</v>
      </c>
      <c r="AW64" s="296">
        <v>2.4320000000000001E-5</v>
      </c>
      <c r="AX64" s="296">
        <v>2.067E-5</v>
      </c>
      <c r="AY64" s="296">
        <v>2.7399999999999999E-5</v>
      </c>
      <c r="AZ64" s="296">
        <v>3.3689999999999998E-5</v>
      </c>
      <c r="BA64" s="296">
        <v>2.656E-5</v>
      </c>
      <c r="BB64" s="296">
        <v>1.7030000000000001E-5</v>
      </c>
      <c r="BC64" s="296">
        <v>3.2790000000000003E-5</v>
      </c>
      <c r="BD64" s="296">
        <v>2.088E-5</v>
      </c>
      <c r="BE64" s="296">
        <v>1.8490000000000001E-5</v>
      </c>
      <c r="BF64" s="296">
        <v>5.1829999999999997E-5</v>
      </c>
      <c r="BG64" s="296">
        <v>5.486E-5</v>
      </c>
      <c r="BH64" s="296">
        <v>4.0030000000000001E-5</v>
      </c>
      <c r="BI64" s="296">
        <v>1.1380604700000001</v>
      </c>
      <c r="BJ64" s="296">
        <v>2.7129999999999999E-5</v>
      </c>
      <c r="BK64" s="296">
        <v>6.1184E-4</v>
      </c>
      <c r="BL64" s="296">
        <v>8.6629000000000003E-4</v>
      </c>
      <c r="BM64" s="296">
        <v>3.5729999999999998E-5</v>
      </c>
      <c r="BN64" s="296">
        <v>3.8500000000000001E-5</v>
      </c>
      <c r="BO64" s="296">
        <v>4.261E-5</v>
      </c>
      <c r="BP64" s="296">
        <v>4.7280000000000001E-5</v>
      </c>
      <c r="BQ64" s="296">
        <v>6.9880000000000002E-5</v>
      </c>
      <c r="BR64" s="296">
        <v>5.3489999999999998E-5</v>
      </c>
      <c r="BS64" s="296">
        <v>1.965E-5</v>
      </c>
      <c r="BT64" s="296">
        <v>2.5780000000000001E-5</v>
      </c>
      <c r="BU64" s="296">
        <v>1.7430000000000001E-5</v>
      </c>
      <c r="BV64" s="296">
        <v>1.0180000000000001E-5</v>
      </c>
      <c r="BW64" s="296">
        <v>8.0199999999999994E-6</v>
      </c>
      <c r="BX64" s="296">
        <v>4.1699999999999999E-6</v>
      </c>
      <c r="BY64" s="296">
        <v>1.4899999999999999E-6</v>
      </c>
      <c r="BZ64" s="296">
        <v>3.8120000000000001E-5</v>
      </c>
      <c r="CA64" s="296">
        <v>5.113E-5</v>
      </c>
      <c r="CB64" s="296">
        <v>1.4695999999999999E-4</v>
      </c>
      <c r="CC64" s="296">
        <v>1.7733160000000001E-2</v>
      </c>
      <c r="CD64" s="296">
        <v>1.9295E-4</v>
      </c>
      <c r="CE64" s="296">
        <v>3.2039999999999998E-5</v>
      </c>
      <c r="CF64" s="296">
        <v>1.6160000000000001E-5</v>
      </c>
      <c r="CG64" s="296">
        <v>6.1737000000000001E-4</v>
      </c>
      <c r="CH64" s="296">
        <v>2.4329999999999999E-5</v>
      </c>
      <c r="CI64" s="296">
        <v>1.047E-5</v>
      </c>
      <c r="CJ64" s="296">
        <v>1.8870000000000001E-5</v>
      </c>
      <c r="CK64" s="296">
        <v>1.412E-5</v>
      </c>
      <c r="CL64" s="296">
        <v>1.448E-5</v>
      </c>
      <c r="CM64" s="296">
        <v>2.796E-5</v>
      </c>
      <c r="CN64" s="296">
        <v>1.28297E-3</v>
      </c>
      <c r="CO64" s="296">
        <v>1.098E-4</v>
      </c>
      <c r="CP64" s="296">
        <v>7.8830000000000002E-5</v>
      </c>
      <c r="CQ64" s="296">
        <v>3.273E-5</v>
      </c>
      <c r="CR64" s="296">
        <v>1.5339999999999999E-5</v>
      </c>
      <c r="CS64" s="296">
        <v>6.792E-5</v>
      </c>
      <c r="CT64" s="296">
        <v>1.2108E-4</v>
      </c>
      <c r="CU64" s="296">
        <v>1.8260000000000001E-5</v>
      </c>
      <c r="CV64" s="296">
        <v>2.1630000000000001E-5</v>
      </c>
      <c r="CW64" s="296">
        <v>1.8260000000000001E-5</v>
      </c>
      <c r="CX64" s="296">
        <v>2.533E-5</v>
      </c>
      <c r="CY64" s="296">
        <v>9.7399999999999999E-6</v>
      </c>
      <c r="CZ64" s="296">
        <v>3.167E-4</v>
      </c>
      <c r="DA64" s="296">
        <v>5.9858999999999997E-4</v>
      </c>
      <c r="DB64" s="296">
        <v>1.662E-5</v>
      </c>
      <c r="DC64" s="296">
        <v>3.4109999999999997E-5</v>
      </c>
      <c r="DD64" s="296">
        <v>4.7479999999999999E-5</v>
      </c>
      <c r="DE64" s="296">
        <v>1.0412E-4</v>
      </c>
      <c r="DF64" s="296">
        <v>3.4542999999999998E-4</v>
      </c>
      <c r="DG64" s="296">
        <v>1.2176120500000001</v>
      </c>
      <c r="DH64" s="296">
        <v>0.66884357000000005</v>
      </c>
    </row>
    <row r="65" spans="1:112" s="290" customFormat="1" ht="18" customHeight="1" x14ac:dyDescent="0.55000000000000004">
      <c r="A65" s="284">
        <v>59</v>
      </c>
      <c r="B65" s="130" t="s">
        <v>111</v>
      </c>
      <c r="C65" s="132" t="s">
        <v>112</v>
      </c>
      <c r="D65" s="296">
        <v>3.9890999999999999E-4</v>
      </c>
      <c r="E65" s="296">
        <v>3.4832999999999999E-4</v>
      </c>
      <c r="F65" s="296">
        <v>4.4717999999999998E-4</v>
      </c>
      <c r="G65" s="296">
        <v>3.6031000000000002E-4</v>
      </c>
      <c r="H65" s="296">
        <v>2.8744000000000003E-4</v>
      </c>
      <c r="I65" s="296">
        <v>8.8362E-4</v>
      </c>
      <c r="J65" s="296">
        <v>9.8748999999999994E-4</v>
      </c>
      <c r="K65" s="296">
        <v>3.5539000000000002E-4</v>
      </c>
      <c r="L65" s="296">
        <v>2.7297999999999998E-4</v>
      </c>
      <c r="M65" s="296">
        <v>3.7257000000000002E-4</v>
      </c>
      <c r="N65" s="296">
        <v>1.1898E-4</v>
      </c>
      <c r="O65" s="296">
        <v>4.3858999999999999E-4</v>
      </c>
      <c r="P65" s="296">
        <v>5.2065E-4</v>
      </c>
      <c r="Q65" s="296">
        <v>3.8701000000000002E-4</v>
      </c>
      <c r="R65" s="296">
        <v>4.3461999999999998E-4</v>
      </c>
      <c r="S65" s="296">
        <v>4.3946000000000002E-4</v>
      </c>
      <c r="T65" s="296">
        <v>4.3144E-4</v>
      </c>
      <c r="U65" s="296">
        <v>4.7633000000000002E-4</v>
      </c>
      <c r="V65" s="296">
        <v>3.6864999999999999E-4</v>
      </c>
      <c r="W65" s="296">
        <v>4.3705000000000003E-4</v>
      </c>
      <c r="X65" s="296">
        <v>1.8531999999999999E-4</v>
      </c>
      <c r="Y65" s="296">
        <v>4.2159000000000001E-4</v>
      </c>
      <c r="Z65" s="296">
        <v>3.6007999999999998E-4</v>
      </c>
      <c r="AA65" s="296">
        <v>3.7417E-4</v>
      </c>
      <c r="AB65" s="296">
        <v>7.7404000000000004E-4</v>
      </c>
      <c r="AC65" s="296">
        <v>4.4084000000000001E-4</v>
      </c>
      <c r="AD65" s="296">
        <v>5.7450000000000001E-5</v>
      </c>
      <c r="AE65" s="296">
        <v>1.9413000000000001E-4</v>
      </c>
      <c r="AF65" s="296">
        <v>4.8538999999999999E-4</v>
      </c>
      <c r="AG65" s="296">
        <v>4.2957E-4</v>
      </c>
      <c r="AH65" s="296">
        <v>3.6955000000000001E-4</v>
      </c>
      <c r="AI65" s="296">
        <v>4.2897999999999998E-4</v>
      </c>
      <c r="AJ65" s="296">
        <v>4.3811000000000002E-4</v>
      </c>
      <c r="AK65" s="296">
        <v>4.5235000000000002E-4</v>
      </c>
      <c r="AL65" s="296">
        <v>5.7923999999999996E-4</v>
      </c>
      <c r="AM65" s="296">
        <v>2.6277000000000001E-4</v>
      </c>
      <c r="AN65" s="296">
        <v>3.0644999999999999E-4</v>
      </c>
      <c r="AO65" s="296">
        <v>3.7711E-4</v>
      </c>
      <c r="AP65" s="296">
        <v>3.0719999999999999E-4</v>
      </c>
      <c r="AQ65" s="296">
        <v>2.4897999999999999E-4</v>
      </c>
      <c r="AR65" s="296">
        <v>2.9982000000000001E-4</v>
      </c>
      <c r="AS65" s="296">
        <v>5.2333999999999996E-4</v>
      </c>
      <c r="AT65" s="296">
        <v>3.5950000000000001E-4</v>
      </c>
      <c r="AU65" s="296">
        <v>4.2565000000000002E-4</v>
      </c>
      <c r="AV65" s="296">
        <v>4.2077999999999999E-4</v>
      </c>
      <c r="AW65" s="296">
        <v>4.5362000000000001E-4</v>
      </c>
      <c r="AX65" s="296">
        <v>4.9191000000000003E-4</v>
      </c>
      <c r="AY65" s="296">
        <v>4.9896000000000001E-4</v>
      </c>
      <c r="AZ65" s="296">
        <v>4.0308E-4</v>
      </c>
      <c r="BA65" s="296">
        <v>4.394E-4</v>
      </c>
      <c r="BB65" s="296">
        <v>5.3949E-4</v>
      </c>
      <c r="BC65" s="296">
        <v>3.7167E-4</v>
      </c>
      <c r="BD65" s="296">
        <v>6.7957E-4</v>
      </c>
      <c r="BE65" s="296">
        <v>4.3938000000000001E-4</v>
      </c>
      <c r="BF65" s="296">
        <v>3.3801000000000002E-4</v>
      </c>
      <c r="BG65" s="296">
        <v>3.2328000000000001E-4</v>
      </c>
      <c r="BH65" s="296">
        <v>3.4046E-4</v>
      </c>
      <c r="BI65" s="296">
        <v>3.5192999999999997E-4</v>
      </c>
      <c r="BJ65" s="296">
        <v>1.25154258</v>
      </c>
      <c r="BK65" s="296">
        <v>4.5000999999999998E-4</v>
      </c>
      <c r="BL65" s="296">
        <v>4.0684E-4</v>
      </c>
      <c r="BM65" s="296">
        <v>3.8117000000000001E-4</v>
      </c>
      <c r="BN65" s="296">
        <v>4.6464999999999999E-4</v>
      </c>
      <c r="BO65" s="296">
        <v>3.9531000000000001E-4</v>
      </c>
      <c r="BP65" s="296">
        <v>3.7905000000000002E-4</v>
      </c>
      <c r="BQ65" s="296">
        <v>4.0209000000000002E-4</v>
      </c>
      <c r="BR65" s="296">
        <v>1.8038E-4</v>
      </c>
      <c r="BS65" s="296">
        <v>5.7025000000000001E-4</v>
      </c>
      <c r="BT65" s="296">
        <v>1.1681199999999999E-3</v>
      </c>
      <c r="BU65" s="296">
        <v>6.8749999999999996E-4</v>
      </c>
      <c r="BV65" s="296">
        <v>7.6962999999999999E-4</v>
      </c>
      <c r="BW65" s="296">
        <v>2.2492000000000001E-4</v>
      </c>
      <c r="BX65" s="296">
        <v>1.4365E-4</v>
      </c>
      <c r="BY65" s="296">
        <v>6.5149999999999998E-5</v>
      </c>
      <c r="BZ65" s="296">
        <v>4.1605469999999999E-2</v>
      </c>
      <c r="CA65" s="296">
        <v>4.6666999999999998E-4</v>
      </c>
      <c r="CB65" s="296">
        <v>1.8865900000000001E-3</v>
      </c>
      <c r="CC65" s="296">
        <v>3.144E-4</v>
      </c>
      <c r="CD65" s="296">
        <v>9.5498429999999995E-2</v>
      </c>
      <c r="CE65" s="296">
        <v>6.6069999999999996E-4</v>
      </c>
      <c r="CF65" s="296">
        <v>3.1153000000000002E-4</v>
      </c>
      <c r="CG65" s="296">
        <v>1.3352399999999999E-3</v>
      </c>
      <c r="CH65" s="296">
        <v>1.80587E-3</v>
      </c>
      <c r="CI65" s="296">
        <v>4.7388999999999998E-4</v>
      </c>
      <c r="CJ65" s="296">
        <v>9.7210999999999999E-4</v>
      </c>
      <c r="CK65" s="296">
        <v>6.4833999999999996E-4</v>
      </c>
      <c r="CL65" s="296">
        <v>8.1822999999999998E-4</v>
      </c>
      <c r="CM65" s="296">
        <v>1.3537200000000001E-3</v>
      </c>
      <c r="CN65" s="296">
        <v>3.78131E-3</v>
      </c>
      <c r="CO65" s="296">
        <v>5.2316000000000005E-4</v>
      </c>
      <c r="CP65" s="296">
        <v>9.2641000000000002E-4</v>
      </c>
      <c r="CQ65" s="296">
        <v>3.5796999999999999E-4</v>
      </c>
      <c r="CR65" s="296">
        <v>4.0716999999999999E-4</v>
      </c>
      <c r="CS65" s="296">
        <v>2.7208000000000001E-4</v>
      </c>
      <c r="CT65" s="296">
        <v>1.9369999999999999E-4</v>
      </c>
      <c r="CU65" s="296">
        <v>7.5162999999999998E-4</v>
      </c>
      <c r="CV65" s="296">
        <v>1.07792E-3</v>
      </c>
      <c r="CW65" s="296">
        <v>8.7679999999999995E-4</v>
      </c>
      <c r="CX65" s="296">
        <v>7.2172099999999999E-3</v>
      </c>
      <c r="CY65" s="296">
        <v>4.0496E-4</v>
      </c>
      <c r="CZ65" s="296">
        <v>4.8842000000000004E-4</v>
      </c>
      <c r="DA65" s="296">
        <v>4.1850999999999998E-4</v>
      </c>
      <c r="DB65" s="296">
        <v>3.9482999999999999E-4</v>
      </c>
      <c r="DC65" s="296">
        <v>4.6191E-4</v>
      </c>
      <c r="DD65" s="296">
        <v>5.6822999999999997E-4</v>
      </c>
      <c r="DE65" s="296">
        <v>4.7517000000000002E-4</v>
      </c>
      <c r="DF65" s="296">
        <v>2.1719600000000001E-3</v>
      </c>
      <c r="DG65" s="296">
        <v>1.4521120000000001</v>
      </c>
      <c r="DH65" s="296">
        <v>0.79765618000000005</v>
      </c>
    </row>
    <row r="66" spans="1:112" s="290" customFormat="1" ht="18" customHeight="1" x14ac:dyDescent="0.55000000000000004">
      <c r="A66" s="284">
        <v>60</v>
      </c>
      <c r="B66" s="130" t="s">
        <v>113</v>
      </c>
      <c r="C66" s="132" t="s">
        <v>114</v>
      </c>
      <c r="D66" s="296">
        <v>4.5896000000000001E-4</v>
      </c>
      <c r="E66" s="296">
        <v>5.7815000000000004E-4</v>
      </c>
      <c r="F66" s="296">
        <v>6.9488999999999998E-4</v>
      </c>
      <c r="G66" s="296">
        <v>5.7059999999999999E-4</v>
      </c>
      <c r="H66" s="296">
        <v>4.13744E-3</v>
      </c>
      <c r="I66" s="296">
        <v>1.4571499999999999E-3</v>
      </c>
      <c r="J66" s="296">
        <v>1.8556899999999999E-3</v>
      </c>
      <c r="K66" s="296">
        <v>9.3576E-4</v>
      </c>
      <c r="L66" s="296">
        <v>1.47404E-3</v>
      </c>
      <c r="M66" s="296">
        <v>5.6170999999999999E-4</v>
      </c>
      <c r="N66" s="296">
        <v>2.0509E-4</v>
      </c>
      <c r="O66" s="296">
        <v>7.2762E-4</v>
      </c>
      <c r="P66" s="296">
        <v>1.201225E-2</v>
      </c>
      <c r="Q66" s="296">
        <v>1.6126199999999999E-3</v>
      </c>
      <c r="R66" s="296">
        <v>6.3547300000000003E-3</v>
      </c>
      <c r="S66" s="296">
        <v>9.7951000000000006E-4</v>
      </c>
      <c r="T66" s="296">
        <v>6.8610000000000003E-4</v>
      </c>
      <c r="U66" s="296">
        <v>6.1963999999999997E-4</v>
      </c>
      <c r="V66" s="296">
        <v>5.0126999999999995E-4</v>
      </c>
      <c r="W66" s="296">
        <v>5.8633000000000003E-4</v>
      </c>
      <c r="X66" s="296">
        <v>1.5631999999999999E-4</v>
      </c>
      <c r="Y66" s="296">
        <v>7.1761000000000004E-4</v>
      </c>
      <c r="Z66" s="296">
        <v>4.4843999999999998E-4</v>
      </c>
      <c r="AA66" s="296">
        <v>5.2143000000000003E-4</v>
      </c>
      <c r="AB66" s="296">
        <v>7.4080000000000001E-4</v>
      </c>
      <c r="AC66" s="296">
        <v>8.9895999999999997E-4</v>
      </c>
      <c r="AD66" s="296">
        <v>5.2490000000000001E-5</v>
      </c>
      <c r="AE66" s="296">
        <v>2.6272999999999997E-4</v>
      </c>
      <c r="AF66" s="296">
        <v>6.3062999999999997E-4</v>
      </c>
      <c r="AG66" s="296">
        <v>7.1630999999999995E-4</v>
      </c>
      <c r="AH66" s="296">
        <v>6.1516599999999998E-3</v>
      </c>
      <c r="AI66" s="296">
        <v>2.4477100000000001E-3</v>
      </c>
      <c r="AJ66" s="296">
        <v>6.7664999999999999E-4</v>
      </c>
      <c r="AK66" s="296">
        <v>3.3100400000000002E-3</v>
      </c>
      <c r="AL66" s="296">
        <v>1.72135E-3</v>
      </c>
      <c r="AM66" s="296">
        <v>3.3909000000000001E-4</v>
      </c>
      <c r="AN66" s="296">
        <v>1.42435E-3</v>
      </c>
      <c r="AO66" s="296">
        <v>2.1568999999999998E-3</v>
      </c>
      <c r="AP66" s="296">
        <v>1.0371E-3</v>
      </c>
      <c r="AQ66" s="296">
        <v>3.4353999999999998E-4</v>
      </c>
      <c r="AR66" s="296">
        <v>9.8809000000000006E-4</v>
      </c>
      <c r="AS66" s="296">
        <v>7.4523999999999999E-4</v>
      </c>
      <c r="AT66" s="296">
        <v>7.0397000000000005E-4</v>
      </c>
      <c r="AU66" s="296">
        <v>7.4156000000000005E-4</v>
      </c>
      <c r="AV66" s="296">
        <v>1.71324E-3</v>
      </c>
      <c r="AW66" s="296">
        <v>1.56292E-3</v>
      </c>
      <c r="AX66" s="296">
        <v>1.00461E-3</v>
      </c>
      <c r="AY66" s="296">
        <v>1.59469E-3</v>
      </c>
      <c r="AZ66" s="296">
        <v>1.30061E-3</v>
      </c>
      <c r="BA66" s="296">
        <v>7.6429999999999998E-4</v>
      </c>
      <c r="BB66" s="296">
        <v>2.4049499999999999E-3</v>
      </c>
      <c r="BC66" s="296">
        <v>1.0324100000000001E-3</v>
      </c>
      <c r="BD66" s="296">
        <v>1.84347E-3</v>
      </c>
      <c r="BE66" s="296">
        <v>1.23161E-3</v>
      </c>
      <c r="BF66" s="296">
        <v>1.2392E-3</v>
      </c>
      <c r="BG66" s="296">
        <v>1.2323E-3</v>
      </c>
      <c r="BH66" s="296">
        <v>1.1152200000000001E-3</v>
      </c>
      <c r="BI66" s="296">
        <v>1.1381799999999999E-3</v>
      </c>
      <c r="BJ66" s="296">
        <v>8.2377999999999998E-4</v>
      </c>
      <c r="BK66" s="296">
        <v>1.02793668</v>
      </c>
      <c r="BL66" s="296">
        <v>7.0268000000000001E-4</v>
      </c>
      <c r="BM66" s="296">
        <v>1.62079E-3</v>
      </c>
      <c r="BN66" s="296">
        <v>3.7907599999999998E-3</v>
      </c>
      <c r="BO66" s="296">
        <v>2.8648300000000001E-3</v>
      </c>
      <c r="BP66" s="296">
        <v>2.8877899999999999E-3</v>
      </c>
      <c r="BQ66" s="296">
        <v>4.2758E-4</v>
      </c>
      <c r="BR66" s="296">
        <v>4.1533E-4</v>
      </c>
      <c r="BS66" s="296">
        <v>1.40963E-3</v>
      </c>
      <c r="BT66" s="296">
        <v>9.9339000000000003E-4</v>
      </c>
      <c r="BU66" s="296">
        <v>9.5611999999999997E-4</v>
      </c>
      <c r="BV66" s="296">
        <v>1.2044600000000001E-3</v>
      </c>
      <c r="BW66" s="296">
        <v>6.1202999999999995E-4</v>
      </c>
      <c r="BX66" s="296">
        <v>4.4748999999999999E-4</v>
      </c>
      <c r="BY66" s="296">
        <v>1.3862E-4</v>
      </c>
      <c r="BZ66" s="296">
        <v>5.7662000000000002E-4</v>
      </c>
      <c r="CA66" s="296">
        <v>5.8587999999999999E-4</v>
      </c>
      <c r="CB66" s="296">
        <v>1.3840300000000001E-3</v>
      </c>
      <c r="CC66" s="296">
        <v>6.6567999999999998E-4</v>
      </c>
      <c r="CD66" s="296">
        <v>1.14853E-3</v>
      </c>
      <c r="CE66" s="296">
        <v>9.3895000000000003E-4</v>
      </c>
      <c r="CF66" s="296">
        <v>8.3903000000000005E-4</v>
      </c>
      <c r="CG66" s="296">
        <v>1.0442699999999999E-3</v>
      </c>
      <c r="CH66" s="296">
        <v>6.0871000000000005E-4</v>
      </c>
      <c r="CI66" s="296">
        <v>2.0353699999999999E-3</v>
      </c>
      <c r="CJ66" s="296">
        <v>3.6216099999999999E-3</v>
      </c>
      <c r="CK66" s="296">
        <v>5.1508300000000003E-3</v>
      </c>
      <c r="CL66" s="296">
        <v>2.9070099999999998E-3</v>
      </c>
      <c r="CM66" s="296">
        <v>6.5603900000000001E-3</v>
      </c>
      <c r="CN66" s="296">
        <v>1.60294E-3</v>
      </c>
      <c r="CO66" s="296">
        <v>2.1350599999999998E-3</v>
      </c>
      <c r="CP66" s="296">
        <v>6.8361899999999998E-3</v>
      </c>
      <c r="CQ66" s="296">
        <v>7.2090999999999995E-4</v>
      </c>
      <c r="CR66" s="296">
        <v>1.1307999999999999E-3</v>
      </c>
      <c r="CS66" s="296">
        <v>2.9653000000000001E-3</v>
      </c>
      <c r="CT66" s="296">
        <v>2.0598299999999999E-3</v>
      </c>
      <c r="CU66" s="296">
        <v>4.1960000000000001E-3</v>
      </c>
      <c r="CV66" s="296">
        <v>5.0893099999999997E-3</v>
      </c>
      <c r="CW66" s="296">
        <v>4.2171500000000002E-3</v>
      </c>
      <c r="CX66" s="296">
        <v>1.4684699999999999E-3</v>
      </c>
      <c r="CY66" s="296">
        <v>2.9893799999999998E-3</v>
      </c>
      <c r="CZ66" s="296">
        <v>2.2002300000000001E-3</v>
      </c>
      <c r="DA66" s="296">
        <v>1.9696900000000001E-3</v>
      </c>
      <c r="DB66" s="296">
        <v>3.38076E-3</v>
      </c>
      <c r="DC66" s="296">
        <v>4.3939799999999996E-3</v>
      </c>
      <c r="DD66" s="296">
        <v>5.72983E-3</v>
      </c>
      <c r="DE66" s="296">
        <v>8.5651569999999996E-2</v>
      </c>
      <c r="DF66" s="296">
        <v>1.23171E-3</v>
      </c>
      <c r="DG66" s="296">
        <v>1.29938822</v>
      </c>
      <c r="DH66" s="296">
        <v>0.71376384999999998</v>
      </c>
    </row>
    <row r="67" spans="1:112" s="290" customFormat="1" ht="18" customHeight="1" x14ac:dyDescent="0.55000000000000004">
      <c r="A67" s="284">
        <v>61</v>
      </c>
      <c r="B67" s="130" t="s">
        <v>115</v>
      </c>
      <c r="C67" s="132" t="s">
        <v>116</v>
      </c>
      <c r="D67" s="296">
        <v>2.43691E-3</v>
      </c>
      <c r="E67" s="296">
        <v>4.5106699999999996E-3</v>
      </c>
      <c r="F67" s="296">
        <v>8.3666000000000003E-4</v>
      </c>
      <c r="G67" s="296">
        <v>7.03566E-3</v>
      </c>
      <c r="H67" s="296">
        <v>6.9402000000000005E-4</v>
      </c>
      <c r="I67" s="296">
        <v>9.929400000000001E-4</v>
      </c>
      <c r="J67" s="296">
        <v>6.5138999999999996E-4</v>
      </c>
      <c r="K67" s="296">
        <v>1.3488599999999999E-3</v>
      </c>
      <c r="L67" s="296">
        <v>4.6627400000000003E-3</v>
      </c>
      <c r="M67" s="296">
        <v>3.08515E-3</v>
      </c>
      <c r="N67" s="296">
        <v>3.0576000000000003E-4</v>
      </c>
      <c r="O67" s="296">
        <v>1.24384E-3</v>
      </c>
      <c r="P67" s="296">
        <v>7.8814E-4</v>
      </c>
      <c r="Q67" s="296">
        <v>7.7850799999999998E-3</v>
      </c>
      <c r="R67" s="296">
        <v>2.9980900000000001E-3</v>
      </c>
      <c r="S67" s="296">
        <v>2.7938020000000001E-2</v>
      </c>
      <c r="T67" s="296">
        <v>7.3823200000000004E-3</v>
      </c>
      <c r="U67" s="296">
        <v>4.0437900000000002E-3</v>
      </c>
      <c r="V67" s="296">
        <v>3.2745299999999998E-2</v>
      </c>
      <c r="W67" s="296">
        <v>4.0130900000000004E-3</v>
      </c>
      <c r="X67" s="296">
        <v>3.19038E-3</v>
      </c>
      <c r="Y67" s="296">
        <v>2.98299E-3</v>
      </c>
      <c r="Z67" s="296">
        <v>1.8308199999999999E-3</v>
      </c>
      <c r="AA67" s="296">
        <v>2.5378200000000001E-3</v>
      </c>
      <c r="AB67" s="296">
        <v>1.0492100000000001E-3</v>
      </c>
      <c r="AC67" s="296">
        <v>1.66764E-3</v>
      </c>
      <c r="AD67" s="296">
        <v>1.3156999999999999E-4</v>
      </c>
      <c r="AE67" s="296">
        <v>1.461397E-2</v>
      </c>
      <c r="AF67" s="296">
        <v>3.10729E-3</v>
      </c>
      <c r="AG67" s="296">
        <v>1.2897900000000001E-3</v>
      </c>
      <c r="AH67" s="296">
        <v>7.7771999999999997E-4</v>
      </c>
      <c r="AI67" s="296">
        <v>1.5419520000000001E-2</v>
      </c>
      <c r="AJ67" s="296">
        <v>5.2842799999999997E-3</v>
      </c>
      <c r="AK67" s="296">
        <v>1.6060040000000001E-2</v>
      </c>
      <c r="AL67" s="296">
        <v>4.5622700000000002E-3</v>
      </c>
      <c r="AM67" s="296">
        <v>2.2630529999999999E-2</v>
      </c>
      <c r="AN67" s="296">
        <v>1.7478469999999999E-2</v>
      </c>
      <c r="AO67" s="296">
        <v>1.1679719999999999E-2</v>
      </c>
      <c r="AP67" s="296">
        <v>9.6878199999999998E-3</v>
      </c>
      <c r="AQ67" s="296">
        <v>4.8560659999999999E-2</v>
      </c>
      <c r="AR67" s="296">
        <v>3.632109E-2</v>
      </c>
      <c r="AS67" s="296">
        <v>6.4331600000000003E-3</v>
      </c>
      <c r="AT67" s="296">
        <v>5.5564500000000001E-3</v>
      </c>
      <c r="AU67" s="296">
        <v>3.6362600000000001E-3</v>
      </c>
      <c r="AV67" s="296">
        <v>2.7241700000000002E-3</v>
      </c>
      <c r="AW67" s="296">
        <v>2.4394799999999999E-3</v>
      </c>
      <c r="AX67" s="296">
        <v>1.9987400000000002E-3</v>
      </c>
      <c r="AY67" s="296">
        <v>4.0355299999999998E-3</v>
      </c>
      <c r="AZ67" s="296">
        <v>4.0413899999999997E-3</v>
      </c>
      <c r="BA67" s="296">
        <v>3.0447600000000001E-3</v>
      </c>
      <c r="BB67" s="296">
        <v>1.6764099999999999E-3</v>
      </c>
      <c r="BC67" s="296">
        <v>4.0876699999999998E-3</v>
      </c>
      <c r="BD67" s="296">
        <v>2.6969799999999999E-3</v>
      </c>
      <c r="BE67" s="296">
        <v>1.63244E-3</v>
      </c>
      <c r="BF67" s="296">
        <v>3.4723699999999998E-3</v>
      </c>
      <c r="BG67" s="296">
        <v>3.6284099999999999E-3</v>
      </c>
      <c r="BH67" s="296">
        <v>4.0229200000000001E-3</v>
      </c>
      <c r="BI67" s="296">
        <v>4.3768499999999998E-3</v>
      </c>
      <c r="BJ67" s="296">
        <v>2.04638E-3</v>
      </c>
      <c r="BK67" s="296">
        <v>2.3127099999999999E-3</v>
      </c>
      <c r="BL67" s="296">
        <v>1.0006173899999999</v>
      </c>
      <c r="BM67" s="296">
        <v>2.1268300000000001E-3</v>
      </c>
      <c r="BN67" s="296">
        <v>2.16007E-3</v>
      </c>
      <c r="BO67" s="296">
        <v>1.9199099999999999E-3</v>
      </c>
      <c r="BP67" s="296">
        <v>2.4241100000000002E-3</v>
      </c>
      <c r="BQ67" s="296">
        <v>8.2661799999999997E-3</v>
      </c>
      <c r="BR67" s="296">
        <v>5.6005300000000003E-3</v>
      </c>
      <c r="BS67" s="296">
        <v>8.1322000000000002E-4</v>
      </c>
      <c r="BT67" s="296">
        <v>8.2176999999999999E-4</v>
      </c>
      <c r="BU67" s="296">
        <v>3.8977E-4</v>
      </c>
      <c r="BV67" s="296">
        <v>2.8584999999999998E-4</v>
      </c>
      <c r="BW67" s="296">
        <v>2.3216999999999999E-4</v>
      </c>
      <c r="BX67" s="296">
        <v>1.5024999999999999E-4</v>
      </c>
      <c r="BY67" s="296">
        <v>5.117E-5</v>
      </c>
      <c r="BZ67" s="296">
        <v>6.6595999999999995E-4</v>
      </c>
      <c r="CA67" s="296">
        <v>6.8628999999999999E-4</v>
      </c>
      <c r="CB67" s="296">
        <v>5.5564000000000004E-4</v>
      </c>
      <c r="CC67" s="296">
        <v>2.2561E-4</v>
      </c>
      <c r="CD67" s="296">
        <v>4.6229000000000002E-4</v>
      </c>
      <c r="CE67" s="296">
        <v>2.4637999999999998E-4</v>
      </c>
      <c r="CF67" s="296">
        <v>6.8221999999999998E-4</v>
      </c>
      <c r="CG67" s="296">
        <v>6.0428999999999995E-4</v>
      </c>
      <c r="CH67" s="296">
        <v>2.1542999999999999E-4</v>
      </c>
      <c r="CI67" s="296">
        <v>3.2916999999999999E-4</v>
      </c>
      <c r="CJ67" s="296">
        <v>7.1193999999999999E-4</v>
      </c>
      <c r="CK67" s="296">
        <v>4.1242999999999998E-4</v>
      </c>
      <c r="CL67" s="296">
        <v>4.6053000000000001E-4</v>
      </c>
      <c r="CM67" s="296">
        <v>2.2555399999999999E-3</v>
      </c>
      <c r="CN67" s="296">
        <v>3.456E-4</v>
      </c>
      <c r="CO67" s="296">
        <v>3.9517000000000003E-4</v>
      </c>
      <c r="CP67" s="296">
        <v>6.0484000000000004E-4</v>
      </c>
      <c r="CQ67" s="296">
        <v>4.1455000000000002E-4</v>
      </c>
      <c r="CR67" s="296">
        <v>4.8512000000000002E-4</v>
      </c>
      <c r="CS67" s="296">
        <v>5.0854000000000003E-4</v>
      </c>
      <c r="CT67" s="296">
        <v>3.9224000000000003E-4</v>
      </c>
      <c r="CU67" s="296">
        <v>5.3507000000000001E-4</v>
      </c>
      <c r="CV67" s="296">
        <v>2.9391999999999998E-4</v>
      </c>
      <c r="CW67" s="296">
        <v>9.2515000000000002E-4</v>
      </c>
      <c r="CX67" s="296">
        <v>1.4538000000000001E-3</v>
      </c>
      <c r="CY67" s="296">
        <v>2.3923E-4</v>
      </c>
      <c r="CZ67" s="296">
        <v>9.2205E-4</v>
      </c>
      <c r="DA67" s="296">
        <v>1.15237E-3</v>
      </c>
      <c r="DB67" s="296">
        <v>5.5557999999999996E-4</v>
      </c>
      <c r="DC67" s="296">
        <v>5.3735000000000002E-4</v>
      </c>
      <c r="DD67" s="296">
        <v>4.5444000000000002E-4</v>
      </c>
      <c r="DE67" s="296">
        <v>5.9035399999999997E-3</v>
      </c>
      <c r="DF67" s="296">
        <v>5.9195000000000005E-4</v>
      </c>
      <c r="DG67" s="296">
        <v>1.4513085699999999</v>
      </c>
      <c r="DH67" s="296">
        <v>0.79721485000000003</v>
      </c>
    </row>
    <row r="68" spans="1:112" s="290" customFormat="1" ht="18" customHeight="1" x14ac:dyDescent="0.55000000000000004">
      <c r="A68" s="284">
        <v>62</v>
      </c>
      <c r="B68" s="130" t="s">
        <v>474</v>
      </c>
      <c r="C68" s="132" t="s">
        <v>475</v>
      </c>
      <c r="D68" s="296">
        <v>0</v>
      </c>
      <c r="E68" s="296">
        <v>0</v>
      </c>
      <c r="F68" s="296">
        <v>0</v>
      </c>
      <c r="G68" s="296">
        <v>0</v>
      </c>
      <c r="H68" s="296">
        <v>0</v>
      </c>
      <c r="I68" s="296">
        <v>0</v>
      </c>
      <c r="J68" s="296">
        <v>0</v>
      </c>
      <c r="K68" s="296">
        <v>0</v>
      </c>
      <c r="L68" s="296">
        <v>0</v>
      </c>
      <c r="M68" s="296">
        <v>0</v>
      </c>
      <c r="N68" s="296">
        <v>0</v>
      </c>
      <c r="O68" s="296">
        <v>0</v>
      </c>
      <c r="P68" s="296">
        <v>0</v>
      </c>
      <c r="Q68" s="296">
        <v>0</v>
      </c>
      <c r="R68" s="296">
        <v>0</v>
      </c>
      <c r="S68" s="296">
        <v>0</v>
      </c>
      <c r="T68" s="296">
        <v>0</v>
      </c>
      <c r="U68" s="296">
        <v>0</v>
      </c>
      <c r="V68" s="296">
        <v>0</v>
      </c>
      <c r="W68" s="296">
        <v>0</v>
      </c>
      <c r="X68" s="296">
        <v>0</v>
      </c>
      <c r="Y68" s="296">
        <v>0</v>
      </c>
      <c r="Z68" s="296">
        <v>0</v>
      </c>
      <c r="AA68" s="296">
        <v>0</v>
      </c>
      <c r="AB68" s="296">
        <v>0</v>
      </c>
      <c r="AC68" s="296">
        <v>0</v>
      </c>
      <c r="AD68" s="296">
        <v>0</v>
      </c>
      <c r="AE68" s="296">
        <v>0</v>
      </c>
      <c r="AF68" s="296">
        <v>0</v>
      </c>
      <c r="AG68" s="296">
        <v>0</v>
      </c>
      <c r="AH68" s="296">
        <v>0</v>
      </c>
      <c r="AI68" s="296">
        <v>0</v>
      </c>
      <c r="AJ68" s="296">
        <v>0</v>
      </c>
      <c r="AK68" s="296">
        <v>0</v>
      </c>
      <c r="AL68" s="296">
        <v>0</v>
      </c>
      <c r="AM68" s="296">
        <v>0</v>
      </c>
      <c r="AN68" s="296">
        <v>0</v>
      </c>
      <c r="AO68" s="296">
        <v>0</v>
      </c>
      <c r="AP68" s="296">
        <v>0</v>
      </c>
      <c r="AQ68" s="296">
        <v>0</v>
      </c>
      <c r="AR68" s="296">
        <v>0</v>
      </c>
      <c r="AS68" s="296">
        <v>0</v>
      </c>
      <c r="AT68" s="296">
        <v>0</v>
      </c>
      <c r="AU68" s="296">
        <v>0</v>
      </c>
      <c r="AV68" s="296">
        <v>0</v>
      </c>
      <c r="AW68" s="296">
        <v>0</v>
      </c>
      <c r="AX68" s="296">
        <v>0</v>
      </c>
      <c r="AY68" s="296">
        <v>0</v>
      </c>
      <c r="AZ68" s="296">
        <v>0</v>
      </c>
      <c r="BA68" s="296">
        <v>0</v>
      </c>
      <c r="BB68" s="296">
        <v>0</v>
      </c>
      <c r="BC68" s="296">
        <v>0</v>
      </c>
      <c r="BD68" s="296">
        <v>0</v>
      </c>
      <c r="BE68" s="296">
        <v>0</v>
      </c>
      <c r="BF68" s="296">
        <v>0</v>
      </c>
      <c r="BG68" s="296">
        <v>0</v>
      </c>
      <c r="BH68" s="296">
        <v>0</v>
      </c>
      <c r="BI68" s="296">
        <v>0</v>
      </c>
      <c r="BJ68" s="296">
        <v>0</v>
      </c>
      <c r="BK68" s="296">
        <v>0</v>
      </c>
      <c r="BL68" s="296">
        <v>0</v>
      </c>
      <c r="BM68" s="296">
        <v>1</v>
      </c>
      <c r="BN68" s="296">
        <v>0</v>
      </c>
      <c r="BO68" s="296">
        <v>0</v>
      </c>
      <c r="BP68" s="296">
        <v>0</v>
      </c>
      <c r="BQ68" s="296">
        <v>0</v>
      </c>
      <c r="BR68" s="296">
        <v>0</v>
      </c>
      <c r="BS68" s="296">
        <v>0</v>
      </c>
      <c r="BT68" s="296">
        <v>0</v>
      </c>
      <c r="BU68" s="296">
        <v>0</v>
      </c>
      <c r="BV68" s="296">
        <v>0</v>
      </c>
      <c r="BW68" s="296">
        <v>0</v>
      </c>
      <c r="BX68" s="296">
        <v>0</v>
      </c>
      <c r="BY68" s="296">
        <v>0</v>
      </c>
      <c r="BZ68" s="296">
        <v>0</v>
      </c>
      <c r="CA68" s="296">
        <v>0</v>
      </c>
      <c r="CB68" s="296">
        <v>0</v>
      </c>
      <c r="CC68" s="296">
        <v>0</v>
      </c>
      <c r="CD68" s="296">
        <v>0</v>
      </c>
      <c r="CE68" s="296">
        <v>0</v>
      </c>
      <c r="CF68" s="296">
        <v>0</v>
      </c>
      <c r="CG68" s="296">
        <v>0</v>
      </c>
      <c r="CH68" s="296">
        <v>0</v>
      </c>
      <c r="CI68" s="296">
        <v>0</v>
      </c>
      <c r="CJ68" s="296">
        <v>0</v>
      </c>
      <c r="CK68" s="296">
        <v>0</v>
      </c>
      <c r="CL68" s="296">
        <v>0</v>
      </c>
      <c r="CM68" s="296">
        <v>0</v>
      </c>
      <c r="CN68" s="296">
        <v>0</v>
      </c>
      <c r="CO68" s="296">
        <v>0</v>
      </c>
      <c r="CP68" s="296">
        <v>0</v>
      </c>
      <c r="CQ68" s="296">
        <v>0</v>
      </c>
      <c r="CR68" s="296">
        <v>0</v>
      </c>
      <c r="CS68" s="296">
        <v>0</v>
      </c>
      <c r="CT68" s="296">
        <v>0</v>
      </c>
      <c r="CU68" s="296">
        <v>0</v>
      </c>
      <c r="CV68" s="296">
        <v>0</v>
      </c>
      <c r="CW68" s="296">
        <v>0</v>
      </c>
      <c r="CX68" s="296">
        <v>0</v>
      </c>
      <c r="CY68" s="296">
        <v>0</v>
      </c>
      <c r="CZ68" s="296">
        <v>0</v>
      </c>
      <c r="DA68" s="296">
        <v>0</v>
      </c>
      <c r="DB68" s="296">
        <v>0</v>
      </c>
      <c r="DC68" s="296">
        <v>0</v>
      </c>
      <c r="DD68" s="296">
        <v>0</v>
      </c>
      <c r="DE68" s="296">
        <v>0</v>
      </c>
      <c r="DF68" s="296">
        <v>0</v>
      </c>
      <c r="DG68" s="296">
        <v>1</v>
      </c>
      <c r="DH68" s="296">
        <v>0.54930762</v>
      </c>
    </row>
    <row r="69" spans="1:112" s="290" customFormat="1" ht="18" customHeight="1" x14ac:dyDescent="0.55000000000000004">
      <c r="A69" s="284">
        <v>63</v>
      </c>
      <c r="B69" s="130" t="s">
        <v>117</v>
      </c>
      <c r="C69" s="132" t="s">
        <v>118</v>
      </c>
      <c r="D69" s="296">
        <v>6.1624799999999997E-3</v>
      </c>
      <c r="E69" s="296">
        <v>4.6215600000000003E-3</v>
      </c>
      <c r="F69" s="296">
        <v>3.7138700000000002E-3</v>
      </c>
      <c r="G69" s="296">
        <v>2.7607899999999999E-3</v>
      </c>
      <c r="H69" s="296">
        <v>2.7244700000000001E-3</v>
      </c>
      <c r="I69" s="296">
        <v>5.88975E-3</v>
      </c>
      <c r="J69" s="296">
        <v>8.1222199999999994E-3</v>
      </c>
      <c r="K69" s="296">
        <v>3.68565E-3</v>
      </c>
      <c r="L69" s="296">
        <v>3.0452399999999998E-3</v>
      </c>
      <c r="M69" s="296">
        <v>3.59203E-3</v>
      </c>
      <c r="N69" s="296">
        <v>8.6994000000000004E-4</v>
      </c>
      <c r="O69" s="296">
        <v>7.0157600000000002E-3</v>
      </c>
      <c r="P69" s="296">
        <v>5.1464700000000002E-3</v>
      </c>
      <c r="Q69" s="296">
        <v>3.2770899999999999E-3</v>
      </c>
      <c r="R69" s="296">
        <v>5.0720499999999998E-3</v>
      </c>
      <c r="S69" s="296">
        <v>1.251318E-2</v>
      </c>
      <c r="T69" s="296">
        <v>7.99506E-3</v>
      </c>
      <c r="U69" s="296">
        <v>5.0691099999999999E-3</v>
      </c>
      <c r="V69" s="296">
        <v>6.0921600000000001E-3</v>
      </c>
      <c r="W69" s="296">
        <v>9.6232000000000002E-3</v>
      </c>
      <c r="X69" s="296">
        <v>3.5161900000000002E-3</v>
      </c>
      <c r="Y69" s="296">
        <v>8.0263899999999996E-3</v>
      </c>
      <c r="Z69" s="296">
        <v>8.9412699999999994E-3</v>
      </c>
      <c r="AA69" s="296">
        <v>1.3240200000000001E-2</v>
      </c>
      <c r="AB69" s="296">
        <v>4.0989099999999999E-3</v>
      </c>
      <c r="AC69" s="296">
        <v>6.72633E-3</v>
      </c>
      <c r="AD69" s="296">
        <v>5.7227000000000005E-4</v>
      </c>
      <c r="AE69" s="296">
        <v>3.1151099999999999E-3</v>
      </c>
      <c r="AF69" s="296">
        <v>7.6659299999999996E-3</v>
      </c>
      <c r="AG69" s="296">
        <v>4.6173500000000001E-3</v>
      </c>
      <c r="AH69" s="296">
        <v>3.0915600000000001E-3</v>
      </c>
      <c r="AI69" s="296">
        <v>6.8212999999999998E-3</v>
      </c>
      <c r="AJ69" s="296">
        <v>9.6158400000000005E-3</v>
      </c>
      <c r="AK69" s="296">
        <v>6.9702000000000002E-3</v>
      </c>
      <c r="AL69" s="296">
        <v>9.0508199999999994E-3</v>
      </c>
      <c r="AM69" s="296">
        <v>1.077989E-2</v>
      </c>
      <c r="AN69" s="296">
        <v>1.074434E-2</v>
      </c>
      <c r="AO69" s="296">
        <v>1.1006429999999999E-2</v>
      </c>
      <c r="AP69" s="296">
        <v>8.7776899999999995E-3</v>
      </c>
      <c r="AQ69" s="296">
        <v>5.6659600000000003E-3</v>
      </c>
      <c r="AR69" s="296">
        <v>5.7517100000000002E-3</v>
      </c>
      <c r="AS69" s="296">
        <v>9.4390600000000009E-3</v>
      </c>
      <c r="AT69" s="296">
        <v>6.8643799999999998E-3</v>
      </c>
      <c r="AU69" s="296">
        <v>5.0027300000000004E-3</v>
      </c>
      <c r="AV69" s="296">
        <v>4.6030100000000003E-3</v>
      </c>
      <c r="AW69" s="296">
        <v>3.9808899999999999E-3</v>
      </c>
      <c r="AX69" s="296">
        <v>4.6955699999999996E-3</v>
      </c>
      <c r="AY69" s="296">
        <v>8.3564699999999995E-3</v>
      </c>
      <c r="AZ69" s="296">
        <v>5.1378600000000002E-3</v>
      </c>
      <c r="BA69" s="296">
        <v>4.57078E-3</v>
      </c>
      <c r="BB69" s="296">
        <v>3.6939400000000002E-3</v>
      </c>
      <c r="BC69" s="296">
        <v>4.9292499999999996E-3</v>
      </c>
      <c r="BD69" s="296">
        <v>4.7174399999999998E-3</v>
      </c>
      <c r="BE69" s="296">
        <v>3.8281399999999998E-3</v>
      </c>
      <c r="BF69" s="296">
        <v>3.85134E-3</v>
      </c>
      <c r="BG69" s="296">
        <v>4.4482499999999999E-3</v>
      </c>
      <c r="BH69" s="296">
        <v>4.1091900000000004E-3</v>
      </c>
      <c r="BI69" s="296">
        <v>5.3695000000000001E-3</v>
      </c>
      <c r="BJ69" s="296">
        <v>4.8402499999999999E-3</v>
      </c>
      <c r="BK69" s="296">
        <v>4.8417800000000004E-3</v>
      </c>
      <c r="BL69" s="296">
        <v>2.72982E-3</v>
      </c>
      <c r="BM69" s="296">
        <v>3.7158500000000001E-3</v>
      </c>
      <c r="BN69" s="296">
        <v>1.00468051</v>
      </c>
      <c r="BO69" s="296">
        <v>3.1225300000000001E-3</v>
      </c>
      <c r="BP69" s="296">
        <v>3.1498799999999999E-3</v>
      </c>
      <c r="BQ69" s="296">
        <v>1.4916159999999999E-2</v>
      </c>
      <c r="BR69" s="296">
        <v>2.5733120000000002E-2</v>
      </c>
      <c r="BS69" s="296">
        <v>3.4500389999999999E-2</v>
      </c>
      <c r="BT69" s="296">
        <v>5.6198200000000002E-3</v>
      </c>
      <c r="BU69" s="296">
        <v>4.9888500000000004E-3</v>
      </c>
      <c r="BV69" s="296">
        <v>4.0575799999999999E-3</v>
      </c>
      <c r="BW69" s="296">
        <v>5.3586199999999997E-3</v>
      </c>
      <c r="BX69" s="296">
        <v>1.186167E-2</v>
      </c>
      <c r="BY69" s="296">
        <v>1.0396310000000001E-2</v>
      </c>
      <c r="BZ69" s="296">
        <v>1.6885710000000002E-2</v>
      </c>
      <c r="CA69" s="296">
        <v>2.09209E-3</v>
      </c>
      <c r="CB69" s="296">
        <v>1.538609E-2</v>
      </c>
      <c r="CC69" s="296">
        <v>3.5450600000000001E-3</v>
      </c>
      <c r="CD69" s="296">
        <v>4.5993099999999997E-3</v>
      </c>
      <c r="CE69" s="296">
        <v>5.9441499999999996E-3</v>
      </c>
      <c r="CF69" s="296">
        <v>1.404352E-2</v>
      </c>
      <c r="CG69" s="296">
        <v>1.28243E-2</v>
      </c>
      <c r="CH69" s="296">
        <v>2.4553600000000002E-3</v>
      </c>
      <c r="CI69" s="296">
        <v>6.7949400000000002E-3</v>
      </c>
      <c r="CJ69" s="296">
        <v>1.50376E-2</v>
      </c>
      <c r="CK69" s="296">
        <v>2.2797E-3</v>
      </c>
      <c r="CL69" s="296">
        <v>1.232345E-2</v>
      </c>
      <c r="CM69" s="296">
        <v>6.0094700000000003E-3</v>
      </c>
      <c r="CN69" s="296">
        <v>9.7711800000000008E-3</v>
      </c>
      <c r="CO69" s="296">
        <v>7.8234600000000008E-3</v>
      </c>
      <c r="CP69" s="296">
        <v>5.9348500000000002E-3</v>
      </c>
      <c r="CQ69" s="296">
        <v>3.74772E-3</v>
      </c>
      <c r="CR69" s="296">
        <v>3.2631299999999999E-3</v>
      </c>
      <c r="CS69" s="296">
        <v>5.46636E-3</v>
      </c>
      <c r="CT69" s="296">
        <v>3.85557E-3</v>
      </c>
      <c r="CU69" s="296">
        <v>3.54624E-3</v>
      </c>
      <c r="CV69" s="296">
        <v>3.0168600000000001E-3</v>
      </c>
      <c r="CW69" s="296">
        <v>7.2564999999999999E-3</v>
      </c>
      <c r="CX69" s="296">
        <v>3.3697699999999998E-3</v>
      </c>
      <c r="CY69" s="296">
        <v>2.5722599999999998E-3</v>
      </c>
      <c r="CZ69" s="296">
        <v>5.95957E-3</v>
      </c>
      <c r="DA69" s="296">
        <v>4.5737699999999996E-3</v>
      </c>
      <c r="DB69" s="296">
        <v>4.9959399999999999E-3</v>
      </c>
      <c r="DC69" s="296">
        <v>6.3473000000000002E-3</v>
      </c>
      <c r="DD69" s="296">
        <v>4.80737E-3</v>
      </c>
      <c r="DE69" s="296">
        <v>6.20391E-3</v>
      </c>
      <c r="DF69" s="296">
        <v>4.5883399999999998E-3</v>
      </c>
      <c r="DG69" s="296">
        <v>1.70521956</v>
      </c>
      <c r="DH69" s="296">
        <v>0.93669009000000003</v>
      </c>
    </row>
    <row r="70" spans="1:112" s="290" customFormat="1" ht="18" customHeight="1" x14ac:dyDescent="0.55000000000000004">
      <c r="A70" s="284">
        <v>64</v>
      </c>
      <c r="B70" s="130" t="s">
        <v>119</v>
      </c>
      <c r="C70" s="132" t="s">
        <v>120</v>
      </c>
      <c r="D70" s="296">
        <v>0</v>
      </c>
      <c r="E70" s="296">
        <v>0</v>
      </c>
      <c r="F70" s="296">
        <v>0</v>
      </c>
      <c r="G70" s="296">
        <v>0</v>
      </c>
      <c r="H70" s="296">
        <v>0</v>
      </c>
      <c r="I70" s="296">
        <v>0</v>
      </c>
      <c r="J70" s="296">
        <v>0</v>
      </c>
      <c r="K70" s="296">
        <v>0</v>
      </c>
      <c r="L70" s="296">
        <v>0</v>
      </c>
      <c r="M70" s="296">
        <v>0</v>
      </c>
      <c r="N70" s="296">
        <v>0</v>
      </c>
      <c r="O70" s="296">
        <v>0</v>
      </c>
      <c r="P70" s="296">
        <v>0</v>
      </c>
      <c r="Q70" s="296">
        <v>0</v>
      </c>
      <c r="R70" s="296">
        <v>0</v>
      </c>
      <c r="S70" s="296">
        <v>0</v>
      </c>
      <c r="T70" s="296">
        <v>0</v>
      </c>
      <c r="U70" s="296">
        <v>0</v>
      </c>
      <c r="V70" s="296">
        <v>0</v>
      </c>
      <c r="W70" s="296">
        <v>0</v>
      </c>
      <c r="X70" s="296">
        <v>0</v>
      </c>
      <c r="Y70" s="296">
        <v>0</v>
      </c>
      <c r="Z70" s="296">
        <v>0</v>
      </c>
      <c r="AA70" s="296">
        <v>0</v>
      </c>
      <c r="AB70" s="296">
        <v>0</v>
      </c>
      <c r="AC70" s="296">
        <v>0</v>
      </c>
      <c r="AD70" s="296">
        <v>0</v>
      </c>
      <c r="AE70" s="296">
        <v>0</v>
      </c>
      <c r="AF70" s="296">
        <v>0</v>
      </c>
      <c r="AG70" s="296">
        <v>0</v>
      </c>
      <c r="AH70" s="296">
        <v>0</v>
      </c>
      <c r="AI70" s="296">
        <v>0</v>
      </c>
      <c r="AJ70" s="296">
        <v>0</v>
      </c>
      <c r="AK70" s="296">
        <v>0</v>
      </c>
      <c r="AL70" s="296">
        <v>0</v>
      </c>
      <c r="AM70" s="296">
        <v>0</v>
      </c>
      <c r="AN70" s="296">
        <v>0</v>
      </c>
      <c r="AO70" s="296">
        <v>0</v>
      </c>
      <c r="AP70" s="296">
        <v>0</v>
      </c>
      <c r="AQ70" s="296">
        <v>0</v>
      </c>
      <c r="AR70" s="296">
        <v>0</v>
      </c>
      <c r="AS70" s="296">
        <v>0</v>
      </c>
      <c r="AT70" s="296">
        <v>0</v>
      </c>
      <c r="AU70" s="296">
        <v>0</v>
      </c>
      <c r="AV70" s="296">
        <v>0</v>
      </c>
      <c r="AW70" s="296">
        <v>0</v>
      </c>
      <c r="AX70" s="296">
        <v>0</v>
      </c>
      <c r="AY70" s="296">
        <v>0</v>
      </c>
      <c r="AZ70" s="296">
        <v>0</v>
      </c>
      <c r="BA70" s="296">
        <v>0</v>
      </c>
      <c r="BB70" s="296">
        <v>0</v>
      </c>
      <c r="BC70" s="296">
        <v>0</v>
      </c>
      <c r="BD70" s="296">
        <v>0</v>
      </c>
      <c r="BE70" s="296">
        <v>0</v>
      </c>
      <c r="BF70" s="296">
        <v>0</v>
      </c>
      <c r="BG70" s="296">
        <v>0</v>
      </c>
      <c r="BH70" s="296">
        <v>0</v>
      </c>
      <c r="BI70" s="296">
        <v>0</v>
      </c>
      <c r="BJ70" s="296">
        <v>0</v>
      </c>
      <c r="BK70" s="296">
        <v>0</v>
      </c>
      <c r="BL70" s="296">
        <v>0</v>
      </c>
      <c r="BM70" s="296">
        <v>0</v>
      </c>
      <c r="BN70" s="296">
        <v>0</v>
      </c>
      <c r="BO70" s="296">
        <v>1</v>
      </c>
      <c r="BP70" s="296">
        <v>0</v>
      </c>
      <c r="BQ70" s="296">
        <v>0</v>
      </c>
      <c r="BR70" s="296">
        <v>0</v>
      </c>
      <c r="BS70" s="296">
        <v>0</v>
      </c>
      <c r="BT70" s="296">
        <v>0</v>
      </c>
      <c r="BU70" s="296">
        <v>0</v>
      </c>
      <c r="BV70" s="296">
        <v>0</v>
      </c>
      <c r="BW70" s="296">
        <v>0</v>
      </c>
      <c r="BX70" s="296">
        <v>0</v>
      </c>
      <c r="BY70" s="296">
        <v>0</v>
      </c>
      <c r="BZ70" s="296">
        <v>0</v>
      </c>
      <c r="CA70" s="296">
        <v>0</v>
      </c>
      <c r="CB70" s="296">
        <v>0</v>
      </c>
      <c r="CC70" s="296">
        <v>0</v>
      </c>
      <c r="CD70" s="296">
        <v>0</v>
      </c>
      <c r="CE70" s="296">
        <v>0</v>
      </c>
      <c r="CF70" s="296">
        <v>0</v>
      </c>
      <c r="CG70" s="296">
        <v>0</v>
      </c>
      <c r="CH70" s="296">
        <v>0</v>
      </c>
      <c r="CI70" s="296">
        <v>0</v>
      </c>
      <c r="CJ70" s="296">
        <v>0</v>
      </c>
      <c r="CK70" s="296">
        <v>0</v>
      </c>
      <c r="CL70" s="296">
        <v>0</v>
      </c>
      <c r="CM70" s="296">
        <v>0</v>
      </c>
      <c r="CN70" s="296">
        <v>0</v>
      </c>
      <c r="CO70" s="296">
        <v>0</v>
      </c>
      <c r="CP70" s="296">
        <v>0</v>
      </c>
      <c r="CQ70" s="296">
        <v>0</v>
      </c>
      <c r="CR70" s="296">
        <v>0</v>
      </c>
      <c r="CS70" s="296">
        <v>0</v>
      </c>
      <c r="CT70" s="296">
        <v>0</v>
      </c>
      <c r="CU70" s="296">
        <v>0</v>
      </c>
      <c r="CV70" s="296">
        <v>0</v>
      </c>
      <c r="CW70" s="296">
        <v>0</v>
      </c>
      <c r="CX70" s="296">
        <v>0</v>
      </c>
      <c r="CY70" s="296">
        <v>0</v>
      </c>
      <c r="CZ70" s="296">
        <v>0</v>
      </c>
      <c r="DA70" s="296">
        <v>0</v>
      </c>
      <c r="DB70" s="296">
        <v>0</v>
      </c>
      <c r="DC70" s="296">
        <v>0</v>
      </c>
      <c r="DD70" s="296">
        <v>0</v>
      </c>
      <c r="DE70" s="296">
        <v>0</v>
      </c>
      <c r="DF70" s="296">
        <v>0</v>
      </c>
      <c r="DG70" s="296">
        <v>1</v>
      </c>
      <c r="DH70" s="296">
        <v>0.54930762</v>
      </c>
    </row>
    <row r="71" spans="1:112" s="290" customFormat="1" ht="18" customHeight="1" x14ac:dyDescent="0.55000000000000004">
      <c r="A71" s="284">
        <v>65</v>
      </c>
      <c r="B71" s="130" t="s">
        <v>121</v>
      </c>
      <c r="C71" s="132" t="s">
        <v>122</v>
      </c>
      <c r="D71" s="296">
        <v>0</v>
      </c>
      <c r="E71" s="296">
        <v>0</v>
      </c>
      <c r="F71" s="296">
        <v>0</v>
      </c>
      <c r="G71" s="296">
        <v>0</v>
      </c>
      <c r="H71" s="296">
        <v>0</v>
      </c>
      <c r="I71" s="296">
        <v>0</v>
      </c>
      <c r="J71" s="296">
        <v>0</v>
      </c>
      <c r="K71" s="296">
        <v>0</v>
      </c>
      <c r="L71" s="296">
        <v>0</v>
      </c>
      <c r="M71" s="296">
        <v>0</v>
      </c>
      <c r="N71" s="296">
        <v>0</v>
      </c>
      <c r="O71" s="296">
        <v>0</v>
      </c>
      <c r="P71" s="296">
        <v>0</v>
      </c>
      <c r="Q71" s="296">
        <v>0</v>
      </c>
      <c r="R71" s="296">
        <v>0</v>
      </c>
      <c r="S71" s="296">
        <v>0</v>
      </c>
      <c r="T71" s="296">
        <v>0</v>
      </c>
      <c r="U71" s="296">
        <v>0</v>
      </c>
      <c r="V71" s="296">
        <v>0</v>
      </c>
      <c r="W71" s="296">
        <v>0</v>
      </c>
      <c r="X71" s="296">
        <v>0</v>
      </c>
      <c r="Y71" s="296">
        <v>0</v>
      </c>
      <c r="Z71" s="296">
        <v>0</v>
      </c>
      <c r="AA71" s="296">
        <v>0</v>
      </c>
      <c r="AB71" s="296">
        <v>0</v>
      </c>
      <c r="AC71" s="296">
        <v>0</v>
      </c>
      <c r="AD71" s="296">
        <v>0</v>
      </c>
      <c r="AE71" s="296">
        <v>0</v>
      </c>
      <c r="AF71" s="296">
        <v>0</v>
      </c>
      <c r="AG71" s="296">
        <v>0</v>
      </c>
      <c r="AH71" s="296">
        <v>0</v>
      </c>
      <c r="AI71" s="296">
        <v>0</v>
      </c>
      <c r="AJ71" s="296">
        <v>0</v>
      </c>
      <c r="AK71" s="296">
        <v>0</v>
      </c>
      <c r="AL71" s="296">
        <v>0</v>
      </c>
      <c r="AM71" s="296">
        <v>0</v>
      </c>
      <c r="AN71" s="296">
        <v>0</v>
      </c>
      <c r="AO71" s="296">
        <v>0</v>
      </c>
      <c r="AP71" s="296">
        <v>0</v>
      </c>
      <c r="AQ71" s="296">
        <v>0</v>
      </c>
      <c r="AR71" s="296">
        <v>0</v>
      </c>
      <c r="AS71" s="296">
        <v>0</v>
      </c>
      <c r="AT71" s="296">
        <v>0</v>
      </c>
      <c r="AU71" s="296">
        <v>0</v>
      </c>
      <c r="AV71" s="296">
        <v>0</v>
      </c>
      <c r="AW71" s="296">
        <v>0</v>
      </c>
      <c r="AX71" s="296">
        <v>0</v>
      </c>
      <c r="AY71" s="296">
        <v>0</v>
      </c>
      <c r="AZ71" s="296">
        <v>0</v>
      </c>
      <c r="BA71" s="296">
        <v>0</v>
      </c>
      <c r="BB71" s="296">
        <v>0</v>
      </c>
      <c r="BC71" s="296">
        <v>0</v>
      </c>
      <c r="BD71" s="296">
        <v>0</v>
      </c>
      <c r="BE71" s="296">
        <v>0</v>
      </c>
      <c r="BF71" s="296">
        <v>0</v>
      </c>
      <c r="BG71" s="296">
        <v>0</v>
      </c>
      <c r="BH71" s="296">
        <v>0</v>
      </c>
      <c r="BI71" s="296">
        <v>0</v>
      </c>
      <c r="BJ71" s="296">
        <v>0</v>
      </c>
      <c r="BK71" s="296">
        <v>0</v>
      </c>
      <c r="BL71" s="296">
        <v>0</v>
      </c>
      <c r="BM71" s="296">
        <v>0</v>
      </c>
      <c r="BN71" s="296">
        <v>0</v>
      </c>
      <c r="BO71" s="296">
        <v>0</v>
      </c>
      <c r="BP71" s="296">
        <v>1</v>
      </c>
      <c r="BQ71" s="296">
        <v>0</v>
      </c>
      <c r="BR71" s="296">
        <v>0</v>
      </c>
      <c r="BS71" s="296">
        <v>0</v>
      </c>
      <c r="BT71" s="296">
        <v>0</v>
      </c>
      <c r="BU71" s="296">
        <v>0</v>
      </c>
      <c r="BV71" s="296">
        <v>0</v>
      </c>
      <c r="BW71" s="296">
        <v>0</v>
      </c>
      <c r="BX71" s="296">
        <v>0</v>
      </c>
      <c r="BY71" s="296">
        <v>0</v>
      </c>
      <c r="BZ71" s="296">
        <v>0</v>
      </c>
      <c r="CA71" s="296">
        <v>0</v>
      </c>
      <c r="CB71" s="296">
        <v>0</v>
      </c>
      <c r="CC71" s="296">
        <v>0</v>
      </c>
      <c r="CD71" s="296">
        <v>0</v>
      </c>
      <c r="CE71" s="296">
        <v>0</v>
      </c>
      <c r="CF71" s="296">
        <v>0</v>
      </c>
      <c r="CG71" s="296">
        <v>0</v>
      </c>
      <c r="CH71" s="296">
        <v>0</v>
      </c>
      <c r="CI71" s="296">
        <v>0</v>
      </c>
      <c r="CJ71" s="296">
        <v>0</v>
      </c>
      <c r="CK71" s="296">
        <v>0</v>
      </c>
      <c r="CL71" s="296">
        <v>0</v>
      </c>
      <c r="CM71" s="296">
        <v>0</v>
      </c>
      <c r="CN71" s="296">
        <v>0</v>
      </c>
      <c r="CO71" s="296">
        <v>0</v>
      </c>
      <c r="CP71" s="296">
        <v>0</v>
      </c>
      <c r="CQ71" s="296">
        <v>0</v>
      </c>
      <c r="CR71" s="296">
        <v>0</v>
      </c>
      <c r="CS71" s="296">
        <v>0</v>
      </c>
      <c r="CT71" s="296">
        <v>0</v>
      </c>
      <c r="CU71" s="296">
        <v>0</v>
      </c>
      <c r="CV71" s="296">
        <v>0</v>
      </c>
      <c r="CW71" s="296">
        <v>0</v>
      </c>
      <c r="CX71" s="296">
        <v>0</v>
      </c>
      <c r="CY71" s="296">
        <v>0</v>
      </c>
      <c r="CZ71" s="296">
        <v>0</v>
      </c>
      <c r="DA71" s="296">
        <v>0</v>
      </c>
      <c r="DB71" s="296">
        <v>0</v>
      </c>
      <c r="DC71" s="296">
        <v>0</v>
      </c>
      <c r="DD71" s="296">
        <v>0</v>
      </c>
      <c r="DE71" s="296">
        <v>0</v>
      </c>
      <c r="DF71" s="296">
        <v>0</v>
      </c>
      <c r="DG71" s="296">
        <v>1</v>
      </c>
      <c r="DH71" s="296">
        <v>0.54930762</v>
      </c>
    </row>
    <row r="72" spans="1:112" s="290" customFormat="1" ht="18" customHeight="1" x14ac:dyDescent="0.55000000000000004">
      <c r="A72" s="284">
        <v>66</v>
      </c>
      <c r="B72" s="130" t="s">
        <v>123</v>
      </c>
      <c r="C72" s="132" t="s">
        <v>124</v>
      </c>
      <c r="D72" s="296">
        <v>2.2148560000000001E-2</v>
      </c>
      <c r="E72" s="296">
        <v>2.7691489999999999E-2</v>
      </c>
      <c r="F72" s="296">
        <v>4.263161E-2</v>
      </c>
      <c r="G72" s="296">
        <v>1.391323E-2</v>
      </c>
      <c r="H72" s="296">
        <v>1.8174530000000001E-2</v>
      </c>
      <c r="I72" s="296">
        <v>7.542053E-2</v>
      </c>
      <c r="J72" s="296">
        <v>4.314163E-2</v>
      </c>
      <c r="K72" s="296">
        <v>2.9351970000000002E-2</v>
      </c>
      <c r="L72" s="296">
        <v>2.4905010000000002E-2</v>
      </c>
      <c r="M72" s="296">
        <v>2.5596279999999999E-2</v>
      </c>
      <c r="N72" s="296">
        <v>6.7313299999999998E-3</v>
      </c>
      <c r="O72" s="296">
        <v>6.3478530000000005E-2</v>
      </c>
      <c r="P72" s="296">
        <v>4.2035830000000003E-2</v>
      </c>
      <c r="Q72" s="296">
        <v>3.3696900000000002E-2</v>
      </c>
      <c r="R72" s="296">
        <v>3.3928750000000001E-2</v>
      </c>
      <c r="S72" s="296">
        <v>0.15392338</v>
      </c>
      <c r="T72" s="296">
        <v>6.2761090000000005E-2</v>
      </c>
      <c r="U72" s="296">
        <v>5.3213000000000003E-2</v>
      </c>
      <c r="V72" s="296">
        <v>7.7055949999999998E-2</v>
      </c>
      <c r="W72" s="296">
        <v>0.18555822999999999</v>
      </c>
      <c r="X72" s="296">
        <v>2.1610609999999999E-2</v>
      </c>
      <c r="Y72" s="296">
        <v>6.5379419999999994E-2</v>
      </c>
      <c r="Z72" s="296">
        <v>4.6053400000000001E-2</v>
      </c>
      <c r="AA72" s="296">
        <v>0.10579536</v>
      </c>
      <c r="AB72" s="296">
        <v>2.6364490000000001E-2</v>
      </c>
      <c r="AC72" s="296">
        <v>4.1026180000000002E-2</v>
      </c>
      <c r="AD72" s="296">
        <v>9.7189200000000007E-3</v>
      </c>
      <c r="AE72" s="296">
        <v>1.905051E-2</v>
      </c>
      <c r="AF72" s="296">
        <v>5.4465010000000001E-2</v>
      </c>
      <c r="AG72" s="296">
        <v>4.8021359999999999E-2</v>
      </c>
      <c r="AH72" s="296">
        <v>2.3299090000000001E-2</v>
      </c>
      <c r="AI72" s="296">
        <v>6.6827830000000005E-2</v>
      </c>
      <c r="AJ72" s="296">
        <v>7.7978720000000001E-2</v>
      </c>
      <c r="AK72" s="296">
        <v>5.263288E-2</v>
      </c>
      <c r="AL72" s="296">
        <v>6.3885549999999999E-2</v>
      </c>
      <c r="AM72" s="296">
        <v>7.9819870000000001E-2</v>
      </c>
      <c r="AN72" s="296">
        <v>8.8319910000000001E-2</v>
      </c>
      <c r="AO72" s="296">
        <v>0.15128965</v>
      </c>
      <c r="AP72" s="296">
        <v>6.5118490000000001E-2</v>
      </c>
      <c r="AQ72" s="296">
        <v>6.1549880000000001E-2</v>
      </c>
      <c r="AR72" s="296">
        <v>5.1201480000000001E-2</v>
      </c>
      <c r="AS72" s="296">
        <v>4.574396E-2</v>
      </c>
      <c r="AT72" s="296">
        <v>5.1013200000000002E-2</v>
      </c>
      <c r="AU72" s="296">
        <v>3.7192129999999997E-2</v>
      </c>
      <c r="AV72" s="296">
        <v>3.1604119999999999E-2</v>
      </c>
      <c r="AW72" s="296">
        <v>2.6925230000000001E-2</v>
      </c>
      <c r="AX72" s="296">
        <v>5.0803019999999997E-2</v>
      </c>
      <c r="AY72" s="296">
        <v>4.6641479999999999E-2</v>
      </c>
      <c r="AZ72" s="296">
        <v>3.0562450000000001E-2</v>
      </c>
      <c r="BA72" s="296">
        <v>2.9173959999999999E-2</v>
      </c>
      <c r="BB72" s="296">
        <v>2.2072850000000001E-2</v>
      </c>
      <c r="BC72" s="296">
        <v>3.6277089999999998E-2</v>
      </c>
      <c r="BD72" s="296">
        <v>2.4998099999999999E-2</v>
      </c>
      <c r="BE72" s="296">
        <v>2.3451320000000001E-2</v>
      </c>
      <c r="BF72" s="296">
        <v>3.7039710000000003E-2</v>
      </c>
      <c r="BG72" s="296">
        <v>3.5764079999999997E-2</v>
      </c>
      <c r="BH72" s="296">
        <v>4.0722050000000003E-2</v>
      </c>
      <c r="BI72" s="296">
        <v>4.9381040000000001E-2</v>
      </c>
      <c r="BJ72" s="296">
        <v>3.2472590000000003E-2</v>
      </c>
      <c r="BK72" s="296">
        <v>2.6053050000000001E-2</v>
      </c>
      <c r="BL72" s="296">
        <v>3.7515369999999999E-2</v>
      </c>
      <c r="BM72" s="296">
        <v>2.0142819999999999E-2</v>
      </c>
      <c r="BN72" s="296">
        <v>2.1596089999999998E-2</v>
      </c>
      <c r="BO72" s="296">
        <v>1.6524299999999999E-2</v>
      </c>
      <c r="BP72" s="296">
        <v>2.104019E-2</v>
      </c>
      <c r="BQ72" s="296">
        <v>1.1130979299999999</v>
      </c>
      <c r="BR72" s="296">
        <v>2.452412E-2</v>
      </c>
      <c r="BS72" s="296">
        <v>5.8262759999999997E-2</v>
      </c>
      <c r="BT72" s="296">
        <v>8.4299460000000007E-2</v>
      </c>
      <c r="BU72" s="296">
        <v>2.556309E-2</v>
      </c>
      <c r="BV72" s="296">
        <v>1.0386009999999999E-2</v>
      </c>
      <c r="BW72" s="296">
        <v>1.930523E-2</v>
      </c>
      <c r="BX72" s="296">
        <v>9.61154E-3</v>
      </c>
      <c r="BY72" s="296">
        <v>1.2302299999999999E-3</v>
      </c>
      <c r="BZ72" s="296">
        <v>6.6199040000000001E-2</v>
      </c>
      <c r="CA72" s="296">
        <v>8.6559900000000006E-3</v>
      </c>
      <c r="CB72" s="296">
        <v>1.6411189999999999E-2</v>
      </c>
      <c r="CC72" s="296">
        <v>6.4777100000000002E-3</v>
      </c>
      <c r="CD72" s="296">
        <v>1.401318E-2</v>
      </c>
      <c r="CE72" s="296">
        <v>9.2426299999999999E-3</v>
      </c>
      <c r="CF72" s="296">
        <v>5.8407470000000003E-2</v>
      </c>
      <c r="CG72" s="296">
        <v>1.5908809999999999E-2</v>
      </c>
      <c r="CH72" s="296">
        <v>9.5013000000000007E-3</v>
      </c>
      <c r="CI72" s="296">
        <v>1.850065E-2</v>
      </c>
      <c r="CJ72" s="296">
        <v>1.7840160000000001E-2</v>
      </c>
      <c r="CK72" s="296">
        <v>8.9833099999999996E-3</v>
      </c>
      <c r="CL72" s="296">
        <v>1.5693840000000001E-2</v>
      </c>
      <c r="CM72" s="296">
        <v>2.5599139999999999E-2</v>
      </c>
      <c r="CN72" s="296">
        <v>1.742169E-2</v>
      </c>
      <c r="CO72" s="296">
        <v>2.7528520000000001E-2</v>
      </c>
      <c r="CP72" s="296">
        <v>1.8708039999999999E-2</v>
      </c>
      <c r="CQ72" s="296">
        <v>1.6561369999999999E-2</v>
      </c>
      <c r="CR72" s="296">
        <v>2.0876470000000001E-2</v>
      </c>
      <c r="CS72" s="296">
        <v>2.549131E-2</v>
      </c>
      <c r="CT72" s="296">
        <v>1.8471919999999999E-2</v>
      </c>
      <c r="CU72" s="296">
        <v>1.20429E-2</v>
      </c>
      <c r="CV72" s="296">
        <v>8.3169999999999997E-3</v>
      </c>
      <c r="CW72" s="296">
        <v>2.0455149999999998E-2</v>
      </c>
      <c r="CX72" s="296">
        <v>2.140098E-2</v>
      </c>
      <c r="CY72" s="296">
        <v>8.2587400000000005E-3</v>
      </c>
      <c r="CZ72" s="296">
        <v>5.6149659999999997E-2</v>
      </c>
      <c r="DA72" s="296">
        <v>3.5933850000000003E-2</v>
      </c>
      <c r="DB72" s="296">
        <v>3.8825220000000001E-2</v>
      </c>
      <c r="DC72" s="296">
        <v>4.1067930000000002E-2</v>
      </c>
      <c r="DD72" s="296">
        <v>2.732366E-2</v>
      </c>
      <c r="DE72" s="296">
        <v>4.9322749999999999E-2</v>
      </c>
      <c r="DF72" s="296">
        <v>1.722197E-2</v>
      </c>
      <c r="DG72" s="296">
        <v>5.1685706099999997</v>
      </c>
      <c r="DH72" s="296">
        <v>2.8391351999999999</v>
      </c>
    </row>
    <row r="73" spans="1:112" s="290" customFormat="1" ht="18" customHeight="1" x14ac:dyDescent="0.55000000000000004">
      <c r="A73" s="284">
        <v>67</v>
      </c>
      <c r="B73" s="130" t="s">
        <v>125</v>
      </c>
      <c r="C73" s="132" t="s">
        <v>126</v>
      </c>
      <c r="D73" s="296">
        <v>2.05259E-3</v>
      </c>
      <c r="E73" s="296">
        <v>2.1029500000000001E-3</v>
      </c>
      <c r="F73" s="296">
        <v>2.52338E-3</v>
      </c>
      <c r="G73" s="296">
        <v>1.2170900000000001E-3</v>
      </c>
      <c r="H73" s="296">
        <v>1.54017E-3</v>
      </c>
      <c r="I73" s="296">
        <v>1.5928299999999999E-3</v>
      </c>
      <c r="J73" s="296">
        <v>1.3477300000000001E-3</v>
      </c>
      <c r="K73" s="296">
        <v>5.37318E-3</v>
      </c>
      <c r="L73" s="296">
        <v>5.9427899999999999E-3</v>
      </c>
      <c r="M73" s="296">
        <v>3.55661E-3</v>
      </c>
      <c r="N73" s="296">
        <v>3.4070999999999998E-4</v>
      </c>
      <c r="O73" s="296">
        <v>1.453928E-2</v>
      </c>
      <c r="P73" s="296">
        <v>5.1342999999999996E-3</v>
      </c>
      <c r="Q73" s="296">
        <v>1.3375100000000001E-3</v>
      </c>
      <c r="R73" s="296">
        <v>2.96628E-3</v>
      </c>
      <c r="S73" s="296">
        <v>4.1943400000000004E-3</v>
      </c>
      <c r="T73" s="296">
        <v>3.5650999999999999E-3</v>
      </c>
      <c r="U73" s="296">
        <v>2.5632699999999999E-3</v>
      </c>
      <c r="V73" s="296">
        <v>1.8003120000000001E-2</v>
      </c>
      <c r="W73" s="296">
        <v>4.3216399999999999E-3</v>
      </c>
      <c r="X73" s="296">
        <v>4.817E-4</v>
      </c>
      <c r="Y73" s="296">
        <v>3.1619E-3</v>
      </c>
      <c r="Z73" s="296">
        <v>2.7394099999999998E-3</v>
      </c>
      <c r="AA73" s="296">
        <v>3.3217699999999999E-3</v>
      </c>
      <c r="AB73" s="296">
        <v>5.0459900000000002E-3</v>
      </c>
      <c r="AC73" s="296">
        <v>4.8407499999999996E-3</v>
      </c>
      <c r="AD73" s="296">
        <v>1.2914E-4</v>
      </c>
      <c r="AE73" s="296">
        <v>1.13455E-3</v>
      </c>
      <c r="AF73" s="296">
        <v>8.4548699999999997E-3</v>
      </c>
      <c r="AG73" s="296">
        <v>7.9212999999999992E-3</v>
      </c>
      <c r="AH73" s="296">
        <v>2.4643999999999998E-3</v>
      </c>
      <c r="AI73" s="296">
        <v>1.6317160000000001E-2</v>
      </c>
      <c r="AJ73" s="296">
        <v>1.70341E-3</v>
      </c>
      <c r="AK73" s="296">
        <v>2.046166E-2</v>
      </c>
      <c r="AL73" s="296">
        <v>6.123E-3</v>
      </c>
      <c r="AM73" s="296">
        <v>2.9115E-3</v>
      </c>
      <c r="AN73" s="296">
        <v>9.4141799999999994E-3</v>
      </c>
      <c r="AO73" s="296">
        <v>2.006496E-2</v>
      </c>
      <c r="AP73" s="296">
        <v>5.9644099999999999E-3</v>
      </c>
      <c r="AQ73" s="296">
        <v>1.32687E-3</v>
      </c>
      <c r="AR73" s="296">
        <v>4.6861100000000003E-3</v>
      </c>
      <c r="AS73" s="296">
        <v>5.84754E-3</v>
      </c>
      <c r="AT73" s="296">
        <v>7.2718499999999998E-3</v>
      </c>
      <c r="AU73" s="296">
        <v>4.4064899999999999E-3</v>
      </c>
      <c r="AV73" s="296">
        <v>3.6443199999999999E-3</v>
      </c>
      <c r="AW73" s="296">
        <v>3.8824200000000001E-3</v>
      </c>
      <c r="AX73" s="296">
        <v>4.4145699999999996E-3</v>
      </c>
      <c r="AY73" s="296">
        <v>4.41786E-3</v>
      </c>
      <c r="AZ73" s="296">
        <v>3.4577700000000002E-3</v>
      </c>
      <c r="BA73" s="296">
        <v>2.7994999999999999E-3</v>
      </c>
      <c r="BB73" s="296">
        <v>2.03615E-3</v>
      </c>
      <c r="BC73" s="296">
        <v>4.8123200000000001E-3</v>
      </c>
      <c r="BD73" s="296">
        <v>3.0002100000000001E-3</v>
      </c>
      <c r="BE73" s="296">
        <v>2.51768E-3</v>
      </c>
      <c r="BF73" s="296">
        <v>7.4383299999999999E-3</v>
      </c>
      <c r="BG73" s="296">
        <v>1.095497E-2</v>
      </c>
      <c r="BH73" s="296">
        <v>8.5962899999999995E-3</v>
      </c>
      <c r="BI73" s="296">
        <v>5.8947899999999996E-3</v>
      </c>
      <c r="BJ73" s="296">
        <v>6.53515E-3</v>
      </c>
      <c r="BK73" s="296">
        <v>3.1915699999999999E-3</v>
      </c>
      <c r="BL73" s="296">
        <v>4.05814E-3</v>
      </c>
      <c r="BM73" s="296">
        <v>2.8568500000000002E-3</v>
      </c>
      <c r="BN73" s="296">
        <v>3.3393199999999998E-3</v>
      </c>
      <c r="BO73" s="296">
        <v>2.0210800000000002E-3</v>
      </c>
      <c r="BP73" s="296">
        <v>2.3389299999999999E-3</v>
      </c>
      <c r="BQ73" s="296">
        <v>2.3076300000000002E-3</v>
      </c>
      <c r="BR73" s="296">
        <v>1.01184943</v>
      </c>
      <c r="BS73" s="296">
        <v>3.2585399999999999E-3</v>
      </c>
      <c r="BT73" s="296">
        <v>4.5971900000000001E-3</v>
      </c>
      <c r="BU73" s="296">
        <v>5.0035100000000001E-3</v>
      </c>
      <c r="BV73" s="296">
        <v>1.53845E-3</v>
      </c>
      <c r="BW73" s="296">
        <v>2.6102299999999998E-3</v>
      </c>
      <c r="BX73" s="296">
        <v>7.7510000000000003E-4</v>
      </c>
      <c r="BY73" s="296">
        <v>1.8243999999999999E-4</v>
      </c>
      <c r="BZ73" s="296">
        <v>1.48105E-3</v>
      </c>
      <c r="CA73" s="296">
        <v>1.1648100000000001E-3</v>
      </c>
      <c r="CB73" s="296">
        <v>2.5025999999999998E-3</v>
      </c>
      <c r="CC73" s="296">
        <v>1.0953200000000001E-3</v>
      </c>
      <c r="CD73" s="296">
        <v>1.82935E-3</v>
      </c>
      <c r="CE73" s="296">
        <v>1.4059599999999999E-3</v>
      </c>
      <c r="CF73" s="296">
        <v>1.1345999999999999E-3</v>
      </c>
      <c r="CG73" s="296">
        <v>1.6896400000000001E-3</v>
      </c>
      <c r="CH73" s="296">
        <v>1.36418E-3</v>
      </c>
      <c r="CI73" s="296">
        <v>1.85928E-3</v>
      </c>
      <c r="CJ73" s="296">
        <v>2.19294E-3</v>
      </c>
      <c r="CK73" s="296">
        <v>1.21159E-3</v>
      </c>
      <c r="CL73" s="296">
        <v>2.57179E-3</v>
      </c>
      <c r="CM73" s="296">
        <v>1.9589400000000002E-3</v>
      </c>
      <c r="CN73" s="296">
        <v>3.4673799999999999E-3</v>
      </c>
      <c r="CO73" s="296">
        <v>5.5416500000000004E-3</v>
      </c>
      <c r="CP73" s="296">
        <v>3.0069300000000001E-3</v>
      </c>
      <c r="CQ73" s="296">
        <v>3.3901199999999999E-3</v>
      </c>
      <c r="CR73" s="296">
        <v>4.2384099999999997E-3</v>
      </c>
      <c r="CS73" s="296">
        <v>7.7474800000000002E-3</v>
      </c>
      <c r="CT73" s="296">
        <v>6.4764499999999999E-3</v>
      </c>
      <c r="CU73" s="296">
        <v>2.6154400000000001E-3</v>
      </c>
      <c r="CV73" s="296">
        <v>1.1762400000000001E-3</v>
      </c>
      <c r="CW73" s="296">
        <v>1.9151699999999999E-3</v>
      </c>
      <c r="CX73" s="296">
        <v>5.4479000000000003E-3</v>
      </c>
      <c r="CY73" s="296">
        <v>2.5477799999999999E-3</v>
      </c>
      <c r="CZ73" s="296">
        <v>2.02595E-2</v>
      </c>
      <c r="DA73" s="296">
        <v>1.971645E-2</v>
      </c>
      <c r="DB73" s="296">
        <v>1.027963E-2</v>
      </c>
      <c r="DC73" s="296">
        <v>2.6027200000000002E-3</v>
      </c>
      <c r="DD73" s="296">
        <v>6.2312599999999998E-3</v>
      </c>
      <c r="DE73" s="296">
        <v>3.72522E-3</v>
      </c>
      <c r="DF73" s="296">
        <v>1.9015099999999999E-3</v>
      </c>
      <c r="DG73" s="296">
        <v>1.4904898200000001</v>
      </c>
      <c r="DH73" s="296">
        <v>0.81873741</v>
      </c>
    </row>
    <row r="74" spans="1:112" s="290" customFormat="1" ht="18" customHeight="1" x14ac:dyDescent="0.55000000000000004">
      <c r="A74" s="284">
        <v>68</v>
      </c>
      <c r="B74" s="130" t="s">
        <v>127</v>
      </c>
      <c r="C74" s="132" t="s">
        <v>128</v>
      </c>
      <c r="D74" s="296">
        <v>1.89913E-3</v>
      </c>
      <c r="E74" s="296">
        <v>3.2093899999999999E-3</v>
      </c>
      <c r="F74" s="296">
        <v>3.0345599999999999E-3</v>
      </c>
      <c r="G74" s="296">
        <v>1.12174E-3</v>
      </c>
      <c r="H74" s="296">
        <v>1.4702300000000001E-3</v>
      </c>
      <c r="I74" s="296">
        <v>5.8515499999999996E-3</v>
      </c>
      <c r="J74" s="296">
        <v>5.8783400000000001E-3</v>
      </c>
      <c r="K74" s="296">
        <v>4.0368599999999998E-3</v>
      </c>
      <c r="L74" s="296">
        <v>3.6400299999999998E-3</v>
      </c>
      <c r="M74" s="296">
        <v>2.1514300000000002E-3</v>
      </c>
      <c r="N74" s="296">
        <v>1.7401300000000001E-3</v>
      </c>
      <c r="O74" s="296">
        <v>4.4790100000000003E-3</v>
      </c>
      <c r="P74" s="296">
        <v>3.0932199999999998E-3</v>
      </c>
      <c r="Q74" s="296">
        <v>1.7728500000000001E-3</v>
      </c>
      <c r="R74" s="296">
        <v>2.1163100000000002E-3</v>
      </c>
      <c r="S74" s="296">
        <v>7.4639600000000004E-3</v>
      </c>
      <c r="T74" s="296">
        <v>4.2262200000000002E-3</v>
      </c>
      <c r="U74" s="296">
        <v>2.40186E-3</v>
      </c>
      <c r="V74" s="296">
        <v>6.0999699999999997E-3</v>
      </c>
      <c r="W74" s="296">
        <v>5.93152E-3</v>
      </c>
      <c r="X74" s="296">
        <v>1.71294E-3</v>
      </c>
      <c r="Y74" s="296">
        <v>5.7665299999999997E-3</v>
      </c>
      <c r="Z74" s="296">
        <v>4.8452499999999997E-3</v>
      </c>
      <c r="AA74" s="296">
        <v>6.5247899999999999E-3</v>
      </c>
      <c r="AB74" s="296">
        <v>4.9884400000000002E-3</v>
      </c>
      <c r="AC74" s="296">
        <v>3.2107500000000001E-3</v>
      </c>
      <c r="AD74" s="296">
        <v>5.1942999999999998E-4</v>
      </c>
      <c r="AE74" s="296">
        <v>2.8243399999999998E-3</v>
      </c>
      <c r="AF74" s="296">
        <v>3.0282500000000001E-3</v>
      </c>
      <c r="AG74" s="296">
        <v>2.10823E-3</v>
      </c>
      <c r="AH74" s="296">
        <v>1.83114E-3</v>
      </c>
      <c r="AI74" s="296">
        <v>3.2244800000000001E-3</v>
      </c>
      <c r="AJ74" s="296">
        <v>2.7225800000000001E-3</v>
      </c>
      <c r="AK74" s="296">
        <v>2.14532E-3</v>
      </c>
      <c r="AL74" s="296">
        <v>2.4178899999999998E-3</v>
      </c>
      <c r="AM74" s="296">
        <v>1.5083200000000001E-3</v>
      </c>
      <c r="AN74" s="296">
        <v>3.3048600000000002E-3</v>
      </c>
      <c r="AO74" s="296">
        <v>2.4807700000000002E-3</v>
      </c>
      <c r="AP74" s="296">
        <v>2.4534800000000001E-3</v>
      </c>
      <c r="AQ74" s="296">
        <v>2.1525699999999999E-3</v>
      </c>
      <c r="AR74" s="296">
        <v>1.9569499999999998E-3</v>
      </c>
      <c r="AS74" s="296">
        <v>2.2119399999999999E-3</v>
      </c>
      <c r="AT74" s="296">
        <v>2.1320100000000002E-3</v>
      </c>
      <c r="AU74" s="296">
        <v>1.9264E-3</v>
      </c>
      <c r="AV74" s="296">
        <v>1.76395E-3</v>
      </c>
      <c r="AW74" s="296">
        <v>1.9836900000000002E-3</v>
      </c>
      <c r="AX74" s="296">
        <v>3.6465099999999999E-3</v>
      </c>
      <c r="AY74" s="296">
        <v>2.8439799999999999E-3</v>
      </c>
      <c r="AZ74" s="296">
        <v>1.8542400000000001E-3</v>
      </c>
      <c r="BA74" s="296">
        <v>2.0242699999999999E-3</v>
      </c>
      <c r="BB74" s="296">
        <v>1.5918200000000001E-3</v>
      </c>
      <c r="BC74" s="296">
        <v>2.5925800000000001E-3</v>
      </c>
      <c r="BD74" s="296">
        <v>1.6225899999999999E-3</v>
      </c>
      <c r="BE74" s="296">
        <v>1.66771E-3</v>
      </c>
      <c r="BF74" s="296">
        <v>1.8630000000000001E-3</v>
      </c>
      <c r="BG74" s="296">
        <v>1.86174E-3</v>
      </c>
      <c r="BH74" s="296">
        <v>1.75409E-3</v>
      </c>
      <c r="BI74" s="296">
        <v>2.3176899999999999E-3</v>
      </c>
      <c r="BJ74" s="296">
        <v>2.14627E-3</v>
      </c>
      <c r="BK74" s="296">
        <v>2.42823E-3</v>
      </c>
      <c r="BL74" s="296">
        <v>4.5577999999999999E-3</v>
      </c>
      <c r="BM74" s="296">
        <v>2.0813300000000002E-3</v>
      </c>
      <c r="BN74" s="296">
        <v>2.9754E-3</v>
      </c>
      <c r="BO74" s="296">
        <v>1.8969200000000001E-3</v>
      </c>
      <c r="BP74" s="296">
        <v>1.98941E-3</v>
      </c>
      <c r="BQ74" s="296">
        <v>1.2194E-3</v>
      </c>
      <c r="BR74" s="296">
        <v>3.4408500000000001E-3</v>
      </c>
      <c r="BS74" s="296">
        <v>1.0995747600000001</v>
      </c>
      <c r="BT74" s="296">
        <v>1.091861E-2</v>
      </c>
      <c r="BU74" s="296">
        <v>3.56377E-3</v>
      </c>
      <c r="BV74" s="296">
        <v>2.22419E-3</v>
      </c>
      <c r="BW74" s="296">
        <v>2.7058899999999999E-3</v>
      </c>
      <c r="BX74" s="296">
        <v>9.1551999999999996E-4</v>
      </c>
      <c r="BY74" s="296">
        <v>2.3059999999999999E-4</v>
      </c>
      <c r="BZ74" s="296">
        <v>8.2996100000000007E-3</v>
      </c>
      <c r="CA74" s="296">
        <v>1.7171599999999999E-3</v>
      </c>
      <c r="CB74" s="296">
        <v>1.299995E-2</v>
      </c>
      <c r="CC74" s="296">
        <v>1.40379E-3</v>
      </c>
      <c r="CD74" s="296">
        <v>2.0047799999999998E-3</v>
      </c>
      <c r="CE74" s="296">
        <v>1.9456499999999999E-3</v>
      </c>
      <c r="CF74" s="296">
        <v>2.7792899999999998E-3</v>
      </c>
      <c r="CG74" s="296">
        <v>4.4845199999999997E-3</v>
      </c>
      <c r="CH74" s="296">
        <v>1.2955200000000001E-3</v>
      </c>
      <c r="CI74" s="296">
        <v>6.7606899999999998E-3</v>
      </c>
      <c r="CJ74" s="296">
        <v>2.4772000000000001E-3</v>
      </c>
      <c r="CK74" s="296">
        <v>1.1613699999999999E-3</v>
      </c>
      <c r="CL74" s="296">
        <v>3.4485800000000001E-3</v>
      </c>
      <c r="CM74" s="296">
        <v>2.8457500000000002E-3</v>
      </c>
      <c r="CN74" s="296">
        <v>5.3653099999999999E-3</v>
      </c>
      <c r="CO74" s="296">
        <v>1.029275E-2</v>
      </c>
      <c r="CP74" s="296">
        <v>1.080679E-2</v>
      </c>
      <c r="CQ74" s="296">
        <v>5.9408400000000002E-3</v>
      </c>
      <c r="CR74" s="296">
        <v>5.0238100000000001E-3</v>
      </c>
      <c r="CS74" s="296">
        <v>7.6031700000000002E-3</v>
      </c>
      <c r="CT74" s="296">
        <v>8.7809399999999992E-3</v>
      </c>
      <c r="CU74" s="296">
        <v>3.51958E-3</v>
      </c>
      <c r="CV74" s="296">
        <v>1.1058699999999999E-3</v>
      </c>
      <c r="CW74" s="296">
        <v>2.1249300000000001E-3</v>
      </c>
      <c r="CX74" s="296">
        <v>2.1628900000000002E-3</v>
      </c>
      <c r="CY74" s="296">
        <v>1.5853499999999999E-3</v>
      </c>
      <c r="CZ74" s="296">
        <v>1.5123320000000001E-2</v>
      </c>
      <c r="DA74" s="296">
        <v>1.216675E-2</v>
      </c>
      <c r="DB74" s="296">
        <v>1.844063E-2</v>
      </c>
      <c r="DC74" s="296">
        <v>6.1531299999999997E-3</v>
      </c>
      <c r="DD74" s="296">
        <v>6.0556799999999999E-3</v>
      </c>
      <c r="DE74" s="296">
        <v>3.48592E-3</v>
      </c>
      <c r="DF74" s="296">
        <v>4.2016600000000003E-3</v>
      </c>
      <c r="DG74" s="296">
        <v>1.4954359100000001</v>
      </c>
      <c r="DH74" s="296">
        <v>0.82145433000000001</v>
      </c>
    </row>
    <row r="75" spans="1:112" s="290" customFormat="1" ht="18" customHeight="1" x14ac:dyDescent="0.55000000000000004">
      <c r="A75" s="284">
        <v>69</v>
      </c>
      <c r="B75" s="130" t="s">
        <v>129</v>
      </c>
      <c r="C75" s="132" t="s">
        <v>130</v>
      </c>
      <c r="D75" s="296">
        <v>1.4741400000000001E-3</v>
      </c>
      <c r="E75" s="296">
        <v>2.7058E-3</v>
      </c>
      <c r="F75" s="296">
        <v>3.25545E-3</v>
      </c>
      <c r="G75" s="296">
        <v>9.0432000000000002E-4</v>
      </c>
      <c r="H75" s="296">
        <v>1.2002200000000001E-3</v>
      </c>
      <c r="I75" s="296">
        <v>5.3150899999999997E-3</v>
      </c>
      <c r="J75" s="296">
        <v>3.7530599999999999E-3</v>
      </c>
      <c r="K75" s="296">
        <v>2.69155E-3</v>
      </c>
      <c r="L75" s="296">
        <v>1.40745E-3</v>
      </c>
      <c r="M75" s="296">
        <v>2.5562800000000002E-3</v>
      </c>
      <c r="N75" s="296">
        <v>1.0349199999999999E-3</v>
      </c>
      <c r="O75" s="296">
        <v>2.18301E-3</v>
      </c>
      <c r="P75" s="296">
        <v>1.8449300000000001E-3</v>
      </c>
      <c r="Q75" s="296">
        <v>1.6358E-3</v>
      </c>
      <c r="R75" s="296">
        <v>1.55181E-3</v>
      </c>
      <c r="S75" s="296">
        <v>4.8042800000000002E-3</v>
      </c>
      <c r="T75" s="296">
        <v>2.77224E-3</v>
      </c>
      <c r="U75" s="296">
        <v>2.25727E-3</v>
      </c>
      <c r="V75" s="296">
        <v>8.1186999999999995E-3</v>
      </c>
      <c r="W75" s="296">
        <v>8.3813700000000008E-3</v>
      </c>
      <c r="X75" s="296">
        <v>2.0403999999999999E-3</v>
      </c>
      <c r="Y75" s="296">
        <v>3.6566799999999998E-3</v>
      </c>
      <c r="Z75" s="296">
        <v>2.6443999999999999E-3</v>
      </c>
      <c r="AA75" s="296">
        <v>6.3853E-3</v>
      </c>
      <c r="AB75" s="296">
        <v>5.5195900000000004E-3</v>
      </c>
      <c r="AC75" s="296">
        <v>3.5174999999999998E-3</v>
      </c>
      <c r="AD75" s="296">
        <v>2.4366000000000001E-4</v>
      </c>
      <c r="AE75" s="296">
        <v>7.7375000000000002E-4</v>
      </c>
      <c r="AF75" s="296">
        <v>1.68384E-3</v>
      </c>
      <c r="AG75" s="296">
        <v>1.7996799999999999E-3</v>
      </c>
      <c r="AH75" s="296">
        <v>1.41595E-3</v>
      </c>
      <c r="AI75" s="296">
        <v>2.9210799999999999E-3</v>
      </c>
      <c r="AJ75" s="296">
        <v>5.3179200000000003E-3</v>
      </c>
      <c r="AK75" s="296">
        <v>1.8756700000000001E-3</v>
      </c>
      <c r="AL75" s="296">
        <v>4.9223000000000001E-3</v>
      </c>
      <c r="AM75" s="296">
        <v>2.1902900000000001E-3</v>
      </c>
      <c r="AN75" s="296">
        <v>2.03813E-3</v>
      </c>
      <c r="AO75" s="296">
        <v>2.9159699999999999E-3</v>
      </c>
      <c r="AP75" s="296">
        <v>1.78188E-3</v>
      </c>
      <c r="AQ75" s="296">
        <v>1.4333499999999999E-3</v>
      </c>
      <c r="AR75" s="296">
        <v>1.63992E-3</v>
      </c>
      <c r="AS75" s="296">
        <v>1.54149E-3</v>
      </c>
      <c r="AT75" s="296">
        <v>1.4325200000000001E-3</v>
      </c>
      <c r="AU75" s="296">
        <v>1.5857499999999999E-3</v>
      </c>
      <c r="AV75" s="296">
        <v>1.1625100000000001E-3</v>
      </c>
      <c r="AW75" s="296">
        <v>1.65646E-3</v>
      </c>
      <c r="AX75" s="296">
        <v>2.2689400000000001E-3</v>
      </c>
      <c r="AY75" s="296">
        <v>2.1766699999999999E-3</v>
      </c>
      <c r="AZ75" s="296">
        <v>1.3525399999999999E-3</v>
      </c>
      <c r="BA75" s="296">
        <v>1.2284900000000001E-3</v>
      </c>
      <c r="BB75" s="296">
        <v>1.1569600000000001E-3</v>
      </c>
      <c r="BC75" s="296">
        <v>2.1148500000000001E-3</v>
      </c>
      <c r="BD75" s="296">
        <v>1.4413200000000001E-3</v>
      </c>
      <c r="BE75" s="296">
        <v>1.3372600000000001E-3</v>
      </c>
      <c r="BF75" s="296">
        <v>1.2608299999999999E-3</v>
      </c>
      <c r="BG75" s="296">
        <v>1.3653300000000001E-3</v>
      </c>
      <c r="BH75" s="296">
        <v>1.2948300000000001E-3</v>
      </c>
      <c r="BI75" s="296">
        <v>2.7775E-3</v>
      </c>
      <c r="BJ75" s="296">
        <v>5.5217599999999997E-3</v>
      </c>
      <c r="BK75" s="296">
        <v>1.4407300000000001E-3</v>
      </c>
      <c r="BL75" s="296">
        <v>2.0785199999999999E-3</v>
      </c>
      <c r="BM75" s="296">
        <v>1.8853699999999999E-3</v>
      </c>
      <c r="BN75" s="296">
        <v>1.7138500000000001E-3</v>
      </c>
      <c r="BO75" s="296">
        <v>5.8564699999999999E-3</v>
      </c>
      <c r="BP75" s="296">
        <v>6.9553100000000001E-3</v>
      </c>
      <c r="BQ75" s="296">
        <v>1.3855660000000001E-2</v>
      </c>
      <c r="BR75" s="296">
        <v>2.3603600000000001E-3</v>
      </c>
      <c r="BS75" s="296">
        <v>3.75042E-3</v>
      </c>
      <c r="BT75" s="296">
        <v>1.0023387699999999</v>
      </c>
      <c r="BU75" s="296">
        <v>2.49804E-3</v>
      </c>
      <c r="BV75" s="296">
        <v>4.3211100000000004E-3</v>
      </c>
      <c r="BW75" s="296">
        <v>1.1077400000000001E-3</v>
      </c>
      <c r="BX75" s="296">
        <v>6.6708999999999996E-4</v>
      </c>
      <c r="BY75" s="296">
        <v>3.5093E-4</v>
      </c>
      <c r="BZ75" s="296">
        <v>2.445077E-2</v>
      </c>
      <c r="CA75" s="296">
        <v>3.13869E-3</v>
      </c>
      <c r="CB75" s="296">
        <v>2.02848E-3</v>
      </c>
      <c r="CC75" s="296">
        <v>2.9987199999999999E-3</v>
      </c>
      <c r="CD75" s="296">
        <v>3.6705100000000001E-3</v>
      </c>
      <c r="CE75" s="296">
        <v>4.8202000000000002E-3</v>
      </c>
      <c r="CF75" s="296">
        <v>2.9831300000000001E-3</v>
      </c>
      <c r="CG75" s="296">
        <v>7.1460600000000001E-3</v>
      </c>
      <c r="CH75" s="296">
        <v>2.1479200000000002E-3</v>
      </c>
      <c r="CI75" s="296">
        <v>1.035373E-2</v>
      </c>
      <c r="CJ75" s="296">
        <v>9.2118100000000008E-3</v>
      </c>
      <c r="CK75" s="296">
        <v>9.7435000000000002E-4</v>
      </c>
      <c r="CL75" s="296">
        <v>6.2369499999999998E-3</v>
      </c>
      <c r="CM75" s="296">
        <v>3.1584E-3</v>
      </c>
      <c r="CN75" s="296">
        <v>2.8163469999999999E-2</v>
      </c>
      <c r="CO75" s="296">
        <v>6.8569499999999997E-3</v>
      </c>
      <c r="CP75" s="296">
        <v>4.5285300000000002E-3</v>
      </c>
      <c r="CQ75" s="296">
        <v>4.9261799999999996E-3</v>
      </c>
      <c r="CR75" s="296">
        <v>8.0927199999999994E-3</v>
      </c>
      <c r="CS75" s="296">
        <v>5.1675499999999999E-3</v>
      </c>
      <c r="CT75" s="296">
        <v>5.0665900000000002E-3</v>
      </c>
      <c r="CU75" s="296">
        <v>1.1643999999999999E-3</v>
      </c>
      <c r="CV75" s="296">
        <v>1.2464900000000001E-3</v>
      </c>
      <c r="CW75" s="296">
        <v>4.2543199999999998E-3</v>
      </c>
      <c r="CX75" s="296">
        <v>1.8227499999999999E-3</v>
      </c>
      <c r="CY75" s="296">
        <v>7.9562000000000003E-4</v>
      </c>
      <c r="CZ75" s="296">
        <v>4.932922E-2</v>
      </c>
      <c r="DA75" s="296">
        <v>1.764371E-2</v>
      </c>
      <c r="DB75" s="296">
        <v>1.35485E-2</v>
      </c>
      <c r="DC75" s="296">
        <v>1.2685989999999999E-2</v>
      </c>
      <c r="DD75" s="296">
        <v>1.537963E-2</v>
      </c>
      <c r="DE75" s="296">
        <v>2.44502E-3</v>
      </c>
      <c r="DF75" s="296">
        <v>2.296084E-2</v>
      </c>
      <c r="DG75" s="296">
        <v>1.48981952</v>
      </c>
      <c r="DH75" s="296">
        <v>0.81836920999999996</v>
      </c>
    </row>
    <row r="76" spans="1:112" s="290" customFormat="1" ht="18" customHeight="1" x14ac:dyDescent="0.55000000000000004">
      <c r="A76" s="284">
        <v>70</v>
      </c>
      <c r="B76" s="130" t="s">
        <v>476</v>
      </c>
      <c r="C76" s="132" t="s">
        <v>477</v>
      </c>
      <c r="D76" s="296">
        <v>0.11204343999999999</v>
      </c>
      <c r="E76" s="296">
        <v>0.13353976000000001</v>
      </c>
      <c r="F76" s="296">
        <v>7.2216550000000004E-2</v>
      </c>
      <c r="G76" s="296">
        <v>4.3900929999999998E-2</v>
      </c>
      <c r="H76" s="296">
        <v>9.0662119999999999E-2</v>
      </c>
      <c r="I76" s="296">
        <v>2.993875E-2</v>
      </c>
      <c r="J76" s="296">
        <v>6.5563449999999995E-2</v>
      </c>
      <c r="K76" s="296">
        <v>0.13747367999999999</v>
      </c>
      <c r="L76" s="296">
        <v>8.8243169999999996E-2</v>
      </c>
      <c r="M76" s="296">
        <v>0.1601485</v>
      </c>
      <c r="N76" s="296">
        <v>1.39977E-2</v>
      </c>
      <c r="O76" s="296">
        <v>8.5851640000000007E-2</v>
      </c>
      <c r="P76" s="296">
        <v>0.11390110000000001</v>
      </c>
      <c r="Q76" s="296">
        <v>9.0496069999999998E-2</v>
      </c>
      <c r="R76" s="296">
        <v>0.1087664</v>
      </c>
      <c r="S76" s="296">
        <v>0.13261149999999999</v>
      </c>
      <c r="T76" s="296">
        <v>0.13796405</v>
      </c>
      <c r="U76" s="296">
        <v>0.10291324</v>
      </c>
      <c r="V76" s="296">
        <v>5.2805779999999997E-2</v>
      </c>
      <c r="W76" s="296">
        <v>5.7175320000000002E-2</v>
      </c>
      <c r="X76" s="296">
        <v>2.056266E-2</v>
      </c>
      <c r="Y76" s="296">
        <v>5.7638290000000002E-2</v>
      </c>
      <c r="Z76" s="296">
        <v>5.4265870000000001E-2</v>
      </c>
      <c r="AA76" s="296">
        <v>7.9745499999999997E-2</v>
      </c>
      <c r="AB76" s="296">
        <v>6.2731120000000001E-2</v>
      </c>
      <c r="AC76" s="296">
        <v>9.1931680000000002E-2</v>
      </c>
      <c r="AD76" s="296">
        <v>1.0474799999999999E-2</v>
      </c>
      <c r="AE76" s="296">
        <v>3.7784060000000001E-2</v>
      </c>
      <c r="AF76" s="296">
        <v>9.2763059999999994E-2</v>
      </c>
      <c r="AG76" s="296">
        <v>7.8297210000000006E-2</v>
      </c>
      <c r="AH76" s="296">
        <v>0.12712656999999999</v>
      </c>
      <c r="AI76" s="296">
        <v>5.9488699999999999E-2</v>
      </c>
      <c r="AJ76" s="296">
        <v>5.0139410000000002E-2</v>
      </c>
      <c r="AK76" s="296">
        <v>6.599787E-2</v>
      </c>
      <c r="AL76" s="296">
        <v>6.039253E-2</v>
      </c>
      <c r="AM76" s="296">
        <v>3.4556839999999998E-2</v>
      </c>
      <c r="AN76" s="296">
        <v>4.7541979999999998E-2</v>
      </c>
      <c r="AO76" s="296">
        <v>5.4107620000000002E-2</v>
      </c>
      <c r="AP76" s="296">
        <v>0.1031763</v>
      </c>
      <c r="AQ76" s="296">
        <v>3.2440669999999998E-2</v>
      </c>
      <c r="AR76" s="296">
        <v>6.7981200000000006E-2</v>
      </c>
      <c r="AS76" s="296">
        <v>8.1737470000000007E-2</v>
      </c>
      <c r="AT76" s="296">
        <v>6.9262679999999993E-2</v>
      </c>
      <c r="AU76" s="296">
        <v>7.2060959999999993E-2</v>
      </c>
      <c r="AV76" s="296">
        <v>6.7389119999999997E-2</v>
      </c>
      <c r="AW76" s="296">
        <v>7.5337269999999998E-2</v>
      </c>
      <c r="AX76" s="296">
        <v>7.1115200000000003E-2</v>
      </c>
      <c r="AY76" s="296">
        <v>6.7214019999999999E-2</v>
      </c>
      <c r="AZ76" s="296">
        <v>8.3387859999999994E-2</v>
      </c>
      <c r="BA76" s="296">
        <v>8.8986029999999994E-2</v>
      </c>
      <c r="BB76" s="296">
        <v>6.1127389999999997E-2</v>
      </c>
      <c r="BC76" s="296">
        <v>7.9765580000000003E-2</v>
      </c>
      <c r="BD76" s="296">
        <v>7.25605E-2</v>
      </c>
      <c r="BE76" s="296">
        <v>6.6076789999999996E-2</v>
      </c>
      <c r="BF76" s="296">
        <v>9.0585780000000005E-2</v>
      </c>
      <c r="BG76" s="296">
        <v>8.5404820000000006E-2</v>
      </c>
      <c r="BH76" s="296">
        <v>0.10991207</v>
      </c>
      <c r="BI76" s="296">
        <v>9.3321050000000003E-2</v>
      </c>
      <c r="BJ76" s="296">
        <v>6.420033E-2</v>
      </c>
      <c r="BK76" s="296">
        <v>0.12036845</v>
      </c>
      <c r="BL76" s="296">
        <v>2.1831349999999999E-2</v>
      </c>
      <c r="BM76" s="296">
        <v>8.6602139999999994E-2</v>
      </c>
      <c r="BN76" s="296">
        <v>0.1024746</v>
      </c>
      <c r="BO76" s="296">
        <v>6.1778560000000003E-2</v>
      </c>
      <c r="BP76" s="296">
        <v>6.1352669999999998E-2</v>
      </c>
      <c r="BQ76" s="296">
        <v>2.8354440000000002E-2</v>
      </c>
      <c r="BR76" s="296">
        <v>3.2873149999999997E-2</v>
      </c>
      <c r="BS76" s="296">
        <v>3.9347720000000003E-2</v>
      </c>
      <c r="BT76" s="296">
        <v>2.8906399999999999E-2</v>
      </c>
      <c r="BU76" s="296">
        <v>1.0239040699999999</v>
      </c>
      <c r="BV76" s="296">
        <v>1.648206E-2</v>
      </c>
      <c r="BW76" s="296">
        <v>7.9379600000000008E-3</v>
      </c>
      <c r="BX76" s="296">
        <v>8.6318200000000001E-3</v>
      </c>
      <c r="BY76" s="296">
        <v>3.22895E-3</v>
      </c>
      <c r="BZ76" s="296">
        <v>1.3463269999999999E-2</v>
      </c>
      <c r="CA76" s="296">
        <v>2.1161010000000001E-2</v>
      </c>
      <c r="CB76" s="296">
        <v>0.14526501999999999</v>
      </c>
      <c r="CC76" s="296">
        <v>2.20559E-2</v>
      </c>
      <c r="CD76" s="296">
        <v>2.7726460000000001E-2</v>
      </c>
      <c r="CE76" s="296">
        <v>1.7031080000000001E-2</v>
      </c>
      <c r="CF76" s="296">
        <v>1.8378809999999999E-2</v>
      </c>
      <c r="CG76" s="296">
        <v>2.359265E-2</v>
      </c>
      <c r="CH76" s="296">
        <v>1.3764709999999999E-2</v>
      </c>
      <c r="CI76" s="296">
        <v>1.7695389999999998E-2</v>
      </c>
      <c r="CJ76" s="296">
        <v>2.9405810000000001E-2</v>
      </c>
      <c r="CK76" s="296">
        <v>2.7896489999999999E-2</v>
      </c>
      <c r="CL76" s="296">
        <v>2.6255270000000001E-2</v>
      </c>
      <c r="CM76" s="296">
        <v>6.5333329999999995E-2</v>
      </c>
      <c r="CN76" s="296">
        <v>2.167446E-2</v>
      </c>
      <c r="CO76" s="296">
        <v>1.7983760000000001E-2</v>
      </c>
      <c r="CP76" s="296">
        <v>4.9152689999999999E-2</v>
      </c>
      <c r="CQ76" s="296">
        <v>7.8678709999999999E-2</v>
      </c>
      <c r="CR76" s="296">
        <v>3.2420190000000002E-2</v>
      </c>
      <c r="CS76" s="296">
        <v>4.2417440000000001E-2</v>
      </c>
      <c r="CT76" s="296">
        <v>3.7371290000000001E-2</v>
      </c>
      <c r="CU76" s="296">
        <v>5.676341E-2</v>
      </c>
      <c r="CV76" s="296">
        <v>3.1797510000000001E-2</v>
      </c>
      <c r="CW76" s="296">
        <v>3.8733589999999998E-2</v>
      </c>
      <c r="CX76" s="296">
        <v>9.987219E-2</v>
      </c>
      <c r="CY76" s="296">
        <v>1.8742709999999999E-2</v>
      </c>
      <c r="CZ76" s="296">
        <v>7.9321959999999997E-2</v>
      </c>
      <c r="DA76" s="296">
        <v>0.16225099000000001</v>
      </c>
      <c r="DB76" s="296">
        <v>4.5469610000000001E-2</v>
      </c>
      <c r="DC76" s="296">
        <v>3.5084780000000003E-2</v>
      </c>
      <c r="DD76" s="296">
        <v>4.3964379999999997E-2</v>
      </c>
      <c r="DE76" s="296">
        <v>0.30681228999999999</v>
      </c>
      <c r="DF76" s="296">
        <v>2.5579040000000001E-2</v>
      </c>
      <c r="DG76" s="296">
        <v>7.8559926000000004</v>
      </c>
      <c r="DH76" s="296">
        <v>4.3153565599999997</v>
      </c>
    </row>
    <row r="77" spans="1:112" s="290" customFormat="1" ht="18" customHeight="1" x14ac:dyDescent="0.55000000000000004">
      <c r="A77" s="284">
        <v>71</v>
      </c>
      <c r="B77" s="130" t="s">
        <v>131</v>
      </c>
      <c r="C77" s="132" t="s">
        <v>132</v>
      </c>
      <c r="D77" s="296">
        <v>1.522049E-2</v>
      </c>
      <c r="E77" s="296">
        <v>1.6696309999999999E-2</v>
      </c>
      <c r="F77" s="296">
        <v>2.0693489999999998E-2</v>
      </c>
      <c r="G77" s="296">
        <v>1.451034E-2</v>
      </c>
      <c r="H77" s="296">
        <v>1.8470509999999999E-2</v>
      </c>
      <c r="I77" s="296">
        <v>3.8495069999999999E-2</v>
      </c>
      <c r="J77" s="296">
        <v>6.2906459999999997E-2</v>
      </c>
      <c r="K77" s="296">
        <v>1.559456E-2</v>
      </c>
      <c r="L77" s="296">
        <v>1.9987910000000001E-2</v>
      </c>
      <c r="M77" s="296">
        <v>1.546209E-2</v>
      </c>
      <c r="N77" s="296">
        <v>7.2856500000000003E-3</v>
      </c>
      <c r="O77" s="296">
        <v>2.9659580000000001E-2</v>
      </c>
      <c r="P77" s="296">
        <v>2.9044810000000001E-2</v>
      </c>
      <c r="Q77" s="296">
        <v>1.7344129999999999E-2</v>
      </c>
      <c r="R77" s="296">
        <v>2.5276989999999999E-2</v>
      </c>
      <c r="S77" s="296">
        <v>2.3146400000000001E-2</v>
      </c>
      <c r="T77" s="296">
        <v>2.1329210000000001E-2</v>
      </c>
      <c r="U77" s="296">
        <v>1.89585E-2</v>
      </c>
      <c r="V77" s="296">
        <v>1.8424940000000001E-2</v>
      </c>
      <c r="W77" s="296">
        <v>1.7303740000000001E-2</v>
      </c>
      <c r="X77" s="296">
        <v>9.4802199999999993E-3</v>
      </c>
      <c r="Y77" s="296">
        <v>1.672976E-2</v>
      </c>
      <c r="Z77" s="296">
        <v>1.428395E-2</v>
      </c>
      <c r="AA77" s="296">
        <v>1.4767509999999999E-2</v>
      </c>
      <c r="AB77" s="296">
        <v>1.3875699999999999E-2</v>
      </c>
      <c r="AC77" s="296">
        <v>1.8113750000000001E-2</v>
      </c>
      <c r="AD77" s="296">
        <v>4.5569199999999999E-3</v>
      </c>
      <c r="AE77" s="296">
        <v>9.3072799999999994E-3</v>
      </c>
      <c r="AF77" s="296">
        <v>1.265904E-2</v>
      </c>
      <c r="AG77" s="296">
        <v>1.3688250000000001E-2</v>
      </c>
      <c r="AH77" s="296">
        <v>1.4212239999999999E-2</v>
      </c>
      <c r="AI77" s="296">
        <v>1.827956E-2</v>
      </c>
      <c r="AJ77" s="296">
        <v>2.067778E-2</v>
      </c>
      <c r="AK77" s="296">
        <v>2.6742789999999999E-2</v>
      </c>
      <c r="AL77" s="296">
        <v>1.7829370000000001E-2</v>
      </c>
      <c r="AM77" s="296">
        <v>1.4027400000000001E-2</v>
      </c>
      <c r="AN77" s="296">
        <v>1.538259E-2</v>
      </c>
      <c r="AO77" s="296">
        <v>1.7511539999999999E-2</v>
      </c>
      <c r="AP77" s="296">
        <v>1.8166709999999999E-2</v>
      </c>
      <c r="AQ77" s="296">
        <v>1.8534060000000002E-2</v>
      </c>
      <c r="AR77" s="296">
        <v>1.6837230000000002E-2</v>
      </c>
      <c r="AS77" s="296">
        <v>2.5364939999999999E-2</v>
      </c>
      <c r="AT77" s="296">
        <v>1.883104E-2</v>
      </c>
      <c r="AU77" s="296">
        <v>1.577922E-2</v>
      </c>
      <c r="AV77" s="296">
        <v>1.5667879999999999E-2</v>
      </c>
      <c r="AW77" s="296">
        <v>1.9360519999999999E-2</v>
      </c>
      <c r="AX77" s="296">
        <v>1.4296929999999999E-2</v>
      </c>
      <c r="AY77" s="296">
        <v>1.6091600000000001E-2</v>
      </c>
      <c r="AZ77" s="296">
        <v>1.449712E-2</v>
      </c>
      <c r="BA77" s="296">
        <v>1.6080520000000001E-2</v>
      </c>
      <c r="BB77" s="296">
        <v>1.3293320000000001E-2</v>
      </c>
      <c r="BC77" s="296">
        <v>1.63471E-2</v>
      </c>
      <c r="BD77" s="296">
        <v>1.38838E-2</v>
      </c>
      <c r="BE77" s="296">
        <v>1.5392690000000001E-2</v>
      </c>
      <c r="BF77" s="296">
        <v>1.481611E-2</v>
      </c>
      <c r="BG77" s="296">
        <v>1.412248E-2</v>
      </c>
      <c r="BH77" s="296">
        <v>1.366468E-2</v>
      </c>
      <c r="BI77" s="296">
        <v>2.6863600000000001E-2</v>
      </c>
      <c r="BJ77" s="296">
        <v>1.766531E-2</v>
      </c>
      <c r="BK77" s="296">
        <v>3.7158360000000001E-2</v>
      </c>
      <c r="BL77" s="296">
        <v>1.531887E-2</v>
      </c>
      <c r="BM77" s="296">
        <v>2.2762870000000001E-2</v>
      </c>
      <c r="BN77" s="296">
        <v>1.882936E-2</v>
      </c>
      <c r="BO77" s="296">
        <v>2.706948E-2</v>
      </c>
      <c r="BP77" s="296">
        <v>2.545178E-2</v>
      </c>
      <c r="BQ77" s="296">
        <v>2.5394570000000002E-2</v>
      </c>
      <c r="BR77" s="296">
        <v>1.1220020000000001E-2</v>
      </c>
      <c r="BS77" s="296">
        <v>3.311625E-2</v>
      </c>
      <c r="BT77" s="296">
        <v>3.443036E-2</v>
      </c>
      <c r="BU77" s="296">
        <v>2.568438E-2</v>
      </c>
      <c r="BV77" s="296">
        <v>1.05267416</v>
      </c>
      <c r="BW77" s="296">
        <v>9.6076140000000004E-2</v>
      </c>
      <c r="BX77" s="296">
        <v>7.6721079999999997E-2</v>
      </c>
      <c r="BY77" s="296">
        <v>7.6991459999999998E-2</v>
      </c>
      <c r="BZ77" s="296">
        <v>5.3201030000000003E-2</v>
      </c>
      <c r="CA77" s="296">
        <v>1.5793740000000001E-2</v>
      </c>
      <c r="CB77" s="296">
        <v>5.9594349999999997E-2</v>
      </c>
      <c r="CC77" s="296">
        <v>4.1768939999999997E-2</v>
      </c>
      <c r="CD77" s="296">
        <v>2.9890759999999999E-2</v>
      </c>
      <c r="CE77" s="296">
        <v>3.1043479999999998E-2</v>
      </c>
      <c r="CF77" s="296">
        <v>1.706943E-2</v>
      </c>
      <c r="CG77" s="296">
        <v>1.7317610000000001E-2</v>
      </c>
      <c r="CH77" s="296">
        <v>5.9131100000000001E-3</v>
      </c>
      <c r="CI77" s="296">
        <v>1.6373780000000001E-2</v>
      </c>
      <c r="CJ77" s="296">
        <v>1.616602E-2</v>
      </c>
      <c r="CK77" s="296">
        <v>1.289525E-2</v>
      </c>
      <c r="CL77" s="296">
        <v>2.071574E-2</v>
      </c>
      <c r="CM77" s="296">
        <v>1.552447E-2</v>
      </c>
      <c r="CN77" s="296">
        <v>2.6845830000000001E-2</v>
      </c>
      <c r="CO77" s="296">
        <v>1.498507E-2</v>
      </c>
      <c r="CP77" s="296">
        <v>1.017441E-2</v>
      </c>
      <c r="CQ77" s="296">
        <v>1.3723000000000001E-2</v>
      </c>
      <c r="CR77" s="296">
        <v>4.269614E-2</v>
      </c>
      <c r="CS77" s="296">
        <v>2.7792290000000001E-2</v>
      </c>
      <c r="CT77" s="296">
        <v>1.1061700000000001E-2</v>
      </c>
      <c r="CU77" s="296">
        <v>3.3991390000000003E-2</v>
      </c>
      <c r="CV77" s="296">
        <v>4.3647989999999998E-2</v>
      </c>
      <c r="CW77" s="296">
        <v>1.369543E-2</v>
      </c>
      <c r="CX77" s="296">
        <v>1.691018E-2</v>
      </c>
      <c r="CY77" s="296">
        <v>8.4620200000000007E-3</v>
      </c>
      <c r="CZ77" s="296">
        <v>3.1812920000000001E-2</v>
      </c>
      <c r="DA77" s="296">
        <v>1.7298040000000001E-2</v>
      </c>
      <c r="DB77" s="296">
        <v>1.111789E-2</v>
      </c>
      <c r="DC77" s="296">
        <v>1.583006E-2</v>
      </c>
      <c r="DD77" s="296">
        <v>1.286847E-2</v>
      </c>
      <c r="DE77" s="296">
        <v>2.0484160000000001E-2</v>
      </c>
      <c r="DF77" s="296">
        <v>1.8764659999999999E-2</v>
      </c>
      <c r="DG77" s="296">
        <v>3.3978221899999999</v>
      </c>
      <c r="DH77" s="296">
        <v>1.8664495999999999</v>
      </c>
    </row>
    <row r="78" spans="1:112" s="290" customFormat="1" ht="18" customHeight="1" x14ac:dyDescent="0.55000000000000004">
      <c r="A78" s="284">
        <v>72</v>
      </c>
      <c r="B78" s="130" t="s">
        <v>133</v>
      </c>
      <c r="C78" s="132" t="s">
        <v>134</v>
      </c>
      <c r="D78" s="296">
        <v>8.9977200000000007E-3</v>
      </c>
      <c r="E78" s="296">
        <v>1.1248960000000001E-2</v>
      </c>
      <c r="F78" s="296">
        <v>2.6497320000000001E-2</v>
      </c>
      <c r="G78" s="296">
        <v>5.2144699999999997E-3</v>
      </c>
      <c r="H78" s="296">
        <v>7.5312699999999996E-3</v>
      </c>
      <c r="I78" s="296">
        <v>2.5596859999999999E-2</v>
      </c>
      <c r="J78" s="296">
        <v>1.689964E-2</v>
      </c>
      <c r="K78" s="296">
        <v>1.255475E-2</v>
      </c>
      <c r="L78" s="296">
        <v>8.8442099999999999E-3</v>
      </c>
      <c r="M78" s="296">
        <v>1.290585E-2</v>
      </c>
      <c r="N78" s="296">
        <v>2.3437200000000001E-3</v>
      </c>
      <c r="O78" s="296">
        <v>9.4409000000000003E-3</v>
      </c>
      <c r="P78" s="296">
        <v>1.239528E-2</v>
      </c>
      <c r="Q78" s="296">
        <v>8.7788799999999993E-3</v>
      </c>
      <c r="R78" s="296">
        <v>1.3053530000000001E-2</v>
      </c>
      <c r="S78" s="296">
        <v>1.2448519999999999E-2</v>
      </c>
      <c r="T78" s="296">
        <v>1.151021E-2</v>
      </c>
      <c r="U78" s="296">
        <v>1.2456429999999999E-2</v>
      </c>
      <c r="V78" s="296">
        <v>7.6254399999999998E-3</v>
      </c>
      <c r="W78" s="296">
        <v>9.3606499999999999E-3</v>
      </c>
      <c r="X78" s="296">
        <v>4.7778999999999999E-3</v>
      </c>
      <c r="Y78" s="296">
        <v>8.0644900000000005E-3</v>
      </c>
      <c r="Z78" s="296">
        <v>7.9366799999999998E-3</v>
      </c>
      <c r="AA78" s="296">
        <v>9.3834799999999996E-3</v>
      </c>
      <c r="AB78" s="296">
        <v>1.0986249999999999E-2</v>
      </c>
      <c r="AC78" s="296">
        <v>9.9025999999999993E-3</v>
      </c>
      <c r="AD78" s="296">
        <v>1.9742700000000002E-3</v>
      </c>
      <c r="AE78" s="296">
        <v>4.7864700000000001E-3</v>
      </c>
      <c r="AF78" s="296">
        <v>1.1057839999999999E-2</v>
      </c>
      <c r="AG78" s="296">
        <v>8.9790700000000005E-3</v>
      </c>
      <c r="AH78" s="296">
        <v>9.6983099999999999E-3</v>
      </c>
      <c r="AI78" s="296">
        <v>9.6214999999999998E-3</v>
      </c>
      <c r="AJ78" s="296">
        <v>1.177072E-2</v>
      </c>
      <c r="AK78" s="296">
        <v>9.5996199999999997E-3</v>
      </c>
      <c r="AL78" s="296">
        <v>8.9623800000000007E-3</v>
      </c>
      <c r="AM78" s="296">
        <v>5.95548E-3</v>
      </c>
      <c r="AN78" s="296">
        <v>7.3949799999999998E-3</v>
      </c>
      <c r="AO78" s="296">
        <v>1.084325E-2</v>
      </c>
      <c r="AP78" s="296">
        <v>9.6324700000000006E-3</v>
      </c>
      <c r="AQ78" s="296">
        <v>6.1059299999999999E-3</v>
      </c>
      <c r="AR78" s="296">
        <v>7.3636800000000001E-3</v>
      </c>
      <c r="AS78" s="296">
        <v>1.4168500000000001E-2</v>
      </c>
      <c r="AT78" s="296">
        <v>9.0401200000000004E-3</v>
      </c>
      <c r="AU78" s="296">
        <v>9.4519400000000007E-3</v>
      </c>
      <c r="AV78" s="296">
        <v>8.99579E-3</v>
      </c>
      <c r="AW78" s="296">
        <v>8.2546900000000003E-3</v>
      </c>
      <c r="AX78" s="296">
        <v>7.5715899999999996E-3</v>
      </c>
      <c r="AY78" s="296">
        <v>8.1467299999999996E-3</v>
      </c>
      <c r="AZ78" s="296">
        <v>9.2721000000000001E-3</v>
      </c>
      <c r="BA78" s="296">
        <v>9.9570100000000005E-3</v>
      </c>
      <c r="BB78" s="296">
        <v>7.7447799999999997E-3</v>
      </c>
      <c r="BC78" s="296">
        <v>1.0982749999999999E-2</v>
      </c>
      <c r="BD78" s="296">
        <v>8.9178799999999996E-3</v>
      </c>
      <c r="BE78" s="296">
        <v>8.7803399999999993E-3</v>
      </c>
      <c r="BF78" s="296">
        <v>8.4754400000000008E-3</v>
      </c>
      <c r="BG78" s="296">
        <v>7.9574699999999995E-3</v>
      </c>
      <c r="BH78" s="296">
        <v>8.1705700000000003E-3</v>
      </c>
      <c r="BI78" s="296">
        <v>1.0302850000000001E-2</v>
      </c>
      <c r="BJ78" s="296">
        <v>7.1211499999999997E-3</v>
      </c>
      <c r="BK78" s="296">
        <v>1.048938E-2</v>
      </c>
      <c r="BL78" s="296">
        <v>1.340936E-2</v>
      </c>
      <c r="BM78" s="296">
        <v>1.5709790000000001E-2</v>
      </c>
      <c r="BN78" s="296">
        <v>1.1689639999999999E-2</v>
      </c>
      <c r="BO78" s="296">
        <v>9.4424399999999999E-3</v>
      </c>
      <c r="BP78" s="296">
        <v>1.0147410000000001E-2</v>
      </c>
      <c r="BQ78" s="296">
        <v>1.0582029999999999E-2</v>
      </c>
      <c r="BR78" s="296">
        <v>1.49686E-2</v>
      </c>
      <c r="BS78" s="296">
        <v>9.2005000000000003E-3</v>
      </c>
      <c r="BT78" s="296">
        <v>7.4500299999999998E-3</v>
      </c>
      <c r="BU78" s="296">
        <v>3.4676999999999999E-2</v>
      </c>
      <c r="BV78" s="296">
        <v>2.2250840000000001E-2</v>
      </c>
      <c r="BW78" s="296">
        <v>1.04430493</v>
      </c>
      <c r="BX78" s="296">
        <v>0.10804278</v>
      </c>
      <c r="BY78" s="296">
        <v>1.008176E-2</v>
      </c>
      <c r="BZ78" s="296">
        <v>6.6763300000000003E-3</v>
      </c>
      <c r="CA78" s="296">
        <v>1.504404E-2</v>
      </c>
      <c r="CB78" s="296">
        <v>3.1045219999999998E-2</v>
      </c>
      <c r="CC78" s="296">
        <v>5.9652169999999997E-2</v>
      </c>
      <c r="CD78" s="296">
        <v>1.704874E-2</v>
      </c>
      <c r="CE78" s="296">
        <v>0.10065282</v>
      </c>
      <c r="CF78" s="296">
        <v>8.0931939999999994E-2</v>
      </c>
      <c r="CG78" s="296">
        <v>3.0592629999999999E-2</v>
      </c>
      <c r="CH78" s="296">
        <v>1.9266499999999999E-2</v>
      </c>
      <c r="CI78" s="296">
        <v>1.9579579999999999E-2</v>
      </c>
      <c r="CJ78" s="296">
        <v>2.3039380000000002E-2</v>
      </c>
      <c r="CK78" s="296">
        <v>4.3541360000000001E-2</v>
      </c>
      <c r="CL78" s="296">
        <v>7.0589040000000006E-2</v>
      </c>
      <c r="CM78" s="296">
        <v>3.0651939999999999E-2</v>
      </c>
      <c r="CN78" s="296">
        <v>6.5409800000000001E-3</v>
      </c>
      <c r="CO78" s="296">
        <v>4.4069399999999998E-3</v>
      </c>
      <c r="CP78" s="296">
        <v>2.4099369999999998E-2</v>
      </c>
      <c r="CQ78" s="296">
        <v>2.71519E-2</v>
      </c>
      <c r="CR78" s="296">
        <v>2.0364739999999999E-2</v>
      </c>
      <c r="CS78" s="296">
        <v>1.030181E-2</v>
      </c>
      <c r="CT78" s="296">
        <v>1.4939350000000001E-2</v>
      </c>
      <c r="CU78" s="296">
        <v>2.6544700000000001E-2</v>
      </c>
      <c r="CV78" s="296">
        <v>1.837973E-2</v>
      </c>
      <c r="CW78" s="296">
        <v>1.9422720000000001E-2</v>
      </c>
      <c r="CX78" s="296">
        <v>1.0211069999999999E-2</v>
      </c>
      <c r="CY78" s="296">
        <v>1.437107E-2</v>
      </c>
      <c r="CZ78" s="296">
        <v>2.076617E-2</v>
      </c>
      <c r="DA78" s="296">
        <v>2.0248459999999999E-2</v>
      </c>
      <c r="DB78" s="296">
        <v>3.468715E-2</v>
      </c>
      <c r="DC78" s="296">
        <v>1.317952E-2</v>
      </c>
      <c r="DD78" s="296">
        <v>2.7516639999999998E-2</v>
      </c>
      <c r="DE78" s="296">
        <v>1.586487E-2</v>
      </c>
      <c r="DF78" s="296">
        <v>4.035735E-2</v>
      </c>
      <c r="DG78" s="296">
        <v>2.8239264300000002</v>
      </c>
      <c r="DH78" s="296">
        <v>1.55120429</v>
      </c>
    </row>
    <row r="79" spans="1:112" s="290" customFormat="1" ht="18" customHeight="1" x14ac:dyDescent="0.55000000000000004">
      <c r="A79" s="284">
        <v>73</v>
      </c>
      <c r="B79" s="130" t="s">
        <v>135</v>
      </c>
      <c r="C79" s="132" t="s">
        <v>136</v>
      </c>
      <c r="D79" s="296">
        <v>0</v>
      </c>
      <c r="E79" s="296">
        <v>0</v>
      </c>
      <c r="F79" s="296">
        <v>0</v>
      </c>
      <c r="G79" s="296">
        <v>0</v>
      </c>
      <c r="H79" s="296">
        <v>0</v>
      </c>
      <c r="I79" s="296">
        <v>0</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6">
        <v>0</v>
      </c>
      <c r="AA79" s="296">
        <v>0</v>
      </c>
      <c r="AB79" s="296">
        <v>0</v>
      </c>
      <c r="AC79" s="296">
        <v>0</v>
      </c>
      <c r="AD79" s="296">
        <v>0</v>
      </c>
      <c r="AE79" s="296">
        <v>0</v>
      </c>
      <c r="AF79" s="296">
        <v>0</v>
      </c>
      <c r="AG79" s="296">
        <v>0</v>
      </c>
      <c r="AH79" s="296">
        <v>0</v>
      </c>
      <c r="AI79" s="296">
        <v>0</v>
      </c>
      <c r="AJ79" s="296">
        <v>0</v>
      </c>
      <c r="AK79" s="296">
        <v>0</v>
      </c>
      <c r="AL79" s="296">
        <v>0</v>
      </c>
      <c r="AM79" s="296">
        <v>0</v>
      </c>
      <c r="AN79" s="296">
        <v>0</v>
      </c>
      <c r="AO79" s="296">
        <v>0</v>
      </c>
      <c r="AP79" s="296">
        <v>0</v>
      </c>
      <c r="AQ79" s="296">
        <v>0</v>
      </c>
      <c r="AR79" s="296">
        <v>0</v>
      </c>
      <c r="AS79" s="296">
        <v>0</v>
      </c>
      <c r="AT79" s="296">
        <v>0</v>
      </c>
      <c r="AU79" s="296">
        <v>0</v>
      </c>
      <c r="AV79" s="296">
        <v>0</v>
      </c>
      <c r="AW79" s="296">
        <v>0</v>
      </c>
      <c r="AX79" s="296">
        <v>0</v>
      </c>
      <c r="AY79" s="296">
        <v>0</v>
      </c>
      <c r="AZ79" s="296">
        <v>0</v>
      </c>
      <c r="BA79" s="296">
        <v>0</v>
      </c>
      <c r="BB79" s="296">
        <v>0</v>
      </c>
      <c r="BC79" s="296">
        <v>0</v>
      </c>
      <c r="BD79" s="296">
        <v>0</v>
      </c>
      <c r="BE79" s="296">
        <v>0</v>
      </c>
      <c r="BF79" s="296">
        <v>0</v>
      </c>
      <c r="BG79" s="296">
        <v>0</v>
      </c>
      <c r="BH79" s="296">
        <v>0</v>
      </c>
      <c r="BI79" s="296">
        <v>0</v>
      </c>
      <c r="BJ79" s="296">
        <v>0</v>
      </c>
      <c r="BK79" s="296">
        <v>0</v>
      </c>
      <c r="BL79" s="296">
        <v>0</v>
      </c>
      <c r="BM79" s="296">
        <v>0</v>
      </c>
      <c r="BN79" s="296">
        <v>0</v>
      </c>
      <c r="BO79" s="296">
        <v>0</v>
      </c>
      <c r="BP79" s="296">
        <v>0</v>
      </c>
      <c r="BQ79" s="296">
        <v>0</v>
      </c>
      <c r="BR79" s="296">
        <v>0</v>
      </c>
      <c r="BS79" s="296">
        <v>0</v>
      </c>
      <c r="BT79" s="296">
        <v>0</v>
      </c>
      <c r="BU79" s="296">
        <v>0</v>
      </c>
      <c r="BV79" s="296">
        <v>0</v>
      </c>
      <c r="BW79" s="296">
        <v>0</v>
      </c>
      <c r="BX79" s="296">
        <v>1</v>
      </c>
      <c r="BY79" s="296">
        <v>0</v>
      </c>
      <c r="BZ79" s="296">
        <v>0</v>
      </c>
      <c r="CA79" s="296">
        <v>0</v>
      </c>
      <c r="CB79" s="296">
        <v>0</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1</v>
      </c>
      <c r="DH79" s="296">
        <v>0.54930762</v>
      </c>
    </row>
    <row r="80" spans="1:112" s="290" customFormat="1" ht="18" customHeight="1" x14ac:dyDescent="0.55000000000000004">
      <c r="A80" s="284">
        <v>74</v>
      </c>
      <c r="B80" s="130" t="s">
        <v>137</v>
      </c>
      <c r="C80" s="132" t="s">
        <v>138</v>
      </c>
      <c r="D80" s="296">
        <v>0</v>
      </c>
      <c r="E80" s="296">
        <v>0</v>
      </c>
      <c r="F80" s="296">
        <v>0</v>
      </c>
      <c r="G80" s="296">
        <v>0</v>
      </c>
      <c r="H80" s="296">
        <v>0</v>
      </c>
      <c r="I80" s="296">
        <v>0</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0</v>
      </c>
      <c r="AD80" s="296">
        <v>0</v>
      </c>
      <c r="AE80" s="296">
        <v>0</v>
      </c>
      <c r="AF80" s="296">
        <v>0</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0</v>
      </c>
      <c r="BT80" s="296">
        <v>0</v>
      </c>
      <c r="BU80" s="296">
        <v>0</v>
      </c>
      <c r="BV80" s="296">
        <v>0</v>
      </c>
      <c r="BW80" s="296">
        <v>0</v>
      </c>
      <c r="BX80" s="296">
        <v>0</v>
      </c>
      <c r="BY80" s="296">
        <v>1</v>
      </c>
      <c r="BZ80" s="296">
        <v>0</v>
      </c>
      <c r="CA80" s="296">
        <v>0</v>
      </c>
      <c r="CB80" s="296">
        <v>0</v>
      </c>
      <c r="CC80" s="296">
        <v>0</v>
      </c>
      <c r="CD80" s="296">
        <v>0</v>
      </c>
      <c r="CE80" s="296">
        <v>0</v>
      </c>
      <c r="CF80" s="296">
        <v>0</v>
      </c>
      <c r="CG80" s="296">
        <v>0</v>
      </c>
      <c r="CH80" s="296">
        <v>0</v>
      </c>
      <c r="CI80" s="296">
        <v>0</v>
      </c>
      <c r="CJ80" s="296">
        <v>0</v>
      </c>
      <c r="CK80" s="296">
        <v>0</v>
      </c>
      <c r="CL80" s="296">
        <v>0</v>
      </c>
      <c r="CM80" s="296">
        <v>0</v>
      </c>
      <c r="CN80" s="296">
        <v>0</v>
      </c>
      <c r="CO80" s="296">
        <v>0</v>
      </c>
      <c r="CP80" s="296">
        <v>0</v>
      </c>
      <c r="CQ80" s="296">
        <v>0</v>
      </c>
      <c r="CR80" s="296">
        <v>0</v>
      </c>
      <c r="CS80" s="296">
        <v>0</v>
      </c>
      <c r="CT80" s="296">
        <v>0</v>
      </c>
      <c r="CU80" s="296">
        <v>0</v>
      </c>
      <c r="CV80" s="296">
        <v>0</v>
      </c>
      <c r="CW80" s="296">
        <v>0</v>
      </c>
      <c r="CX80" s="296">
        <v>0</v>
      </c>
      <c r="CY80" s="296">
        <v>0</v>
      </c>
      <c r="CZ80" s="296">
        <v>0</v>
      </c>
      <c r="DA80" s="296">
        <v>0</v>
      </c>
      <c r="DB80" s="296">
        <v>0</v>
      </c>
      <c r="DC80" s="296">
        <v>0</v>
      </c>
      <c r="DD80" s="296">
        <v>0</v>
      </c>
      <c r="DE80" s="296">
        <v>0</v>
      </c>
      <c r="DF80" s="296">
        <v>0</v>
      </c>
      <c r="DG80" s="296">
        <v>1</v>
      </c>
      <c r="DH80" s="296">
        <v>0.54930762</v>
      </c>
    </row>
    <row r="81" spans="1:112" s="290" customFormat="1" ht="18" customHeight="1" x14ac:dyDescent="0.55000000000000004">
      <c r="A81" s="284">
        <v>75</v>
      </c>
      <c r="B81" s="130" t="s">
        <v>139</v>
      </c>
      <c r="C81" s="132" t="s">
        <v>140</v>
      </c>
      <c r="D81" s="296">
        <v>1.8314500000000001E-3</v>
      </c>
      <c r="E81" s="296">
        <v>2.20228E-3</v>
      </c>
      <c r="F81" s="296">
        <v>2.11605E-3</v>
      </c>
      <c r="G81" s="296">
        <v>2.1884700000000001E-3</v>
      </c>
      <c r="H81" s="296">
        <v>2.49329E-3</v>
      </c>
      <c r="I81" s="296">
        <v>6.0428499999999998E-3</v>
      </c>
      <c r="J81" s="296">
        <v>5.85704E-3</v>
      </c>
      <c r="K81" s="296">
        <v>2.9335899999999998E-3</v>
      </c>
      <c r="L81" s="296">
        <v>2.2469399999999998E-3</v>
      </c>
      <c r="M81" s="296">
        <v>2.8726200000000002E-3</v>
      </c>
      <c r="N81" s="296">
        <v>8.7102999999999996E-4</v>
      </c>
      <c r="O81" s="296">
        <v>3.6347100000000002E-3</v>
      </c>
      <c r="P81" s="296">
        <v>4.3146699999999996E-3</v>
      </c>
      <c r="Q81" s="296">
        <v>2.6204499999999999E-3</v>
      </c>
      <c r="R81" s="296">
        <v>3.7426999999999998E-3</v>
      </c>
      <c r="S81" s="296">
        <v>4.2019400000000004E-3</v>
      </c>
      <c r="T81" s="296">
        <v>4.8462899999999996E-3</v>
      </c>
      <c r="U81" s="296">
        <v>4.7363300000000004E-3</v>
      </c>
      <c r="V81" s="296">
        <v>2.89879E-3</v>
      </c>
      <c r="W81" s="296">
        <v>3.0375699999999999E-3</v>
      </c>
      <c r="X81" s="296">
        <v>1.8516699999999999E-3</v>
      </c>
      <c r="Y81" s="296">
        <v>3.1267999999999999E-3</v>
      </c>
      <c r="Z81" s="296">
        <v>3.5383799999999998E-3</v>
      </c>
      <c r="AA81" s="296">
        <v>3.1167899999999999E-3</v>
      </c>
      <c r="AB81" s="296">
        <v>6.1857199999999996E-3</v>
      </c>
      <c r="AC81" s="296">
        <v>4.3094300000000004E-3</v>
      </c>
      <c r="AD81" s="296">
        <v>4.6886999999999997E-4</v>
      </c>
      <c r="AE81" s="296">
        <v>1.63087E-3</v>
      </c>
      <c r="AF81" s="296">
        <v>5.5413499999999996E-3</v>
      </c>
      <c r="AG81" s="296">
        <v>3.0987499999999999E-3</v>
      </c>
      <c r="AH81" s="296">
        <v>3.4061199999999999E-3</v>
      </c>
      <c r="AI81" s="296">
        <v>4.28774E-3</v>
      </c>
      <c r="AJ81" s="296">
        <v>2.9557400000000001E-3</v>
      </c>
      <c r="AK81" s="296">
        <v>5.0146699999999997E-3</v>
      </c>
      <c r="AL81" s="296">
        <v>7.0324799999999998E-3</v>
      </c>
      <c r="AM81" s="296">
        <v>1.8927900000000001E-3</v>
      </c>
      <c r="AN81" s="296">
        <v>2.2815700000000001E-3</v>
      </c>
      <c r="AO81" s="296">
        <v>2.9092499999999999E-3</v>
      </c>
      <c r="AP81" s="296">
        <v>2.40486E-3</v>
      </c>
      <c r="AQ81" s="296">
        <v>1.8626599999999999E-3</v>
      </c>
      <c r="AR81" s="296">
        <v>2.5612399999999998E-3</v>
      </c>
      <c r="AS81" s="296">
        <v>5.8002399999999999E-3</v>
      </c>
      <c r="AT81" s="296">
        <v>2.9197400000000001E-3</v>
      </c>
      <c r="AU81" s="296">
        <v>3.53777E-3</v>
      </c>
      <c r="AV81" s="296">
        <v>3.8363799999999999E-3</v>
      </c>
      <c r="AW81" s="296">
        <v>4.8143200000000004E-3</v>
      </c>
      <c r="AX81" s="296">
        <v>6.2626000000000001E-3</v>
      </c>
      <c r="AY81" s="296">
        <v>5.9258799999999997E-3</v>
      </c>
      <c r="AZ81" s="296">
        <v>3.6564200000000001E-3</v>
      </c>
      <c r="BA81" s="296">
        <v>4.4662199999999999E-3</v>
      </c>
      <c r="BB81" s="296">
        <v>6.0455099999999996E-3</v>
      </c>
      <c r="BC81" s="296">
        <v>3.2834100000000001E-3</v>
      </c>
      <c r="BD81" s="296">
        <v>1.0875559999999999E-2</v>
      </c>
      <c r="BE81" s="296">
        <v>5.3695899999999996E-3</v>
      </c>
      <c r="BF81" s="296">
        <v>2.8007100000000001E-3</v>
      </c>
      <c r="BG81" s="296">
        <v>2.4540400000000002E-3</v>
      </c>
      <c r="BH81" s="296">
        <v>2.6164700000000001E-3</v>
      </c>
      <c r="BI81" s="296">
        <v>3.5487700000000001E-3</v>
      </c>
      <c r="BJ81" s="296">
        <v>3.2066600000000001E-3</v>
      </c>
      <c r="BK81" s="296">
        <v>4.1571999999999998E-3</v>
      </c>
      <c r="BL81" s="296">
        <v>3.31577E-3</v>
      </c>
      <c r="BM81" s="296">
        <v>3.6379899999999998E-3</v>
      </c>
      <c r="BN81" s="296">
        <v>4.0532600000000004E-3</v>
      </c>
      <c r="BO81" s="296">
        <v>3.1649500000000001E-3</v>
      </c>
      <c r="BP81" s="296">
        <v>2.8023599999999998E-3</v>
      </c>
      <c r="BQ81" s="296">
        <v>1.8729599999999999E-3</v>
      </c>
      <c r="BR81" s="296">
        <v>1.4266299999999999E-3</v>
      </c>
      <c r="BS81" s="296">
        <v>3.87477E-3</v>
      </c>
      <c r="BT81" s="296">
        <v>1.4936710000000001E-2</v>
      </c>
      <c r="BU81" s="296">
        <v>6.6152600000000004E-3</v>
      </c>
      <c r="BV81" s="296">
        <v>1.293684E-2</v>
      </c>
      <c r="BW81" s="296">
        <v>2.4586399999999998E-3</v>
      </c>
      <c r="BX81" s="296">
        <v>1.45447E-3</v>
      </c>
      <c r="BY81" s="296">
        <v>1.01157E-3</v>
      </c>
      <c r="BZ81" s="296">
        <v>1.0020721399999999</v>
      </c>
      <c r="CA81" s="296">
        <v>2.2959999999999999E-3</v>
      </c>
      <c r="CB81" s="296">
        <v>3.1075299999999998E-3</v>
      </c>
      <c r="CC81" s="296">
        <v>3.2610500000000001E-3</v>
      </c>
      <c r="CD81" s="296">
        <v>2.78743E-3</v>
      </c>
      <c r="CE81" s="296">
        <v>7.3244599999999997E-3</v>
      </c>
      <c r="CF81" s="296">
        <v>2.9406900000000001E-3</v>
      </c>
      <c r="CG81" s="296">
        <v>3.4652699999999999E-3</v>
      </c>
      <c r="CH81" s="296">
        <v>2.8943900000000002E-3</v>
      </c>
      <c r="CI81" s="296">
        <v>4.0682799999999996E-3</v>
      </c>
      <c r="CJ81" s="296">
        <v>6.7888499999999999E-3</v>
      </c>
      <c r="CK81" s="296">
        <v>2.0317099999999999E-3</v>
      </c>
      <c r="CL81" s="296">
        <v>6.6303899999999999E-3</v>
      </c>
      <c r="CM81" s="296">
        <v>4.3568000000000001E-3</v>
      </c>
      <c r="CN81" s="296">
        <v>8.3196999999999993E-3</v>
      </c>
      <c r="CO81" s="296">
        <v>5.5474900000000004E-3</v>
      </c>
      <c r="CP81" s="296">
        <v>9.4757699999999997E-3</v>
      </c>
      <c r="CQ81" s="296">
        <v>3.4556999999999999E-3</v>
      </c>
      <c r="CR81" s="296">
        <v>4.6864100000000002E-3</v>
      </c>
      <c r="CS81" s="296">
        <v>2.54002E-3</v>
      </c>
      <c r="CT81" s="296">
        <v>1.64697E-3</v>
      </c>
      <c r="CU81" s="296">
        <v>6.3569300000000002E-3</v>
      </c>
      <c r="CV81" s="296">
        <v>2.17022E-3</v>
      </c>
      <c r="CW81" s="296">
        <v>4.2284000000000002E-3</v>
      </c>
      <c r="CX81" s="296">
        <v>2.8484600000000001E-3</v>
      </c>
      <c r="CY81" s="296">
        <v>2.50577E-3</v>
      </c>
      <c r="CZ81" s="296">
        <v>3.7606499999999999E-3</v>
      </c>
      <c r="DA81" s="296">
        <v>4.5442E-3</v>
      </c>
      <c r="DB81" s="296">
        <v>3.3712600000000001E-3</v>
      </c>
      <c r="DC81" s="296">
        <v>3.3847899999999999E-3</v>
      </c>
      <c r="DD81" s="296">
        <v>4.0598700000000001E-3</v>
      </c>
      <c r="DE81" s="296">
        <v>5.0674200000000004E-3</v>
      </c>
      <c r="DF81" s="296">
        <v>1.8628470000000001E-2</v>
      </c>
      <c r="DG81" s="296">
        <v>1.43492993</v>
      </c>
      <c r="DH81" s="296">
        <v>0.78821794000000001</v>
      </c>
    </row>
    <row r="82" spans="1:112" s="290" customFormat="1" ht="18" customHeight="1" x14ac:dyDescent="0.55000000000000004">
      <c r="A82" s="284">
        <v>76</v>
      </c>
      <c r="B82" s="130" t="s">
        <v>141</v>
      </c>
      <c r="C82" s="132" t="s">
        <v>142</v>
      </c>
      <c r="D82" s="296">
        <v>1.770277E-2</v>
      </c>
      <c r="E82" s="296">
        <v>6.6821790000000006E-2</v>
      </c>
      <c r="F82" s="296">
        <v>1.4361779999999999E-2</v>
      </c>
      <c r="G82" s="296">
        <v>4.0238210000000003E-2</v>
      </c>
      <c r="H82" s="296">
        <v>1.936394E-2</v>
      </c>
      <c r="I82" s="296">
        <v>1.3726729999999999E-2</v>
      </c>
      <c r="J82" s="296">
        <v>1.8674699999999999E-2</v>
      </c>
      <c r="K82" s="296">
        <v>3.734581E-2</v>
      </c>
      <c r="L82" s="296">
        <v>2.328436E-2</v>
      </c>
      <c r="M82" s="296">
        <v>4.3021240000000002E-2</v>
      </c>
      <c r="N82" s="296">
        <v>5.84433E-3</v>
      </c>
      <c r="O82" s="296">
        <v>1.8246229999999999E-2</v>
      </c>
      <c r="P82" s="296">
        <v>1.7852779999999999E-2</v>
      </c>
      <c r="Q82" s="296">
        <v>3.5848339999999999E-2</v>
      </c>
      <c r="R82" s="296">
        <v>3.012507E-2</v>
      </c>
      <c r="S82" s="296">
        <v>5.0704470000000001E-2</v>
      </c>
      <c r="T82" s="296">
        <v>4.0282459999999999E-2</v>
      </c>
      <c r="U82" s="296">
        <v>2.4822940000000002E-2</v>
      </c>
      <c r="V82" s="296">
        <v>3.2970359999999997E-2</v>
      </c>
      <c r="W82" s="296">
        <v>2.055206E-2</v>
      </c>
      <c r="X82" s="296">
        <v>1.494098E-2</v>
      </c>
      <c r="Y82" s="296">
        <v>2.3756630000000001E-2</v>
      </c>
      <c r="Z82" s="296">
        <v>2.2982610000000001E-2</v>
      </c>
      <c r="AA82" s="296">
        <v>2.8851499999999999E-2</v>
      </c>
      <c r="AB82" s="296">
        <v>1.8128789999999999E-2</v>
      </c>
      <c r="AC82" s="296">
        <v>2.746672E-2</v>
      </c>
      <c r="AD82" s="296">
        <v>3.36323E-3</v>
      </c>
      <c r="AE82" s="296">
        <v>2.652786E-2</v>
      </c>
      <c r="AF82" s="296">
        <v>2.0527219999999999E-2</v>
      </c>
      <c r="AG82" s="296">
        <v>1.7502549999999999E-2</v>
      </c>
      <c r="AH82" s="296">
        <v>2.1176770000000001E-2</v>
      </c>
      <c r="AI82" s="296">
        <v>2.8857259999999999E-2</v>
      </c>
      <c r="AJ82" s="296">
        <v>4.4438779999999997E-2</v>
      </c>
      <c r="AK82" s="296">
        <v>3.2317560000000002E-2</v>
      </c>
      <c r="AL82" s="296">
        <v>3.0875920000000001E-2</v>
      </c>
      <c r="AM82" s="296">
        <v>2.727564E-2</v>
      </c>
      <c r="AN82" s="296">
        <v>2.5681209999999999E-2</v>
      </c>
      <c r="AO82" s="296">
        <v>3.7465310000000002E-2</v>
      </c>
      <c r="AP82" s="296">
        <v>3.5365149999999998E-2</v>
      </c>
      <c r="AQ82" s="296">
        <v>3.2452170000000002E-2</v>
      </c>
      <c r="AR82" s="296">
        <v>3.4333719999999998E-2</v>
      </c>
      <c r="AS82" s="296">
        <v>2.7156530000000002E-2</v>
      </c>
      <c r="AT82" s="296">
        <v>2.1918110000000001E-2</v>
      </c>
      <c r="AU82" s="296">
        <v>1.9838499999999998E-2</v>
      </c>
      <c r="AV82" s="296">
        <v>1.7235239999999999E-2</v>
      </c>
      <c r="AW82" s="296">
        <v>1.8148620000000001E-2</v>
      </c>
      <c r="AX82" s="296">
        <v>1.84222E-2</v>
      </c>
      <c r="AY82" s="296">
        <v>1.9672490000000001E-2</v>
      </c>
      <c r="AZ82" s="296">
        <v>1.989003E-2</v>
      </c>
      <c r="BA82" s="296">
        <v>1.963726E-2</v>
      </c>
      <c r="BB82" s="296">
        <v>1.376171E-2</v>
      </c>
      <c r="BC82" s="296">
        <v>2.0856690000000001E-2</v>
      </c>
      <c r="BD82" s="296">
        <v>1.656589E-2</v>
      </c>
      <c r="BE82" s="296">
        <v>1.8919459999999999E-2</v>
      </c>
      <c r="BF82" s="296">
        <v>2.76E-2</v>
      </c>
      <c r="BG82" s="296">
        <v>2.7842329999999998E-2</v>
      </c>
      <c r="BH82" s="296">
        <v>2.1898299999999999E-2</v>
      </c>
      <c r="BI82" s="296">
        <v>2.620662E-2</v>
      </c>
      <c r="BJ82" s="296">
        <v>1.484983E-2</v>
      </c>
      <c r="BK82" s="296">
        <v>2.5175070000000001E-2</v>
      </c>
      <c r="BL82" s="296">
        <v>0.38833846</v>
      </c>
      <c r="BM82" s="296">
        <v>3.0271670000000001E-2</v>
      </c>
      <c r="BN82" s="296">
        <v>3.1283329999999998E-2</v>
      </c>
      <c r="BO82" s="296">
        <v>2.8180790000000001E-2</v>
      </c>
      <c r="BP82" s="296">
        <v>3.098091E-2</v>
      </c>
      <c r="BQ82" s="296">
        <v>2.0314749999999999E-2</v>
      </c>
      <c r="BR82" s="296">
        <v>2.933792E-2</v>
      </c>
      <c r="BS82" s="296">
        <v>1.547685E-2</v>
      </c>
      <c r="BT82" s="296">
        <v>2.7746880000000002E-2</v>
      </c>
      <c r="BU82" s="296">
        <v>8.2651200000000008E-3</v>
      </c>
      <c r="BV82" s="296">
        <v>1.2142989999999999E-2</v>
      </c>
      <c r="BW82" s="296">
        <v>3.8427700000000001E-3</v>
      </c>
      <c r="BX82" s="296">
        <v>3.03769E-3</v>
      </c>
      <c r="BY82" s="296">
        <v>1.3242499999999999E-3</v>
      </c>
      <c r="BZ82" s="296">
        <v>5.68865E-3</v>
      </c>
      <c r="CA82" s="296">
        <v>1.00660927</v>
      </c>
      <c r="CB82" s="296">
        <v>1.204212E-2</v>
      </c>
      <c r="CC82" s="296">
        <v>6.3443400000000004E-3</v>
      </c>
      <c r="CD82" s="296">
        <v>1.078791E-2</v>
      </c>
      <c r="CE82" s="296">
        <v>5.3987100000000001E-3</v>
      </c>
      <c r="CF82" s="296">
        <v>6.1880900000000003E-3</v>
      </c>
      <c r="CG82" s="296">
        <v>1.013526E-2</v>
      </c>
      <c r="CH82" s="296">
        <v>7.81887E-2</v>
      </c>
      <c r="CI82" s="296">
        <v>1.077609E-2</v>
      </c>
      <c r="CJ82" s="296">
        <v>1.3165639999999999E-2</v>
      </c>
      <c r="CK82" s="296">
        <v>9.9271900000000007E-3</v>
      </c>
      <c r="CL82" s="296">
        <v>1.551814E-2</v>
      </c>
      <c r="CM82" s="296">
        <v>2.4544880000000002E-2</v>
      </c>
      <c r="CN82" s="296">
        <v>1.037297E-2</v>
      </c>
      <c r="CO82" s="296">
        <v>6.3916700000000003E-3</v>
      </c>
      <c r="CP82" s="296">
        <v>1.459688E-2</v>
      </c>
      <c r="CQ82" s="296">
        <v>1.264059E-2</v>
      </c>
      <c r="CR82" s="296">
        <v>8.7961099999999993E-3</v>
      </c>
      <c r="CS82" s="296">
        <v>9.8167099999999993E-3</v>
      </c>
      <c r="CT82" s="296">
        <v>7.30191E-3</v>
      </c>
      <c r="CU82" s="296">
        <v>1.7066060000000001E-2</v>
      </c>
      <c r="CV82" s="296">
        <v>6.9246000000000004E-3</v>
      </c>
      <c r="CW82" s="296">
        <v>1.449319E-2</v>
      </c>
      <c r="CX82" s="296">
        <v>1.7559740000000001E-2</v>
      </c>
      <c r="CY82" s="296">
        <v>5.6515899999999997E-3</v>
      </c>
      <c r="CZ82" s="296">
        <v>1.483666E-2</v>
      </c>
      <c r="DA82" s="296">
        <v>2.5919830000000001E-2</v>
      </c>
      <c r="DB82" s="296">
        <v>7.8343400000000004E-3</v>
      </c>
      <c r="DC82" s="296">
        <v>7.74035E-3</v>
      </c>
      <c r="DD82" s="296">
        <v>2.000803E-2</v>
      </c>
      <c r="DE82" s="296">
        <v>6.3855460000000003E-2</v>
      </c>
      <c r="DF82" s="296">
        <v>4.6249980000000003E-2</v>
      </c>
      <c r="DG82" s="296">
        <v>3.6855888800000001</v>
      </c>
      <c r="DH82" s="296">
        <v>2.0245220399999999</v>
      </c>
    </row>
    <row r="83" spans="1:112" s="290" customFormat="1" ht="18" customHeight="1" x14ac:dyDescent="0.55000000000000004">
      <c r="A83" s="284">
        <v>77</v>
      </c>
      <c r="B83" s="130" t="s">
        <v>143</v>
      </c>
      <c r="C83" s="132" t="s">
        <v>144</v>
      </c>
      <c r="D83" s="296">
        <v>5.168147E-2</v>
      </c>
      <c r="E83" s="296">
        <v>2.7310560000000001E-2</v>
      </c>
      <c r="F83" s="296">
        <v>2.030088E-2</v>
      </c>
      <c r="G83" s="296">
        <v>3.085212E-2</v>
      </c>
      <c r="H83" s="296">
        <v>3.0153079999999999E-2</v>
      </c>
      <c r="I83" s="296">
        <v>4.3789080000000001E-2</v>
      </c>
      <c r="J83" s="296">
        <v>0.23465992999999999</v>
      </c>
      <c r="K83" s="296">
        <v>2.2174719999999998E-2</v>
      </c>
      <c r="L83" s="296">
        <v>1.422707E-2</v>
      </c>
      <c r="M83" s="296">
        <v>2.3786189999999999E-2</v>
      </c>
      <c r="N83" s="296">
        <v>5.0468700000000002E-3</v>
      </c>
      <c r="O83" s="296">
        <v>1.818123E-2</v>
      </c>
      <c r="P83" s="296">
        <v>1.6106349999999998E-2</v>
      </c>
      <c r="Q83" s="296">
        <v>2.6829269999999999E-2</v>
      </c>
      <c r="R83" s="296">
        <v>1.600478E-2</v>
      </c>
      <c r="S83" s="296">
        <v>1.511648E-2</v>
      </c>
      <c r="T83" s="296">
        <v>1.24662E-2</v>
      </c>
      <c r="U83" s="296">
        <v>1.540012E-2</v>
      </c>
      <c r="V83" s="296">
        <v>8.6155499999999996E-3</v>
      </c>
      <c r="W83" s="296">
        <v>1.1449000000000001E-2</v>
      </c>
      <c r="X83" s="296">
        <v>4.5471399999999999E-3</v>
      </c>
      <c r="Y83" s="296">
        <v>9.5250100000000004E-3</v>
      </c>
      <c r="Z83" s="296">
        <v>6.5525899999999996E-3</v>
      </c>
      <c r="AA83" s="296">
        <v>9.7086900000000007E-3</v>
      </c>
      <c r="AB83" s="296">
        <v>8.3797200000000002E-3</v>
      </c>
      <c r="AC83" s="296">
        <v>9.9514100000000008E-3</v>
      </c>
      <c r="AD83" s="296">
        <v>1.2095400000000001E-3</v>
      </c>
      <c r="AE83" s="296">
        <v>3.8518300000000001E-3</v>
      </c>
      <c r="AF83" s="296">
        <v>7.38385E-3</v>
      </c>
      <c r="AG83" s="296">
        <v>8.7503900000000003E-3</v>
      </c>
      <c r="AH83" s="296">
        <v>2.0047499999999999E-2</v>
      </c>
      <c r="AI83" s="296">
        <v>1.3494040000000001E-2</v>
      </c>
      <c r="AJ83" s="296">
        <v>4.0436060000000003E-2</v>
      </c>
      <c r="AK83" s="296">
        <v>1.145385E-2</v>
      </c>
      <c r="AL83" s="296">
        <v>1.305864E-2</v>
      </c>
      <c r="AM83" s="296">
        <v>1.6072079999999999E-2</v>
      </c>
      <c r="AN83" s="296">
        <v>1.544828E-2</v>
      </c>
      <c r="AO83" s="296">
        <v>1.204539E-2</v>
      </c>
      <c r="AP83" s="296">
        <v>1.5518199999999999E-2</v>
      </c>
      <c r="AQ83" s="296">
        <v>2.268295E-2</v>
      </c>
      <c r="AR83" s="296">
        <v>1.32373E-2</v>
      </c>
      <c r="AS83" s="296">
        <v>1.800131E-2</v>
      </c>
      <c r="AT83" s="296">
        <v>1.559932E-2</v>
      </c>
      <c r="AU83" s="296">
        <v>1.217553E-2</v>
      </c>
      <c r="AV83" s="296">
        <v>1.145902E-2</v>
      </c>
      <c r="AW83" s="296">
        <v>1.3424749999999999E-2</v>
      </c>
      <c r="AX83" s="296">
        <v>8.7352999999999997E-3</v>
      </c>
      <c r="AY83" s="296">
        <v>6.9051900000000003E-3</v>
      </c>
      <c r="AZ83" s="296">
        <v>9.4748000000000002E-3</v>
      </c>
      <c r="BA83" s="296">
        <v>9.4280400000000004E-3</v>
      </c>
      <c r="BB83" s="296">
        <v>7.2891900000000001E-3</v>
      </c>
      <c r="BC83" s="296">
        <v>9.8749100000000006E-3</v>
      </c>
      <c r="BD83" s="296">
        <v>6.1346999999999999E-3</v>
      </c>
      <c r="BE83" s="296">
        <v>9.4798799999999996E-3</v>
      </c>
      <c r="BF83" s="296">
        <v>8.5786600000000001E-3</v>
      </c>
      <c r="BG83" s="296">
        <v>8.3981400000000001E-3</v>
      </c>
      <c r="BH83" s="296">
        <v>8.9097900000000008E-3</v>
      </c>
      <c r="BI83" s="296">
        <v>1.02997E-2</v>
      </c>
      <c r="BJ83" s="296">
        <v>6.0150500000000001E-3</v>
      </c>
      <c r="BK83" s="296">
        <v>4.1736830000000003E-2</v>
      </c>
      <c r="BL83" s="296">
        <v>1.5420680000000001E-2</v>
      </c>
      <c r="BM83" s="296">
        <v>2.640609E-2</v>
      </c>
      <c r="BN83" s="296">
        <v>2.8795129999999999E-2</v>
      </c>
      <c r="BO83" s="296">
        <v>2.9786409999999999E-2</v>
      </c>
      <c r="BP83" s="296">
        <v>2.1716139999999998E-2</v>
      </c>
      <c r="BQ83" s="296">
        <v>7.4647799999999999E-3</v>
      </c>
      <c r="BR83" s="296">
        <v>7.5038199999999996E-3</v>
      </c>
      <c r="BS83" s="296">
        <v>1.2993930000000001E-2</v>
      </c>
      <c r="BT83" s="296">
        <v>2.3464820000000001E-2</v>
      </c>
      <c r="BU83" s="296">
        <v>3.6916869999999997E-2</v>
      </c>
      <c r="BV83" s="296">
        <v>1.1632689999999999E-2</v>
      </c>
      <c r="BW83" s="296">
        <v>7.8832699999999995E-3</v>
      </c>
      <c r="BX83" s="296">
        <v>5.55091E-3</v>
      </c>
      <c r="BY83" s="296">
        <v>1.95203E-3</v>
      </c>
      <c r="BZ83" s="296">
        <v>5.8597900000000001E-3</v>
      </c>
      <c r="CA83" s="296">
        <v>4.34396E-3</v>
      </c>
      <c r="CB83" s="296">
        <v>1.0105361900000001</v>
      </c>
      <c r="CC83" s="296">
        <v>7.07129E-3</v>
      </c>
      <c r="CD83" s="296">
        <v>6.7688000000000002E-3</v>
      </c>
      <c r="CE83" s="296">
        <v>5.2827100000000004E-3</v>
      </c>
      <c r="CF83" s="296">
        <v>5.89253E-3</v>
      </c>
      <c r="CG83" s="296">
        <v>8.0256800000000003E-3</v>
      </c>
      <c r="CH83" s="296">
        <v>9.30133E-3</v>
      </c>
      <c r="CI83" s="296">
        <v>1.2086049999999999E-2</v>
      </c>
      <c r="CJ83" s="296">
        <v>1.495438E-2</v>
      </c>
      <c r="CK83" s="296">
        <v>1.782077E-2</v>
      </c>
      <c r="CL83" s="296">
        <v>1.146078E-2</v>
      </c>
      <c r="CM83" s="296">
        <v>1.999134E-2</v>
      </c>
      <c r="CN83" s="296">
        <v>1.5165090000000001E-2</v>
      </c>
      <c r="CO83" s="296">
        <v>1.1177579999999999E-2</v>
      </c>
      <c r="CP83" s="296">
        <v>1.083304E-2</v>
      </c>
      <c r="CQ83" s="296">
        <v>9.1099000000000006E-3</v>
      </c>
      <c r="CR83" s="296">
        <v>8.0696099999999996E-3</v>
      </c>
      <c r="CS83" s="296">
        <v>1.032256E-2</v>
      </c>
      <c r="CT83" s="296">
        <v>1.0001650000000001E-2</v>
      </c>
      <c r="CU83" s="296">
        <v>1.6913959999999999E-2</v>
      </c>
      <c r="CV83" s="296">
        <v>1.444437E-2</v>
      </c>
      <c r="CW83" s="296">
        <v>2.117161E-2</v>
      </c>
      <c r="CX83" s="296">
        <v>1.104552E-2</v>
      </c>
      <c r="CY83" s="296">
        <v>9.23737E-3</v>
      </c>
      <c r="CZ83" s="296">
        <v>3.6707799999999999E-2</v>
      </c>
      <c r="DA83" s="296">
        <v>1.36036E-2</v>
      </c>
      <c r="DB83" s="296">
        <v>1.723674E-2</v>
      </c>
      <c r="DC83" s="296">
        <v>2.7531259999999998E-2</v>
      </c>
      <c r="DD83" s="296">
        <v>2.8140749999999999E-2</v>
      </c>
      <c r="DE83" s="296">
        <v>1.8463960000000001E-2</v>
      </c>
      <c r="DF83" s="296">
        <v>1.9070779999999999E-2</v>
      </c>
      <c r="DG83" s="296">
        <v>2.8145558099999999</v>
      </c>
      <c r="DH83" s="296">
        <v>1.5460569399999999</v>
      </c>
    </row>
    <row r="84" spans="1:112" s="290" customFormat="1" ht="18" customHeight="1" x14ac:dyDescent="0.55000000000000004">
      <c r="A84" s="284">
        <v>78</v>
      </c>
      <c r="B84" s="130" t="s">
        <v>145</v>
      </c>
      <c r="C84" s="132" t="s">
        <v>146</v>
      </c>
      <c r="D84" s="296">
        <v>2.1581999999999999E-3</v>
      </c>
      <c r="E84" s="296">
        <v>4.94657E-3</v>
      </c>
      <c r="F84" s="296">
        <v>9.5622999999999997E-4</v>
      </c>
      <c r="G84" s="296">
        <v>1.2309599999999999E-3</v>
      </c>
      <c r="H84" s="296">
        <v>1.9254700000000001E-3</v>
      </c>
      <c r="I84" s="296">
        <v>1.27126E-3</v>
      </c>
      <c r="J84" s="296">
        <v>1.9328500000000001E-3</v>
      </c>
      <c r="K84" s="296">
        <v>1.9788800000000001E-3</v>
      </c>
      <c r="L84" s="296">
        <v>1.3620500000000001E-3</v>
      </c>
      <c r="M84" s="296">
        <v>3.6535399999999998E-3</v>
      </c>
      <c r="N84" s="296">
        <v>3.3571000000000002E-4</v>
      </c>
      <c r="O84" s="296">
        <v>1.3745299999999999E-3</v>
      </c>
      <c r="P84" s="296">
        <v>8.5335000000000001E-4</v>
      </c>
      <c r="Q84" s="296">
        <v>2.8153499999999999E-3</v>
      </c>
      <c r="R84" s="296">
        <v>1.9243999999999999E-3</v>
      </c>
      <c r="S84" s="296">
        <v>4.9589600000000001E-3</v>
      </c>
      <c r="T84" s="296">
        <v>2.4939099999999998E-3</v>
      </c>
      <c r="U84" s="296">
        <v>1.4675599999999999E-3</v>
      </c>
      <c r="V84" s="296">
        <v>4.74604E-3</v>
      </c>
      <c r="W84" s="296">
        <v>5.1670400000000003E-3</v>
      </c>
      <c r="X84" s="296">
        <v>4.13672E-3</v>
      </c>
      <c r="Y84" s="296">
        <v>3.4388700000000001E-3</v>
      </c>
      <c r="Z84" s="296">
        <v>3.258E-3</v>
      </c>
      <c r="AA84" s="296">
        <v>3.4193499999999998E-3</v>
      </c>
      <c r="AB84" s="296">
        <v>1.22956E-3</v>
      </c>
      <c r="AC84" s="296">
        <v>2.3216500000000002E-3</v>
      </c>
      <c r="AD84" s="296">
        <v>3.4857600000000001E-3</v>
      </c>
      <c r="AE84" s="296">
        <v>1.401031E-2</v>
      </c>
      <c r="AF84" s="296">
        <v>1.4279799999999999E-3</v>
      </c>
      <c r="AG84" s="296">
        <v>1.4153099999999999E-3</v>
      </c>
      <c r="AH84" s="296">
        <v>1.05959E-3</v>
      </c>
      <c r="AI84" s="296">
        <v>3.0507799999999999E-3</v>
      </c>
      <c r="AJ84" s="296">
        <v>6.3459800000000002E-3</v>
      </c>
      <c r="AK84" s="296">
        <v>3.0138399999999998E-3</v>
      </c>
      <c r="AL84" s="296">
        <v>4.2071900000000004E-3</v>
      </c>
      <c r="AM84" s="296">
        <v>7.6132700000000001E-3</v>
      </c>
      <c r="AN84" s="296">
        <v>5.6125000000000003E-3</v>
      </c>
      <c r="AO84" s="296">
        <v>5.7546999999999997E-3</v>
      </c>
      <c r="AP84" s="296">
        <v>6.07961E-3</v>
      </c>
      <c r="AQ84" s="296">
        <v>1.334921E-2</v>
      </c>
      <c r="AR84" s="296">
        <v>5.5072300000000001E-3</v>
      </c>
      <c r="AS84" s="296">
        <v>3.6090599999999999E-3</v>
      </c>
      <c r="AT84" s="296">
        <v>2.8712099999999999E-3</v>
      </c>
      <c r="AU84" s="296">
        <v>2.029E-3</v>
      </c>
      <c r="AV84" s="296">
        <v>1.7307900000000001E-3</v>
      </c>
      <c r="AW84" s="296">
        <v>1.2766500000000001E-3</v>
      </c>
      <c r="AX84" s="296">
        <v>1.13142E-3</v>
      </c>
      <c r="AY84" s="296">
        <v>1.5388999999999999E-3</v>
      </c>
      <c r="AZ84" s="296">
        <v>1.75523E-3</v>
      </c>
      <c r="BA84" s="296">
        <v>1.5086399999999999E-3</v>
      </c>
      <c r="BB84" s="296">
        <v>8.2003000000000002E-4</v>
      </c>
      <c r="BC84" s="296">
        <v>1.78619E-3</v>
      </c>
      <c r="BD84" s="296">
        <v>1.0909400000000001E-3</v>
      </c>
      <c r="BE84" s="296">
        <v>9.0428999999999998E-4</v>
      </c>
      <c r="BF84" s="296">
        <v>3.2058299999999998E-3</v>
      </c>
      <c r="BG84" s="296">
        <v>3.37763E-3</v>
      </c>
      <c r="BH84" s="296">
        <v>2.3555E-3</v>
      </c>
      <c r="BI84" s="296">
        <v>2.9436000000000002E-3</v>
      </c>
      <c r="BJ84" s="296">
        <v>1.4414E-3</v>
      </c>
      <c r="BK84" s="296">
        <v>1.4408800000000001E-3</v>
      </c>
      <c r="BL84" s="296">
        <v>5.958695E-2</v>
      </c>
      <c r="BM84" s="296">
        <v>1.64733E-3</v>
      </c>
      <c r="BN84" s="296">
        <v>1.7037E-3</v>
      </c>
      <c r="BO84" s="296">
        <v>2.35995E-3</v>
      </c>
      <c r="BP84" s="296">
        <v>2.61576E-3</v>
      </c>
      <c r="BQ84" s="296">
        <v>4.6291800000000001E-3</v>
      </c>
      <c r="BR84" s="296">
        <v>3.49695E-3</v>
      </c>
      <c r="BS84" s="296">
        <v>8.6273999999999997E-4</v>
      </c>
      <c r="BT84" s="296">
        <v>9.7537000000000003E-4</v>
      </c>
      <c r="BU84" s="296">
        <v>5.0372000000000004E-4</v>
      </c>
      <c r="BV84" s="296">
        <v>3.5581000000000002E-4</v>
      </c>
      <c r="BW84" s="296">
        <v>2.3596000000000001E-4</v>
      </c>
      <c r="BX84" s="296">
        <v>1.4825999999999999E-4</v>
      </c>
      <c r="BY84" s="296">
        <v>5.7750000000000001E-5</v>
      </c>
      <c r="BZ84" s="296">
        <v>4.8362999999999998E-4</v>
      </c>
      <c r="CA84" s="296">
        <v>1.89789E-3</v>
      </c>
      <c r="CB84" s="296">
        <v>4.8200300000000003E-3</v>
      </c>
      <c r="CC84" s="296">
        <v>1.2377248300000001</v>
      </c>
      <c r="CD84" s="296">
        <v>2.1791499999999999E-3</v>
      </c>
      <c r="CE84" s="296">
        <v>3.3524999999999999E-4</v>
      </c>
      <c r="CF84" s="296">
        <v>4.5241999999999998E-4</v>
      </c>
      <c r="CG84" s="296">
        <v>4.7237000000000001E-4</v>
      </c>
      <c r="CH84" s="296">
        <v>1.2283699999999999E-3</v>
      </c>
      <c r="CI84" s="296">
        <v>3.1550000000000003E-4</v>
      </c>
      <c r="CJ84" s="296">
        <v>5.1365999999999998E-4</v>
      </c>
      <c r="CK84" s="296">
        <v>4.7181000000000002E-4</v>
      </c>
      <c r="CL84" s="296">
        <v>4.1354E-4</v>
      </c>
      <c r="CM84" s="296">
        <v>1.0036699999999999E-3</v>
      </c>
      <c r="CN84" s="296">
        <v>4.2444999999999999E-4</v>
      </c>
      <c r="CO84" s="296">
        <v>3.9572000000000001E-4</v>
      </c>
      <c r="CP84" s="296">
        <v>6.5614999999999998E-4</v>
      </c>
      <c r="CQ84" s="296">
        <v>4.7899999999999999E-4</v>
      </c>
      <c r="CR84" s="296">
        <v>5.0684999999999999E-4</v>
      </c>
      <c r="CS84" s="296">
        <v>4.7220999999999998E-4</v>
      </c>
      <c r="CT84" s="296">
        <v>4.0739999999999998E-4</v>
      </c>
      <c r="CU84" s="296">
        <v>5.5446E-4</v>
      </c>
      <c r="CV84" s="296">
        <v>3.6884999999999999E-4</v>
      </c>
      <c r="CW84" s="296">
        <v>5.8805999999999995E-4</v>
      </c>
      <c r="CX84" s="296">
        <v>1.37718E-3</v>
      </c>
      <c r="CY84" s="296">
        <v>2.5772000000000002E-4</v>
      </c>
      <c r="CZ84" s="296">
        <v>8.8373E-4</v>
      </c>
      <c r="DA84" s="296">
        <v>1.0887399999999999E-3</v>
      </c>
      <c r="DB84" s="296">
        <v>5.9498999999999999E-4</v>
      </c>
      <c r="DC84" s="296">
        <v>6.0353000000000002E-4</v>
      </c>
      <c r="DD84" s="296">
        <v>6.0399E-4</v>
      </c>
      <c r="DE84" s="296">
        <v>3.2108100000000001E-3</v>
      </c>
      <c r="DF84" s="296">
        <v>9.5162999999999997E-4</v>
      </c>
      <c r="DG84" s="296">
        <v>1.5300244999999999</v>
      </c>
      <c r="DH84" s="296">
        <v>0.84045411000000003</v>
      </c>
    </row>
    <row r="85" spans="1:112" s="290" customFormat="1" ht="18" customHeight="1" x14ac:dyDescent="0.55000000000000004">
      <c r="A85" s="284">
        <v>79</v>
      </c>
      <c r="B85" s="130" t="s">
        <v>147</v>
      </c>
      <c r="C85" s="132" t="s">
        <v>148</v>
      </c>
      <c r="D85" s="296">
        <v>7.0602000000000002E-4</v>
      </c>
      <c r="E85" s="296">
        <v>8.5966000000000005E-4</v>
      </c>
      <c r="F85" s="296">
        <v>1.8687E-3</v>
      </c>
      <c r="G85" s="296">
        <v>4.9704000000000003E-4</v>
      </c>
      <c r="H85" s="296">
        <v>8.2649999999999998E-4</v>
      </c>
      <c r="I85" s="296">
        <v>3.9972999999999996E-3</v>
      </c>
      <c r="J85" s="296">
        <v>2.6181799999999999E-3</v>
      </c>
      <c r="K85" s="296">
        <v>9.7923999999999993E-4</v>
      </c>
      <c r="L85" s="296">
        <v>8.4051999999999998E-4</v>
      </c>
      <c r="M85" s="296">
        <v>1.0435500000000001E-3</v>
      </c>
      <c r="N85" s="296">
        <v>3.9555999999999999E-4</v>
      </c>
      <c r="O85" s="296">
        <v>1.57912E-3</v>
      </c>
      <c r="P85" s="296">
        <v>2.4919400000000002E-3</v>
      </c>
      <c r="Q85" s="296">
        <v>9.4921999999999997E-4</v>
      </c>
      <c r="R85" s="296">
        <v>1.86864E-3</v>
      </c>
      <c r="S85" s="296">
        <v>1.13396E-3</v>
      </c>
      <c r="T85" s="296">
        <v>1.31022E-3</v>
      </c>
      <c r="U85" s="296">
        <v>1.86856E-3</v>
      </c>
      <c r="V85" s="296">
        <v>8.9355000000000001E-4</v>
      </c>
      <c r="W85" s="296">
        <v>1.0002699999999999E-3</v>
      </c>
      <c r="X85" s="296">
        <v>3.9805E-4</v>
      </c>
      <c r="Y85" s="296">
        <v>8.7940000000000002E-4</v>
      </c>
      <c r="Z85" s="296">
        <v>8.9680999999999995E-4</v>
      </c>
      <c r="AA85" s="296">
        <v>1.01877E-3</v>
      </c>
      <c r="AB85" s="296">
        <v>4.3368599999999997E-3</v>
      </c>
      <c r="AC85" s="296">
        <v>1.56157E-3</v>
      </c>
      <c r="AD85" s="296">
        <v>1.6991E-4</v>
      </c>
      <c r="AE85" s="296">
        <v>4.7158999999999998E-4</v>
      </c>
      <c r="AF85" s="296">
        <v>1.2872700000000001E-3</v>
      </c>
      <c r="AG85" s="296">
        <v>1.44005E-3</v>
      </c>
      <c r="AH85" s="296">
        <v>1.41519E-3</v>
      </c>
      <c r="AI85" s="296">
        <v>1.2221000000000001E-3</v>
      </c>
      <c r="AJ85" s="296">
        <v>1.1035699999999999E-3</v>
      </c>
      <c r="AK85" s="296">
        <v>1.085E-3</v>
      </c>
      <c r="AL85" s="296">
        <v>1.12319E-3</v>
      </c>
      <c r="AM85" s="296">
        <v>5.2225000000000004E-4</v>
      </c>
      <c r="AN85" s="296">
        <v>7.2276999999999997E-4</v>
      </c>
      <c r="AO85" s="296">
        <v>9.2257000000000005E-4</v>
      </c>
      <c r="AP85" s="296">
        <v>8.8871000000000002E-4</v>
      </c>
      <c r="AQ85" s="296">
        <v>5.6822000000000003E-4</v>
      </c>
      <c r="AR85" s="296">
        <v>7.2552000000000001E-4</v>
      </c>
      <c r="AS85" s="296">
        <v>1.4784100000000001E-3</v>
      </c>
      <c r="AT85" s="296">
        <v>1.1702100000000001E-3</v>
      </c>
      <c r="AU85" s="296">
        <v>1.5567000000000001E-3</v>
      </c>
      <c r="AV85" s="296">
        <v>1.56814E-3</v>
      </c>
      <c r="AW85" s="296">
        <v>1.4399199999999999E-3</v>
      </c>
      <c r="AX85" s="296">
        <v>1.0221799999999999E-3</v>
      </c>
      <c r="AY85" s="296">
        <v>1.2137599999999999E-3</v>
      </c>
      <c r="AZ85" s="296">
        <v>1.4100899999999999E-3</v>
      </c>
      <c r="BA85" s="296">
        <v>1.61199E-3</v>
      </c>
      <c r="BB85" s="296">
        <v>1.9850100000000002E-3</v>
      </c>
      <c r="BC85" s="296">
        <v>1.3852599999999999E-3</v>
      </c>
      <c r="BD85" s="296">
        <v>1.4772400000000001E-3</v>
      </c>
      <c r="BE85" s="296">
        <v>1.2923100000000001E-3</v>
      </c>
      <c r="BF85" s="296">
        <v>1.1542900000000001E-3</v>
      </c>
      <c r="BG85" s="296">
        <v>1.1250399999999999E-3</v>
      </c>
      <c r="BH85" s="296">
        <v>1.20448E-3</v>
      </c>
      <c r="BI85" s="296">
        <v>9.9379000000000004E-4</v>
      </c>
      <c r="BJ85" s="296">
        <v>9.7210000000000005E-4</v>
      </c>
      <c r="BK85" s="296">
        <v>1.50472E-3</v>
      </c>
      <c r="BL85" s="296">
        <v>5.8498999999999997E-4</v>
      </c>
      <c r="BM85" s="296">
        <v>9.4680000000000003E-4</v>
      </c>
      <c r="BN85" s="296">
        <v>1.2260000000000001E-3</v>
      </c>
      <c r="BO85" s="296">
        <v>9.3846999999999995E-4</v>
      </c>
      <c r="BP85" s="296">
        <v>8.9179000000000005E-4</v>
      </c>
      <c r="BQ85" s="296">
        <v>6.8928999999999995E-4</v>
      </c>
      <c r="BR85" s="296">
        <v>5.6963999999999995E-4</v>
      </c>
      <c r="BS85" s="296">
        <v>1.55423E-3</v>
      </c>
      <c r="BT85" s="296">
        <v>3.3749100000000001E-3</v>
      </c>
      <c r="BU85" s="296">
        <v>3.2664700000000001E-3</v>
      </c>
      <c r="BV85" s="296">
        <v>1.70108E-3</v>
      </c>
      <c r="BW85" s="296">
        <v>7.2512E-4</v>
      </c>
      <c r="BX85" s="296">
        <v>4.9746999999999997E-4</v>
      </c>
      <c r="BY85" s="296">
        <v>1.4935E-4</v>
      </c>
      <c r="BZ85" s="296">
        <v>5.4410999999999999E-4</v>
      </c>
      <c r="CA85" s="296">
        <v>6.8942999999999999E-4</v>
      </c>
      <c r="CB85" s="296">
        <v>1.11976E-3</v>
      </c>
      <c r="CC85" s="296">
        <v>7.9261000000000002E-4</v>
      </c>
      <c r="CD85" s="296">
        <v>1.00399404</v>
      </c>
      <c r="CE85" s="296">
        <v>2.0035500000000002E-3</v>
      </c>
      <c r="CF85" s="296">
        <v>8.2949E-4</v>
      </c>
      <c r="CG85" s="296">
        <v>1.0805000000000001E-3</v>
      </c>
      <c r="CH85" s="296">
        <v>1.7203360000000001E-2</v>
      </c>
      <c r="CI85" s="296">
        <v>2.2701800000000001E-3</v>
      </c>
      <c r="CJ85" s="296">
        <v>5.7564000000000001E-3</v>
      </c>
      <c r="CK85" s="296">
        <v>4.1434000000000002E-3</v>
      </c>
      <c r="CL85" s="296">
        <v>4.04207E-3</v>
      </c>
      <c r="CM85" s="296">
        <v>1.119323E-2</v>
      </c>
      <c r="CN85" s="296">
        <v>1.3130500000000001E-3</v>
      </c>
      <c r="CO85" s="296">
        <v>2.4163000000000001E-3</v>
      </c>
      <c r="CP85" s="296">
        <v>3.9904199999999997E-3</v>
      </c>
      <c r="CQ85" s="296">
        <v>1.58012E-3</v>
      </c>
      <c r="CR85" s="296">
        <v>8.1738999999999998E-4</v>
      </c>
      <c r="CS85" s="296">
        <v>8.1402999999999998E-4</v>
      </c>
      <c r="CT85" s="296">
        <v>6.2660000000000005E-4</v>
      </c>
      <c r="CU85" s="296">
        <v>3.8899999999999998E-3</v>
      </c>
      <c r="CV85" s="296">
        <v>1.7707700000000001E-3</v>
      </c>
      <c r="CW85" s="296">
        <v>6.1538000000000001E-3</v>
      </c>
      <c r="CX85" s="296">
        <v>1.1718099999999999E-3</v>
      </c>
      <c r="CY85" s="296">
        <v>2.3350799999999998E-3</v>
      </c>
      <c r="CZ85" s="296">
        <v>1.4280499999999999E-3</v>
      </c>
      <c r="DA85" s="296">
        <v>1.2692199999999999E-3</v>
      </c>
      <c r="DB85" s="296">
        <v>1.4954199999999999E-3</v>
      </c>
      <c r="DC85" s="296">
        <v>2.12882E-3</v>
      </c>
      <c r="DD85" s="296">
        <v>1.6253400000000001E-3</v>
      </c>
      <c r="DE85" s="296">
        <v>1.6156600000000001E-3</v>
      </c>
      <c r="DF85" s="296">
        <v>5.0582600000000002E-3</v>
      </c>
      <c r="DG85" s="296">
        <v>1.19033067</v>
      </c>
      <c r="DH85" s="296">
        <v>0.65385769999999999</v>
      </c>
    </row>
    <row r="86" spans="1:112" s="290" customFormat="1" ht="18" customHeight="1" x14ac:dyDescent="0.55000000000000004">
      <c r="A86" s="284">
        <v>80</v>
      </c>
      <c r="B86" s="130" t="s">
        <v>478</v>
      </c>
      <c r="C86" s="132" t="s">
        <v>479</v>
      </c>
      <c r="D86" s="296">
        <v>1.3884399999999999E-3</v>
      </c>
      <c r="E86" s="296">
        <v>4.8060999999999998E-3</v>
      </c>
      <c r="F86" s="296">
        <v>1.0311700000000001E-3</v>
      </c>
      <c r="G86" s="296">
        <v>7.0273000000000004E-4</v>
      </c>
      <c r="H86" s="296">
        <v>1.6550200000000001E-3</v>
      </c>
      <c r="I86" s="296">
        <v>5.6128999999999999E-4</v>
      </c>
      <c r="J86" s="296">
        <v>9.0740999999999999E-4</v>
      </c>
      <c r="K86" s="296">
        <v>3.1056399999999998E-3</v>
      </c>
      <c r="L86" s="296">
        <v>1.6674000000000001E-3</v>
      </c>
      <c r="M86" s="296">
        <v>3.2191400000000001E-3</v>
      </c>
      <c r="N86" s="296">
        <v>3.6657999999999998E-4</v>
      </c>
      <c r="O86" s="296">
        <v>1.3308300000000001E-3</v>
      </c>
      <c r="P86" s="296">
        <v>1.22787E-3</v>
      </c>
      <c r="Q86" s="296">
        <v>1.9651299999999998E-3</v>
      </c>
      <c r="R86" s="296">
        <v>1.9868199999999998E-3</v>
      </c>
      <c r="S86" s="296">
        <v>3.5977700000000001E-3</v>
      </c>
      <c r="T86" s="296">
        <v>3.2200499999999999E-3</v>
      </c>
      <c r="U86" s="296">
        <v>2.27174E-3</v>
      </c>
      <c r="V86" s="296">
        <v>1.93458E-3</v>
      </c>
      <c r="W86" s="296">
        <v>1.6288299999999999E-3</v>
      </c>
      <c r="X86" s="296">
        <v>2.1150399999999999E-3</v>
      </c>
      <c r="Y86" s="296">
        <v>2.2894500000000002E-3</v>
      </c>
      <c r="Z86" s="296">
        <v>2.28947E-3</v>
      </c>
      <c r="AA86" s="296">
        <v>2.5487299999999999E-3</v>
      </c>
      <c r="AB86" s="296">
        <v>1.2642E-3</v>
      </c>
      <c r="AC86" s="296">
        <v>2.2943099999999999E-3</v>
      </c>
      <c r="AD86" s="296">
        <v>7.9949999999999997E-4</v>
      </c>
      <c r="AE86" s="296">
        <v>1.62623E-3</v>
      </c>
      <c r="AF86" s="296">
        <v>1.46156E-3</v>
      </c>
      <c r="AG86" s="296">
        <v>1.2308899999999999E-3</v>
      </c>
      <c r="AH86" s="296">
        <v>1.4046200000000001E-3</v>
      </c>
      <c r="AI86" s="296">
        <v>1.8864400000000001E-3</v>
      </c>
      <c r="AJ86" s="296">
        <v>3.9495399999999996E-3</v>
      </c>
      <c r="AK86" s="296">
        <v>2.0123200000000002E-3</v>
      </c>
      <c r="AL86" s="296">
        <v>2.5654200000000001E-3</v>
      </c>
      <c r="AM86" s="296">
        <v>1.82209E-3</v>
      </c>
      <c r="AN86" s="296">
        <v>1.60338E-3</v>
      </c>
      <c r="AO86" s="296">
        <v>2.5709399999999999E-3</v>
      </c>
      <c r="AP86" s="296">
        <v>2.3646299999999999E-3</v>
      </c>
      <c r="AQ86" s="296">
        <v>1.1454499999999999E-3</v>
      </c>
      <c r="AR86" s="296">
        <v>1.4766600000000001E-3</v>
      </c>
      <c r="AS86" s="296">
        <v>1.6885299999999999E-3</v>
      </c>
      <c r="AT86" s="296">
        <v>1.37604E-3</v>
      </c>
      <c r="AU86" s="296">
        <v>1.2046299999999999E-3</v>
      </c>
      <c r="AV86" s="296">
        <v>1.06186E-3</v>
      </c>
      <c r="AW86" s="296">
        <v>1.16154E-3</v>
      </c>
      <c r="AX86" s="296">
        <v>1.10632E-3</v>
      </c>
      <c r="AY86" s="296">
        <v>1.17136E-3</v>
      </c>
      <c r="AZ86" s="296">
        <v>1.22057E-3</v>
      </c>
      <c r="BA86" s="296">
        <v>1.3258899999999999E-3</v>
      </c>
      <c r="BB86" s="296">
        <v>9.6150999999999995E-4</v>
      </c>
      <c r="BC86" s="296">
        <v>1.36473E-3</v>
      </c>
      <c r="BD86" s="296">
        <v>1.11769E-3</v>
      </c>
      <c r="BE86" s="296">
        <v>1.0513899999999999E-3</v>
      </c>
      <c r="BF86" s="296">
        <v>2.15373E-3</v>
      </c>
      <c r="BG86" s="296">
        <v>2.1779799999999999E-3</v>
      </c>
      <c r="BH86" s="296">
        <v>1.5494700000000001E-3</v>
      </c>
      <c r="BI86" s="296">
        <v>1.7195699999999999E-3</v>
      </c>
      <c r="BJ86" s="296">
        <v>9.9945000000000003E-4</v>
      </c>
      <c r="BK86" s="296">
        <v>1.6389200000000001E-3</v>
      </c>
      <c r="BL86" s="296">
        <v>2.11049E-3</v>
      </c>
      <c r="BM86" s="296">
        <v>1.82092E-3</v>
      </c>
      <c r="BN86" s="296">
        <v>1.8835E-3</v>
      </c>
      <c r="BO86" s="296">
        <v>1.7515199999999999E-3</v>
      </c>
      <c r="BP86" s="296">
        <v>1.9572499999999998E-3</v>
      </c>
      <c r="BQ86" s="296">
        <v>1.49898E-3</v>
      </c>
      <c r="BR86" s="296">
        <v>2.2263600000000001E-3</v>
      </c>
      <c r="BS86" s="296">
        <v>6.9134999999999997E-4</v>
      </c>
      <c r="BT86" s="296">
        <v>5.6479999999999996E-4</v>
      </c>
      <c r="BU86" s="296">
        <v>3.9631999999999997E-4</v>
      </c>
      <c r="BV86" s="296">
        <v>4.2185999999999998E-4</v>
      </c>
      <c r="BW86" s="296">
        <v>1.9775000000000001E-4</v>
      </c>
      <c r="BX86" s="296">
        <v>1.5567000000000001E-4</v>
      </c>
      <c r="BY86" s="296">
        <v>5.9519999999999999E-5</v>
      </c>
      <c r="BZ86" s="296">
        <v>7.4474999999999997E-4</v>
      </c>
      <c r="CA86" s="296">
        <v>1.32047E-3</v>
      </c>
      <c r="CB86" s="296">
        <v>1.40135E-3</v>
      </c>
      <c r="CC86" s="296">
        <v>6.5627999999999997E-4</v>
      </c>
      <c r="CD86" s="296">
        <v>1.34654E-3</v>
      </c>
      <c r="CE86" s="296">
        <v>1.00500722</v>
      </c>
      <c r="CF86" s="296">
        <v>3.4701000000000003E-4</v>
      </c>
      <c r="CG86" s="296">
        <v>5.1031999999999998E-4</v>
      </c>
      <c r="CH86" s="296">
        <v>1.075017E-2</v>
      </c>
      <c r="CI86" s="296">
        <v>4.1011999999999998E-4</v>
      </c>
      <c r="CJ86" s="296">
        <v>6.9605999999999997E-4</v>
      </c>
      <c r="CK86" s="296">
        <v>5.8496999999999998E-4</v>
      </c>
      <c r="CL86" s="296">
        <v>5.1889999999999998E-4</v>
      </c>
      <c r="CM86" s="296">
        <v>1.78907E-3</v>
      </c>
      <c r="CN86" s="296">
        <v>3.8778E-4</v>
      </c>
      <c r="CO86" s="296">
        <v>3.4917999999999999E-4</v>
      </c>
      <c r="CP86" s="296">
        <v>7.8405E-4</v>
      </c>
      <c r="CQ86" s="296">
        <v>9.4154000000000004E-4</v>
      </c>
      <c r="CR86" s="296">
        <v>6.0132000000000002E-4</v>
      </c>
      <c r="CS86" s="296">
        <v>6.5654000000000005E-4</v>
      </c>
      <c r="CT86" s="296">
        <v>5.3439999999999998E-4</v>
      </c>
      <c r="CU86" s="296">
        <v>8.2609999999999997E-4</v>
      </c>
      <c r="CV86" s="296">
        <v>3.6943000000000002E-4</v>
      </c>
      <c r="CW86" s="296">
        <v>1.53648E-3</v>
      </c>
      <c r="CX86" s="296">
        <v>1.23387E-3</v>
      </c>
      <c r="CY86" s="296">
        <v>2.8967000000000001E-4</v>
      </c>
      <c r="CZ86" s="296">
        <v>1.0310499999999999E-3</v>
      </c>
      <c r="DA86" s="296">
        <v>1.9752799999999998E-3</v>
      </c>
      <c r="DB86" s="296">
        <v>5.3092999999999999E-4</v>
      </c>
      <c r="DC86" s="296">
        <v>4.6040000000000002E-4</v>
      </c>
      <c r="DD86" s="296">
        <v>5.3133E-4</v>
      </c>
      <c r="DE86" s="296">
        <v>5.0229899999999997E-3</v>
      </c>
      <c r="DF86" s="296">
        <v>5.1681999999999997E-4</v>
      </c>
      <c r="DG86" s="296">
        <v>1.16574529</v>
      </c>
      <c r="DH86" s="296">
        <v>0.64035275999999997</v>
      </c>
    </row>
    <row r="87" spans="1:112" s="290" customFormat="1" ht="18" customHeight="1" x14ac:dyDescent="0.55000000000000004">
      <c r="A87" s="284">
        <v>81</v>
      </c>
      <c r="B87" s="130" t="s">
        <v>149</v>
      </c>
      <c r="C87" s="132" t="s">
        <v>150</v>
      </c>
      <c r="D87" s="296">
        <v>3.6437800000000001E-3</v>
      </c>
      <c r="E87" s="296">
        <v>1.533327E-2</v>
      </c>
      <c r="F87" s="296">
        <v>2.72996E-3</v>
      </c>
      <c r="G87" s="296">
        <v>1.95948E-3</v>
      </c>
      <c r="H87" s="296">
        <v>4.9336199999999997E-3</v>
      </c>
      <c r="I87" s="296">
        <v>1.7343599999999999E-3</v>
      </c>
      <c r="J87" s="296">
        <v>2.3723099999999999E-3</v>
      </c>
      <c r="K87" s="296">
        <v>9.6172900000000006E-3</v>
      </c>
      <c r="L87" s="296">
        <v>4.2132100000000002E-3</v>
      </c>
      <c r="M87" s="296">
        <v>2.555609E-2</v>
      </c>
      <c r="N87" s="296">
        <v>1.3215600000000001E-3</v>
      </c>
      <c r="O87" s="296">
        <v>4.2420399999999999E-3</v>
      </c>
      <c r="P87" s="296">
        <v>3.5924400000000001E-3</v>
      </c>
      <c r="Q87" s="296">
        <v>3.8311899999999999E-3</v>
      </c>
      <c r="R87" s="296">
        <v>3.7937600000000002E-3</v>
      </c>
      <c r="S87" s="296">
        <v>9.1021100000000001E-3</v>
      </c>
      <c r="T87" s="296">
        <v>6.6545399999999996E-3</v>
      </c>
      <c r="U87" s="296">
        <v>4.4356700000000001E-3</v>
      </c>
      <c r="V87" s="296">
        <v>9.4307200000000001E-3</v>
      </c>
      <c r="W87" s="296">
        <v>6.6391999999999996E-3</v>
      </c>
      <c r="X87" s="296">
        <v>6.9211699999999999E-3</v>
      </c>
      <c r="Y87" s="296">
        <v>5.0983399999999998E-3</v>
      </c>
      <c r="Z87" s="296">
        <v>5.65111E-3</v>
      </c>
      <c r="AA87" s="296">
        <v>6.5086400000000004E-3</v>
      </c>
      <c r="AB87" s="296">
        <v>2.7130000000000001E-3</v>
      </c>
      <c r="AC87" s="296">
        <v>4.8107999999999996E-3</v>
      </c>
      <c r="AD87" s="296">
        <v>7.6193700000000003E-3</v>
      </c>
      <c r="AE87" s="296">
        <v>4.02674E-3</v>
      </c>
      <c r="AF87" s="296">
        <v>4.4373599999999996E-3</v>
      </c>
      <c r="AG87" s="296">
        <v>3.2595499999999999E-3</v>
      </c>
      <c r="AH87" s="296">
        <v>5.4784600000000001E-3</v>
      </c>
      <c r="AI87" s="296">
        <v>6.5429599999999996E-3</v>
      </c>
      <c r="AJ87" s="296">
        <v>6.0248999999999997E-3</v>
      </c>
      <c r="AK87" s="296">
        <v>7.1593300000000002E-3</v>
      </c>
      <c r="AL87" s="296">
        <v>6.5263600000000001E-3</v>
      </c>
      <c r="AM87" s="296">
        <v>4.1169800000000001E-3</v>
      </c>
      <c r="AN87" s="296">
        <v>4.2612700000000002E-3</v>
      </c>
      <c r="AO87" s="296">
        <v>6.5399000000000004E-3</v>
      </c>
      <c r="AP87" s="296">
        <v>5.3004999999999997E-3</v>
      </c>
      <c r="AQ87" s="296">
        <v>8.0840300000000007E-3</v>
      </c>
      <c r="AR87" s="296">
        <v>8.7050800000000005E-3</v>
      </c>
      <c r="AS87" s="296">
        <v>4.2494500000000001E-3</v>
      </c>
      <c r="AT87" s="296">
        <v>4.0161299999999997E-3</v>
      </c>
      <c r="AU87" s="296">
        <v>3.0957599999999999E-3</v>
      </c>
      <c r="AV87" s="296">
        <v>2.6083299999999999E-3</v>
      </c>
      <c r="AW87" s="296">
        <v>3.1562999999999999E-3</v>
      </c>
      <c r="AX87" s="296">
        <v>2.9722300000000002E-3</v>
      </c>
      <c r="AY87" s="296">
        <v>3.3596799999999999E-3</v>
      </c>
      <c r="AZ87" s="296">
        <v>3.71229E-3</v>
      </c>
      <c r="BA87" s="296">
        <v>3.34804E-3</v>
      </c>
      <c r="BB87" s="296">
        <v>2.4893799999999998E-3</v>
      </c>
      <c r="BC87" s="296">
        <v>4.6459400000000003E-3</v>
      </c>
      <c r="BD87" s="296">
        <v>2.8514299999999999E-3</v>
      </c>
      <c r="BE87" s="296">
        <v>2.69447E-3</v>
      </c>
      <c r="BF87" s="296">
        <v>4.16665E-3</v>
      </c>
      <c r="BG87" s="296">
        <v>4.1727400000000003E-3</v>
      </c>
      <c r="BH87" s="296">
        <v>3.6474799999999998E-3</v>
      </c>
      <c r="BI87" s="296">
        <v>3.9526800000000001E-3</v>
      </c>
      <c r="BJ87" s="296">
        <v>2.5026900000000001E-3</v>
      </c>
      <c r="BK87" s="296">
        <v>3.8212599999999999E-3</v>
      </c>
      <c r="BL87" s="296">
        <v>2.5695280000000001E-2</v>
      </c>
      <c r="BM87" s="296">
        <v>2.8090200000000002E-3</v>
      </c>
      <c r="BN87" s="296">
        <v>3.0816400000000001E-3</v>
      </c>
      <c r="BO87" s="296">
        <v>2.70484E-3</v>
      </c>
      <c r="BP87" s="296">
        <v>3.1501400000000001E-3</v>
      </c>
      <c r="BQ87" s="296">
        <v>1.16385E-2</v>
      </c>
      <c r="BR87" s="296">
        <v>1.988442E-2</v>
      </c>
      <c r="BS87" s="296">
        <v>1.8736200000000001E-3</v>
      </c>
      <c r="BT87" s="296">
        <v>1.8630999999999999E-3</v>
      </c>
      <c r="BU87" s="296">
        <v>1.0747899999999999E-3</v>
      </c>
      <c r="BV87" s="296">
        <v>7.7207999999999997E-4</v>
      </c>
      <c r="BW87" s="296">
        <v>5.9513000000000003E-4</v>
      </c>
      <c r="BX87" s="296">
        <v>3.4581999999999999E-4</v>
      </c>
      <c r="BY87" s="296">
        <v>1.0603E-4</v>
      </c>
      <c r="BZ87" s="296">
        <v>1.1742E-3</v>
      </c>
      <c r="CA87" s="296">
        <v>1.0090399999999999E-3</v>
      </c>
      <c r="CB87" s="296">
        <v>3.9827300000000003E-3</v>
      </c>
      <c r="CC87" s="296">
        <v>1.29028E-3</v>
      </c>
      <c r="CD87" s="296">
        <v>3.21331E-3</v>
      </c>
      <c r="CE87" s="296">
        <v>6.9737E-4</v>
      </c>
      <c r="CF87" s="296">
        <v>1.00112063</v>
      </c>
      <c r="CG87" s="296">
        <v>1.15536E-3</v>
      </c>
      <c r="CH87" s="296">
        <v>5.8631999999999998E-4</v>
      </c>
      <c r="CI87" s="296">
        <v>8.8818000000000002E-4</v>
      </c>
      <c r="CJ87" s="296">
        <v>1.8648600000000001E-3</v>
      </c>
      <c r="CK87" s="296">
        <v>1.39328E-3</v>
      </c>
      <c r="CL87" s="296">
        <v>1.2607899999999999E-3</v>
      </c>
      <c r="CM87" s="296">
        <v>3.6163100000000002E-3</v>
      </c>
      <c r="CN87" s="296">
        <v>4.9502000000000001E-3</v>
      </c>
      <c r="CO87" s="296">
        <v>1.03713E-3</v>
      </c>
      <c r="CP87" s="296">
        <v>1.7560399999999999E-3</v>
      </c>
      <c r="CQ87" s="296">
        <v>1.4445899999999999E-3</v>
      </c>
      <c r="CR87" s="296">
        <v>1.3615700000000001E-3</v>
      </c>
      <c r="CS87" s="296">
        <v>1.55876E-3</v>
      </c>
      <c r="CT87" s="296">
        <v>1.27086E-3</v>
      </c>
      <c r="CU87" s="296">
        <v>1.5804199999999999E-3</v>
      </c>
      <c r="CV87" s="296">
        <v>7.4049000000000001E-4</v>
      </c>
      <c r="CW87" s="296">
        <v>2.0633000000000001E-3</v>
      </c>
      <c r="CX87" s="296">
        <v>2.4158600000000001E-3</v>
      </c>
      <c r="CY87" s="296">
        <v>5.7989000000000001E-4</v>
      </c>
      <c r="CZ87" s="296">
        <v>2.79262E-3</v>
      </c>
      <c r="DA87" s="296">
        <v>4.8921700000000004E-3</v>
      </c>
      <c r="DB87" s="296">
        <v>1.40646E-3</v>
      </c>
      <c r="DC87" s="296">
        <v>1.2459999999999999E-3</v>
      </c>
      <c r="DD87" s="296">
        <v>1.2213E-3</v>
      </c>
      <c r="DE87" s="296">
        <v>8.1534199999999998E-3</v>
      </c>
      <c r="DF87" s="296">
        <v>2.1266700000000002E-3</v>
      </c>
      <c r="DG87" s="296">
        <v>1.45183025</v>
      </c>
      <c r="DH87" s="296">
        <v>0.79750140999999997</v>
      </c>
    </row>
    <row r="88" spans="1:112" s="290" customFormat="1" ht="18" customHeight="1" x14ac:dyDescent="0.55000000000000004">
      <c r="A88" s="284">
        <v>82</v>
      </c>
      <c r="B88" s="130" t="s">
        <v>151</v>
      </c>
      <c r="C88" s="132" t="s">
        <v>152</v>
      </c>
      <c r="D88" s="296">
        <v>8.4319800000000004E-3</v>
      </c>
      <c r="E88" s="296">
        <v>7.6619499999999998E-3</v>
      </c>
      <c r="F88" s="296">
        <v>4.2893999999999996E-3</v>
      </c>
      <c r="G88" s="296">
        <v>5.7755999999999997E-3</v>
      </c>
      <c r="H88" s="296">
        <v>7.5621600000000001E-3</v>
      </c>
      <c r="I88" s="296">
        <v>7.9169400000000008E-3</v>
      </c>
      <c r="J88" s="296">
        <v>3.1541199999999998E-2</v>
      </c>
      <c r="K88" s="296">
        <v>6.4240699999999996E-3</v>
      </c>
      <c r="L88" s="296">
        <v>4.8593000000000004E-3</v>
      </c>
      <c r="M88" s="296">
        <v>7.7101499999999998E-3</v>
      </c>
      <c r="N88" s="296">
        <v>1.4321E-3</v>
      </c>
      <c r="O88" s="296">
        <v>4.6394499999999998E-3</v>
      </c>
      <c r="P88" s="296">
        <v>5.3593E-3</v>
      </c>
      <c r="Q88" s="296">
        <v>6.5707700000000001E-3</v>
      </c>
      <c r="R88" s="296">
        <v>6.4619500000000002E-3</v>
      </c>
      <c r="S88" s="296">
        <v>9.6931699999999992E-3</v>
      </c>
      <c r="T88" s="296">
        <v>5.9669399999999996E-3</v>
      </c>
      <c r="U88" s="296">
        <v>6.7056199999999998E-3</v>
      </c>
      <c r="V88" s="296">
        <v>7.3869299999999999E-3</v>
      </c>
      <c r="W88" s="296">
        <v>5.3636999999999999E-3</v>
      </c>
      <c r="X88" s="296">
        <v>1.8313100000000001E-3</v>
      </c>
      <c r="Y88" s="296">
        <v>4.08063E-3</v>
      </c>
      <c r="Z88" s="296">
        <v>3.4899900000000001E-3</v>
      </c>
      <c r="AA88" s="296">
        <v>5.0473699999999998E-3</v>
      </c>
      <c r="AB88" s="296">
        <v>4.9348700000000001E-3</v>
      </c>
      <c r="AC88" s="296">
        <v>5.90495E-3</v>
      </c>
      <c r="AD88" s="296">
        <v>6.4924000000000004E-4</v>
      </c>
      <c r="AE88" s="296">
        <v>2.6971999999999999E-3</v>
      </c>
      <c r="AF88" s="296">
        <v>5.6028400000000004E-3</v>
      </c>
      <c r="AG88" s="296">
        <v>4.31489E-3</v>
      </c>
      <c r="AH88" s="296">
        <v>5.4563099999999998E-3</v>
      </c>
      <c r="AI88" s="296">
        <v>1.3324239999999999E-2</v>
      </c>
      <c r="AJ88" s="296">
        <v>8.1296700000000003E-3</v>
      </c>
      <c r="AK88" s="296">
        <v>8.3956199999999995E-3</v>
      </c>
      <c r="AL88" s="296">
        <v>5.0047800000000003E-3</v>
      </c>
      <c r="AM88" s="296">
        <v>3.88705E-3</v>
      </c>
      <c r="AN88" s="296">
        <v>8.4219199999999994E-3</v>
      </c>
      <c r="AO88" s="296">
        <v>4.8250000000000003E-3</v>
      </c>
      <c r="AP88" s="296">
        <v>7.3228E-3</v>
      </c>
      <c r="AQ88" s="296">
        <v>5.5525599999999998E-3</v>
      </c>
      <c r="AR88" s="296">
        <v>6.0100199999999996E-3</v>
      </c>
      <c r="AS88" s="296">
        <v>5.8363E-3</v>
      </c>
      <c r="AT88" s="296">
        <v>5.5179599999999997E-3</v>
      </c>
      <c r="AU88" s="296">
        <v>5.1485799999999998E-3</v>
      </c>
      <c r="AV88" s="296">
        <v>4.3499200000000002E-3</v>
      </c>
      <c r="AW88" s="296">
        <v>4.4774300000000001E-3</v>
      </c>
      <c r="AX88" s="296">
        <v>3.7097900000000001E-3</v>
      </c>
      <c r="AY88" s="296">
        <v>4.1471900000000003E-3</v>
      </c>
      <c r="AZ88" s="296">
        <v>8.6338200000000004E-3</v>
      </c>
      <c r="BA88" s="296">
        <v>4.0711000000000002E-3</v>
      </c>
      <c r="BB88" s="296">
        <v>4.1448700000000002E-3</v>
      </c>
      <c r="BC88" s="296">
        <v>5.6240800000000001E-3</v>
      </c>
      <c r="BD88" s="296">
        <v>3.6226000000000001E-3</v>
      </c>
      <c r="BE88" s="296">
        <v>5.1745599999999999E-3</v>
      </c>
      <c r="BF88" s="296">
        <v>5.2992100000000004E-3</v>
      </c>
      <c r="BG88" s="296">
        <v>5.85806E-3</v>
      </c>
      <c r="BH88" s="296">
        <v>5.9075200000000003E-3</v>
      </c>
      <c r="BI88" s="296">
        <v>4.8770300000000001E-3</v>
      </c>
      <c r="BJ88" s="296">
        <v>3.2812499999999999E-3</v>
      </c>
      <c r="BK88" s="296">
        <v>9.2186000000000004E-3</v>
      </c>
      <c r="BL88" s="296">
        <v>1.781961E-2</v>
      </c>
      <c r="BM88" s="296">
        <v>6.1132000000000001E-3</v>
      </c>
      <c r="BN88" s="296">
        <v>6.6764700000000003E-3</v>
      </c>
      <c r="BO88" s="296">
        <v>6.0135700000000002E-3</v>
      </c>
      <c r="BP88" s="296">
        <v>5.4049900000000001E-3</v>
      </c>
      <c r="BQ88" s="296">
        <v>2.5030899999999999E-3</v>
      </c>
      <c r="BR88" s="296">
        <v>2.7896900000000001E-3</v>
      </c>
      <c r="BS88" s="296">
        <v>3.41669E-3</v>
      </c>
      <c r="BT88" s="296">
        <v>6.0483799999999999E-3</v>
      </c>
      <c r="BU88" s="296">
        <v>1.102847E-2</v>
      </c>
      <c r="BV88" s="296">
        <v>3.23143E-3</v>
      </c>
      <c r="BW88" s="296">
        <v>1.6933499999999999E-3</v>
      </c>
      <c r="BX88" s="296">
        <v>1.1415100000000001E-3</v>
      </c>
      <c r="BY88" s="296">
        <v>4.2283000000000002E-4</v>
      </c>
      <c r="BZ88" s="296">
        <v>4.5304160000000003E-2</v>
      </c>
      <c r="CA88" s="296">
        <v>3.2047319999999997E-2</v>
      </c>
      <c r="CB88" s="296">
        <v>0.12516664</v>
      </c>
      <c r="CC88" s="296">
        <v>5.3901860000000003E-2</v>
      </c>
      <c r="CD88" s="296">
        <v>0.26328636</v>
      </c>
      <c r="CE88" s="296">
        <v>4.265E-2</v>
      </c>
      <c r="CF88" s="296">
        <v>1.174148E-2</v>
      </c>
      <c r="CG88" s="296">
        <v>1.0202620200000001</v>
      </c>
      <c r="CH88" s="296">
        <v>8.8112999999999993E-3</v>
      </c>
      <c r="CI88" s="296">
        <v>3.0181399999999999E-3</v>
      </c>
      <c r="CJ88" s="296">
        <v>5.5164599999999999E-3</v>
      </c>
      <c r="CK88" s="296">
        <v>4.1316900000000004E-3</v>
      </c>
      <c r="CL88" s="296">
        <v>4.1602399999999999E-3</v>
      </c>
      <c r="CM88" s="296">
        <v>1.0123399999999999E-2</v>
      </c>
      <c r="CN88" s="296">
        <v>3.5069699999999999E-3</v>
      </c>
      <c r="CO88" s="296">
        <v>2.89916E-3</v>
      </c>
      <c r="CP88" s="296">
        <v>4.0288299999999997E-3</v>
      </c>
      <c r="CQ88" s="296">
        <v>2.87996E-3</v>
      </c>
      <c r="CR88" s="296">
        <v>2.4512100000000001E-3</v>
      </c>
      <c r="CS88" s="296">
        <v>2.61597E-3</v>
      </c>
      <c r="CT88" s="296">
        <v>2.2228399999999998E-3</v>
      </c>
      <c r="CU88" s="296">
        <v>4.6773500000000003E-3</v>
      </c>
      <c r="CV88" s="296">
        <v>7.3457499999999998E-3</v>
      </c>
      <c r="CW88" s="296">
        <v>6.3188000000000003E-3</v>
      </c>
      <c r="CX88" s="296">
        <v>3.9330800000000003E-3</v>
      </c>
      <c r="CY88" s="296">
        <v>2.3750400000000001E-3</v>
      </c>
      <c r="CZ88" s="296">
        <v>7.3365730000000004E-2</v>
      </c>
      <c r="DA88" s="296">
        <v>7.6667300000000001E-3</v>
      </c>
      <c r="DB88" s="296">
        <v>3.52622E-3</v>
      </c>
      <c r="DC88" s="296">
        <v>8.8153599999999995E-3</v>
      </c>
      <c r="DD88" s="296">
        <v>5.22493E-3</v>
      </c>
      <c r="DE88" s="296">
        <v>8.2006400000000004E-3</v>
      </c>
      <c r="DF88" s="296">
        <v>2.578211E-2</v>
      </c>
      <c r="DG88" s="296">
        <v>2.2477968599999998</v>
      </c>
      <c r="DH88" s="296">
        <v>1.2347319400000001</v>
      </c>
    </row>
    <row r="89" spans="1:112" s="290" customFormat="1" ht="18" customHeight="1" x14ac:dyDescent="0.55000000000000004">
      <c r="A89" s="284">
        <v>83</v>
      </c>
      <c r="B89" s="130" t="s">
        <v>153</v>
      </c>
      <c r="C89" s="132" t="s">
        <v>154</v>
      </c>
      <c r="D89" s="296">
        <v>6.2332999999999996E-4</v>
      </c>
      <c r="E89" s="296">
        <v>7.8417000000000005E-4</v>
      </c>
      <c r="F89" s="296">
        <v>1.03074E-3</v>
      </c>
      <c r="G89" s="296">
        <v>4.0601999999999999E-4</v>
      </c>
      <c r="H89" s="296">
        <v>7.4045000000000003E-4</v>
      </c>
      <c r="I89" s="296">
        <v>2.5755399999999999E-3</v>
      </c>
      <c r="J89" s="296">
        <v>1.55353E-3</v>
      </c>
      <c r="K89" s="296">
        <v>7.4719999999999995E-4</v>
      </c>
      <c r="L89" s="296">
        <v>6.5089E-4</v>
      </c>
      <c r="M89" s="296">
        <v>7.3620999999999995E-4</v>
      </c>
      <c r="N89" s="296">
        <v>2.5982000000000002E-4</v>
      </c>
      <c r="O89" s="296">
        <v>8.3135999999999995E-4</v>
      </c>
      <c r="P89" s="296">
        <v>8.3104999999999995E-4</v>
      </c>
      <c r="Q89" s="296">
        <v>5.8940999999999996E-4</v>
      </c>
      <c r="R89" s="296">
        <v>7.7355999999999996E-4</v>
      </c>
      <c r="S89" s="296">
        <v>9.3588999999999999E-4</v>
      </c>
      <c r="T89" s="296">
        <v>8.9592999999999997E-4</v>
      </c>
      <c r="U89" s="296">
        <v>8.1037000000000004E-4</v>
      </c>
      <c r="V89" s="296">
        <v>6.6288000000000002E-4</v>
      </c>
      <c r="W89" s="296">
        <v>7.5241000000000001E-4</v>
      </c>
      <c r="X89" s="296">
        <v>2.5810999999999998E-4</v>
      </c>
      <c r="Y89" s="296">
        <v>5.6568000000000005E-4</v>
      </c>
      <c r="Z89" s="296">
        <v>5.2809999999999999E-4</v>
      </c>
      <c r="AA89" s="296">
        <v>6.1485000000000001E-4</v>
      </c>
      <c r="AB89" s="296">
        <v>1.62335E-3</v>
      </c>
      <c r="AC89" s="296">
        <v>7.8089999999999995E-4</v>
      </c>
      <c r="AD89" s="296">
        <v>1.2281999999999999E-4</v>
      </c>
      <c r="AE89" s="296">
        <v>3.7174000000000002E-4</v>
      </c>
      <c r="AF89" s="296">
        <v>7.2208999999999999E-4</v>
      </c>
      <c r="AG89" s="296">
        <v>5.9257000000000005E-4</v>
      </c>
      <c r="AH89" s="296">
        <v>6.4179000000000005E-4</v>
      </c>
      <c r="AI89" s="296">
        <v>7.2928000000000001E-4</v>
      </c>
      <c r="AJ89" s="296">
        <v>7.1182000000000005E-4</v>
      </c>
      <c r="AK89" s="296">
        <v>7.3746E-4</v>
      </c>
      <c r="AL89" s="296">
        <v>7.2168000000000004E-4</v>
      </c>
      <c r="AM89" s="296">
        <v>4.7741999999999999E-4</v>
      </c>
      <c r="AN89" s="296">
        <v>5.8460000000000001E-4</v>
      </c>
      <c r="AO89" s="296">
        <v>7.0297000000000003E-4</v>
      </c>
      <c r="AP89" s="296">
        <v>6.8119999999999997E-4</v>
      </c>
      <c r="AQ89" s="296">
        <v>4.9339999999999996E-4</v>
      </c>
      <c r="AR89" s="296">
        <v>5.4644000000000003E-4</v>
      </c>
      <c r="AS89" s="296">
        <v>7.4459999999999999E-4</v>
      </c>
      <c r="AT89" s="296">
        <v>6.5284000000000002E-4</v>
      </c>
      <c r="AU89" s="296">
        <v>6.6872000000000003E-4</v>
      </c>
      <c r="AV89" s="296">
        <v>6.2343000000000001E-4</v>
      </c>
      <c r="AW89" s="296">
        <v>7.6678E-4</v>
      </c>
      <c r="AX89" s="296">
        <v>5.1026999999999995E-4</v>
      </c>
      <c r="AY89" s="296">
        <v>5.6811000000000003E-4</v>
      </c>
      <c r="AZ89" s="296">
        <v>6.3100000000000005E-4</v>
      </c>
      <c r="BA89" s="296">
        <v>5.9864E-4</v>
      </c>
      <c r="BB89" s="296">
        <v>7.8750999999999995E-4</v>
      </c>
      <c r="BC89" s="296">
        <v>6.2153999999999996E-4</v>
      </c>
      <c r="BD89" s="296">
        <v>5.8713999999999999E-4</v>
      </c>
      <c r="BE89" s="296">
        <v>5.1878999999999998E-4</v>
      </c>
      <c r="BF89" s="296">
        <v>5.7731000000000004E-4</v>
      </c>
      <c r="BG89" s="296">
        <v>5.9734000000000002E-4</v>
      </c>
      <c r="BH89" s="296">
        <v>6.2093999999999995E-4</v>
      </c>
      <c r="BI89" s="296">
        <v>7.1411999999999995E-4</v>
      </c>
      <c r="BJ89" s="296">
        <v>8.4017E-4</v>
      </c>
      <c r="BK89" s="296">
        <v>8.9039999999999996E-4</v>
      </c>
      <c r="BL89" s="296">
        <v>1.3436800000000001E-3</v>
      </c>
      <c r="BM89" s="296">
        <v>8.5006000000000003E-4</v>
      </c>
      <c r="BN89" s="296">
        <v>1.5521899999999999E-3</v>
      </c>
      <c r="BO89" s="296">
        <v>1.15606E-3</v>
      </c>
      <c r="BP89" s="296">
        <v>1.0626699999999999E-3</v>
      </c>
      <c r="BQ89" s="296">
        <v>1.4469400000000001E-3</v>
      </c>
      <c r="BR89" s="296">
        <v>2.6906E-3</v>
      </c>
      <c r="BS89" s="296">
        <v>1.9096300000000001E-3</v>
      </c>
      <c r="BT89" s="296">
        <v>1.4919E-3</v>
      </c>
      <c r="BU89" s="296">
        <v>1.9062599999999999E-3</v>
      </c>
      <c r="BV89" s="296">
        <v>7.74254E-3</v>
      </c>
      <c r="BW89" s="296">
        <v>1.3846900000000001E-3</v>
      </c>
      <c r="BX89" s="296">
        <v>1.557E-3</v>
      </c>
      <c r="BY89" s="296">
        <v>5.911E-4</v>
      </c>
      <c r="BZ89" s="296">
        <v>1.31007E-3</v>
      </c>
      <c r="CA89" s="296">
        <v>5.2536E-4</v>
      </c>
      <c r="CB89" s="296">
        <v>1.2619599999999999E-3</v>
      </c>
      <c r="CC89" s="296">
        <v>1.82675E-3</v>
      </c>
      <c r="CD89" s="296">
        <v>1.4978599999999999E-3</v>
      </c>
      <c r="CE89" s="296">
        <v>2.07376E-3</v>
      </c>
      <c r="CF89" s="296">
        <v>1.60695E-3</v>
      </c>
      <c r="CG89" s="296">
        <v>1.83096E-3</v>
      </c>
      <c r="CH89" s="296">
        <v>1.01757885</v>
      </c>
      <c r="CI89" s="296">
        <v>9.7263599999999999E-3</v>
      </c>
      <c r="CJ89" s="296">
        <v>3.8444600000000001E-3</v>
      </c>
      <c r="CK89" s="296">
        <v>1.57007E-3</v>
      </c>
      <c r="CL89" s="296">
        <v>3.9719300000000003E-3</v>
      </c>
      <c r="CM89" s="296">
        <v>3.5829600000000001E-3</v>
      </c>
      <c r="CN89" s="296">
        <v>4.7444999999999996E-3</v>
      </c>
      <c r="CO89" s="296">
        <v>1.26217E-3</v>
      </c>
      <c r="CP89" s="296">
        <v>5.9171299999999996E-3</v>
      </c>
      <c r="CQ89" s="296">
        <v>9.6206999999999998E-4</v>
      </c>
      <c r="CR89" s="296">
        <v>4.4187799999999998E-3</v>
      </c>
      <c r="CS89" s="296">
        <v>4.5220599999999996E-3</v>
      </c>
      <c r="CT89" s="296">
        <v>1.55543E-3</v>
      </c>
      <c r="CU89" s="296">
        <v>6.11481E-3</v>
      </c>
      <c r="CV89" s="296">
        <v>1.1354799999999999E-3</v>
      </c>
      <c r="CW89" s="296">
        <v>2.4487100000000002E-3</v>
      </c>
      <c r="CX89" s="296">
        <v>1.36027E-3</v>
      </c>
      <c r="CY89" s="296">
        <v>1.40065E-3</v>
      </c>
      <c r="CZ89" s="296">
        <v>2.0742600000000001E-3</v>
      </c>
      <c r="DA89" s="296">
        <v>1.8093E-3</v>
      </c>
      <c r="DB89" s="296">
        <v>1.6312E-3</v>
      </c>
      <c r="DC89" s="296">
        <v>1.21368E-3</v>
      </c>
      <c r="DD89" s="296">
        <v>2.8137499999999998E-3</v>
      </c>
      <c r="DE89" s="296">
        <v>9.8710000000000009E-4</v>
      </c>
      <c r="DF89" s="296">
        <v>2.6723699999999999E-3</v>
      </c>
      <c r="DG89" s="296">
        <v>1.1708559999999999</v>
      </c>
      <c r="DH89" s="296">
        <v>0.64316012</v>
      </c>
    </row>
    <row r="90" spans="1:112" s="290" customFormat="1" ht="18" customHeight="1" x14ac:dyDescent="0.55000000000000004">
      <c r="A90" s="284">
        <v>84</v>
      </c>
      <c r="B90" s="130" t="s">
        <v>155</v>
      </c>
      <c r="C90" s="132" t="s">
        <v>156</v>
      </c>
      <c r="D90" s="296">
        <v>3.9333500000000004E-3</v>
      </c>
      <c r="E90" s="296">
        <v>4.9220499999999999E-3</v>
      </c>
      <c r="F90" s="296">
        <v>6.3142900000000002E-3</v>
      </c>
      <c r="G90" s="296">
        <v>2.5615099999999999E-3</v>
      </c>
      <c r="H90" s="296">
        <v>6.6798099999999996E-3</v>
      </c>
      <c r="I90" s="296">
        <v>1.7899269999999998E-2</v>
      </c>
      <c r="J90" s="296">
        <v>6.93927E-3</v>
      </c>
      <c r="K90" s="296">
        <v>5.5862300000000002E-3</v>
      </c>
      <c r="L90" s="296">
        <v>4.3446300000000004E-3</v>
      </c>
      <c r="M90" s="296">
        <v>6.0979199999999997E-3</v>
      </c>
      <c r="N90" s="296">
        <v>2.4604200000000001E-3</v>
      </c>
      <c r="O90" s="296">
        <v>4.6557100000000004E-3</v>
      </c>
      <c r="P90" s="296">
        <v>5.2663199999999997E-3</v>
      </c>
      <c r="Q90" s="296">
        <v>4.1524600000000002E-3</v>
      </c>
      <c r="R90" s="296">
        <v>5.0101E-3</v>
      </c>
      <c r="S90" s="296">
        <v>5.2936399999999996E-3</v>
      </c>
      <c r="T90" s="296">
        <v>5.51324E-3</v>
      </c>
      <c r="U90" s="296">
        <v>5.2886599999999997E-3</v>
      </c>
      <c r="V90" s="296">
        <v>3.1169000000000001E-3</v>
      </c>
      <c r="W90" s="296">
        <v>3.4304499999999998E-3</v>
      </c>
      <c r="X90" s="296">
        <v>1.2329999999999999E-3</v>
      </c>
      <c r="Y90" s="296">
        <v>2.7832099999999999E-3</v>
      </c>
      <c r="Z90" s="296">
        <v>2.70484E-3</v>
      </c>
      <c r="AA90" s="296">
        <v>3.6327199999999999E-3</v>
      </c>
      <c r="AB90" s="296">
        <v>2.1387679999999999E-2</v>
      </c>
      <c r="AC90" s="296">
        <v>5.8935100000000002E-3</v>
      </c>
      <c r="AD90" s="296">
        <v>6.1793999999999998E-4</v>
      </c>
      <c r="AE90" s="296">
        <v>2.2224300000000001E-3</v>
      </c>
      <c r="AF90" s="296">
        <v>4.0952499999999999E-3</v>
      </c>
      <c r="AG90" s="296">
        <v>4.0818E-3</v>
      </c>
      <c r="AH90" s="296">
        <v>4.6809299999999998E-3</v>
      </c>
      <c r="AI90" s="296">
        <v>3.9226E-3</v>
      </c>
      <c r="AJ90" s="296">
        <v>4.0172000000000003E-3</v>
      </c>
      <c r="AK90" s="296">
        <v>4.3842600000000001E-3</v>
      </c>
      <c r="AL90" s="296">
        <v>4.3153899999999997E-3</v>
      </c>
      <c r="AM90" s="296">
        <v>2.5462200000000001E-3</v>
      </c>
      <c r="AN90" s="296">
        <v>2.9270500000000001E-3</v>
      </c>
      <c r="AO90" s="296">
        <v>3.9049800000000002E-3</v>
      </c>
      <c r="AP90" s="296">
        <v>4.3663599999999997E-3</v>
      </c>
      <c r="AQ90" s="296">
        <v>2.27897E-3</v>
      </c>
      <c r="AR90" s="296">
        <v>3.29299E-3</v>
      </c>
      <c r="AS90" s="296">
        <v>4.1915900000000002E-3</v>
      </c>
      <c r="AT90" s="296">
        <v>3.9728100000000002E-3</v>
      </c>
      <c r="AU90" s="296">
        <v>4.7068600000000002E-3</v>
      </c>
      <c r="AV90" s="296">
        <v>4.3736900000000004E-3</v>
      </c>
      <c r="AW90" s="296">
        <v>4.3626899999999998E-3</v>
      </c>
      <c r="AX90" s="296">
        <v>3.2521400000000002E-3</v>
      </c>
      <c r="AY90" s="296">
        <v>3.63007E-3</v>
      </c>
      <c r="AZ90" s="296">
        <v>4.1722699999999996E-3</v>
      </c>
      <c r="BA90" s="296">
        <v>4.2012100000000004E-3</v>
      </c>
      <c r="BB90" s="296">
        <v>5.3461300000000002E-3</v>
      </c>
      <c r="BC90" s="296">
        <v>4.1066499999999999E-3</v>
      </c>
      <c r="BD90" s="296">
        <v>4.1459699999999997E-3</v>
      </c>
      <c r="BE90" s="296">
        <v>3.3669099999999999E-3</v>
      </c>
      <c r="BF90" s="296">
        <v>3.9823999999999997E-3</v>
      </c>
      <c r="BG90" s="296">
        <v>3.9934599999999999E-3</v>
      </c>
      <c r="BH90" s="296">
        <v>4.2609700000000002E-3</v>
      </c>
      <c r="BI90" s="296">
        <v>5.1390000000000003E-3</v>
      </c>
      <c r="BJ90" s="296">
        <v>3.7094699999999999E-3</v>
      </c>
      <c r="BK90" s="296">
        <v>5.6106699999999999E-3</v>
      </c>
      <c r="BL90" s="296">
        <v>4.0389500000000004E-3</v>
      </c>
      <c r="BM90" s="296">
        <v>5.05318E-3</v>
      </c>
      <c r="BN90" s="296">
        <v>2.194248E-2</v>
      </c>
      <c r="BO90" s="296">
        <v>8.7636599999999995E-3</v>
      </c>
      <c r="BP90" s="296">
        <v>8.3388400000000001E-3</v>
      </c>
      <c r="BQ90" s="296">
        <v>2.8656200000000001E-3</v>
      </c>
      <c r="BR90" s="296">
        <v>3.38492E-3</v>
      </c>
      <c r="BS90" s="296">
        <v>6.75218E-3</v>
      </c>
      <c r="BT90" s="296">
        <v>7.6883699999999999E-3</v>
      </c>
      <c r="BU90" s="296">
        <v>1.8001300000000001E-2</v>
      </c>
      <c r="BV90" s="296">
        <v>1.839037E-2</v>
      </c>
      <c r="BW90" s="296">
        <v>9.1533599999999993E-3</v>
      </c>
      <c r="BX90" s="296">
        <v>8.6957600000000003E-3</v>
      </c>
      <c r="BY90" s="296">
        <v>1.65716E-3</v>
      </c>
      <c r="BZ90" s="296">
        <v>6.2736600000000003E-3</v>
      </c>
      <c r="CA90" s="296">
        <v>5.2588499999999998E-3</v>
      </c>
      <c r="CB90" s="296">
        <v>6.0346499999999999E-3</v>
      </c>
      <c r="CC90" s="296">
        <v>1.3797449999999999E-2</v>
      </c>
      <c r="CD90" s="296">
        <v>6.5919000000000004E-3</v>
      </c>
      <c r="CE90" s="296">
        <v>6.3807300000000003E-3</v>
      </c>
      <c r="CF90" s="296">
        <v>4.6164800000000001E-3</v>
      </c>
      <c r="CG90" s="296">
        <v>5.8348799999999998E-3</v>
      </c>
      <c r="CH90" s="296">
        <v>5.3804300000000003E-3</v>
      </c>
      <c r="CI90" s="296">
        <v>1.21271274</v>
      </c>
      <c r="CJ90" s="296">
        <v>7.2849670000000005E-2</v>
      </c>
      <c r="CK90" s="296">
        <v>8.6503399999999994E-3</v>
      </c>
      <c r="CL90" s="296">
        <v>6.496209E-2</v>
      </c>
      <c r="CM90" s="296">
        <v>2.3847790000000001E-2</v>
      </c>
      <c r="CN90" s="296">
        <v>1.1378900000000001E-2</v>
      </c>
      <c r="CO90" s="296">
        <v>2.8510300000000001E-3</v>
      </c>
      <c r="CP90" s="296">
        <v>2.027112E-2</v>
      </c>
      <c r="CQ90" s="296">
        <v>7.3325300000000003E-3</v>
      </c>
      <c r="CR90" s="296">
        <v>9.1847100000000004E-3</v>
      </c>
      <c r="CS90" s="296">
        <v>1.2879470000000001E-2</v>
      </c>
      <c r="CT90" s="296">
        <v>4.4976299999999999E-3</v>
      </c>
      <c r="CU90" s="296">
        <v>1.9684279999999998E-2</v>
      </c>
      <c r="CV90" s="296">
        <v>4.5267900000000002E-3</v>
      </c>
      <c r="CW90" s="296">
        <v>3.7687869999999998E-2</v>
      </c>
      <c r="CX90" s="296">
        <v>6.6216799999999996E-3</v>
      </c>
      <c r="CY90" s="296">
        <v>6.9469700000000002E-3</v>
      </c>
      <c r="CZ90" s="296">
        <v>1.101158E-2</v>
      </c>
      <c r="DA90" s="296">
        <v>1.288566E-2</v>
      </c>
      <c r="DB90" s="296">
        <v>1.0941569999999999E-2</v>
      </c>
      <c r="DC90" s="296">
        <v>5.6033899999999998E-3</v>
      </c>
      <c r="DD90" s="296">
        <v>7.0267699999999999E-3</v>
      </c>
      <c r="DE90" s="296">
        <v>7.5091699999999999E-3</v>
      </c>
      <c r="DF90" s="296">
        <v>6.50752E-2</v>
      </c>
      <c r="DG90" s="296">
        <v>2.11111461</v>
      </c>
      <c r="DH90" s="296">
        <v>1.15965133</v>
      </c>
    </row>
    <row r="91" spans="1:112" s="290" customFormat="1" ht="18" customHeight="1" x14ac:dyDescent="0.55000000000000004">
      <c r="A91" s="284">
        <v>85</v>
      </c>
      <c r="B91" s="130" t="s">
        <v>157</v>
      </c>
      <c r="C91" s="132" t="s">
        <v>158</v>
      </c>
      <c r="D91" s="296">
        <v>2.3017900000000002E-3</v>
      </c>
      <c r="E91" s="296">
        <v>2.3785999999999998E-3</v>
      </c>
      <c r="F91" s="296">
        <v>3.3120900000000002E-3</v>
      </c>
      <c r="G91" s="296">
        <v>1.54798E-3</v>
      </c>
      <c r="H91" s="296">
        <v>2.0285500000000001E-3</v>
      </c>
      <c r="I91" s="296">
        <v>2.65321E-3</v>
      </c>
      <c r="J91" s="296">
        <v>3.2444000000000001E-3</v>
      </c>
      <c r="K91" s="296">
        <v>5.3819899999999997E-3</v>
      </c>
      <c r="L91" s="296">
        <v>1.025768E-2</v>
      </c>
      <c r="M91" s="296">
        <v>2.99935E-3</v>
      </c>
      <c r="N91" s="296">
        <v>7.3607200000000003E-3</v>
      </c>
      <c r="O91" s="296">
        <v>2.1874500000000001E-3</v>
      </c>
      <c r="P91" s="296">
        <v>3.77525E-3</v>
      </c>
      <c r="Q91" s="296">
        <v>2.3054E-3</v>
      </c>
      <c r="R91" s="296">
        <v>4.0700399999999996E-3</v>
      </c>
      <c r="S91" s="296">
        <v>3.9623100000000001E-3</v>
      </c>
      <c r="T91" s="296">
        <v>3.7160700000000001E-3</v>
      </c>
      <c r="U91" s="296">
        <v>2.6755099999999999E-3</v>
      </c>
      <c r="V91" s="296">
        <v>2.7311800000000002E-3</v>
      </c>
      <c r="W91" s="296">
        <v>3.1314400000000001E-3</v>
      </c>
      <c r="X91" s="296">
        <v>7.8479999999999999E-4</v>
      </c>
      <c r="Y91" s="296">
        <v>1.88613E-3</v>
      </c>
      <c r="Z91" s="296">
        <v>1.71827E-3</v>
      </c>
      <c r="AA91" s="296">
        <v>2.75575E-3</v>
      </c>
      <c r="AB91" s="296">
        <v>1.7663350000000001E-2</v>
      </c>
      <c r="AC91" s="296">
        <v>1.5747730000000001E-2</v>
      </c>
      <c r="AD91" s="296">
        <v>3.1205000000000002E-4</v>
      </c>
      <c r="AE91" s="296">
        <v>8.3093999999999996E-4</v>
      </c>
      <c r="AF91" s="296">
        <v>3.5635900000000002E-3</v>
      </c>
      <c r="AG91" s="296">
        <v>3.5373000000000002E-3</v>
      </c>
      <c r="AH91" s="296">
        <v>2.6261499999999998E-3</v>
      </c>
      <c r="AI91" s="296">
        <v>2.2708300000000002E-3</v>
      </c>
      <c r="AJ91" s="296">
        <v>1.8718999999999999E-3</v>
      </c>
      <c r="AK91" s="296">
        <v>3.67637E-3</v>
      </c>
      <c r="AL91" s="296">
        <v>2.3701099999999999E-3</v>
      </c>
      <c r="AM91" s="296">
        <v>1.2155499999999999E-3</v>
      </c>
      <c r="AN91" s="296">
        <v>1.5870999999999999E-3</v>
      </c>
      <c r="AO91" s="296">
        <v>1.8639699999999999E-3</v>
      </c>
      <c r="AP91" s="296">
        <v>1.98709E-3</v>
      </c>
      <c r="AQ91" s="296">
        <v>1.2044099999999999E-3</v>
      </c>
      <c r="AR91" s="296">
        <v>1.67274E-3</v>
      </c>
      <c r="AS91" s="296">
        <v>2.2762500000000001E-3</v>
      </c>
      <c r="AT91" s="296">
        <v>2.22185E-3</v>
      </c>
      <c r="AU91" s="296">
        <v>2.9739499999999999E-3</v>
      </c>
      <c r="AV91" s="296">
        <v>2.5963700000000002E-3</v>
      </c>
      <c r="AW91" s="296">
        <v>3.55405E-3</v>
      </c>
      <c r="AX91" s="296">
        <v>3.9300300000000002E-3</v>
      </c>
      <c r="AY91" s="296">
        <v>3.0074400000000001E-3</v>
      </c>
      <c r="AZ91" s="296">
        <v>3.2513300000000002E-3</v>
      </c>
      <c r="BA91" s="296">
        <v>5.35316E-3</v>
      </c>
      <c r="BB91" s="296">
        <v>3.73128E-3</v>
      </c>
      <c r="BC91" s="296">
        <v>3.2649100000000002E-3</v>
      </c>
      <c r="BD91" s="296">
        <v>4.2608100000000003E-3</v>
      </c>
      <c r="BE91" s="296">
        <v>3.5229200000000001E-3</v>
      </c>
      <c r="BF91" s="296">
        <v>5.2027000000000002E-3</v>
      </c>
      <c r="BG91" s="296">
        <v>5.2956899999999996E-3</v>
      </c>
      <c r="BH91" s="296">
        <v>3.9304199999999996E-3</v>
      </c>
      <c r="BI91" s="296">
        <v>2.7959899999999999E-3</v>
      </c>
      <c r="BJ91" s="296">
        <v>2.6929699999999998E-3</v>
      </c>
      <c r="BK91" s="296">
        <v>5.4313E-3</v>
      </c>
      <c r="BL91" s="296">
        <v>1.8908499999999999E-3</v>
      </c>
      <c r="BM91" s="296">
        <v>3.1671899999999998E-3</v>
      </c>
      <c r="BN91" s="296">
        <v>2.4721999999999999E-3</v>
      </c>
      <c r="BO91" s="296">
        <v>2.6469599999999999E-3</v>
      </c>
      <c r="BP91" s="296">
        <v>2.2038299999999999E-3</v>
      </c>
      <c r="BQ91" s="296">
        <v>2.0855600000000002E-3</v>
      </c>
      <c r="BR91" s="296">
        <v>3.8110599999999998E-3</v>
      </c>
      <c r="BS91" s="296">
        <v>5.1441200000000003E-3</v>
      </c>
      <c r="BT91" s="296">
        <v>2.3180700000000002E-3</v>
      </c>
      <c r="BU91" s="296">
        <v>6.3159899999999996E-3</v>
      </c>
      <c r="BV91" s="296">
        <v>1.222439E-2</v>
      </c>
      <c r="BW91" s="296">
        <v>6.4339499999999999E-3</v>
      </c>
      <c r="BX91" s="296">
        <v>6.1745999999999997E-3</v>
      </c>
      <c r="BY91" s="296">
        <v>9.8255E-4</v>
      </c>
      <c r="BZ91" s="296">
        <v>3.4903099999999999E-3</v>
      </c>
      <c r="CA91" s="296">
        <v>2.4016900000000002E-3</v>
      </c>
      <c r="CB91" s="296">
        <v>3.5791099999999999E-3</v>
      </c>
      <c r="CC91" s="296">
        <v>2.4554500000000001E-3</v>
      </c>
      <c r="CD91" s="296">
        <v>6.4023999999999999E-3</v>
      </c>
      <c r="CE91" s="296">
        <v>3.3723400000000001E-3</v>
      </c>
      <c r="CF91" s="296">
        <v>2.5402300000000001E-3</v>
      </c>
      <c r="CG91" s="296">
        <v>6.2640300000000003E-3</v>
      </c>
      <c r="CH91" s="296">
        <v>1.63875E-3</v>
      </c>
      <c r="CI91" s="296">
        <v>1.48787E-2</v>
      </c>
      <c r="CJ91" s="296">
        <v>1.06676587</v>
      </c>
      <c r="CK91" s="296">
        <v>1.0485100000000001E-2</v>
      </c>
      <c r="CL91" s="296">
        <v>0.23666228</v>
      </c>
      <c r="CM91" s="296">
        <v>1.820099E-2</v>
      </c>
      <c r="CN91" s="296">
        <v>2.2265900000000001E-3</v>
      </c>
      <c r="CO91" s="296">
        <v>2.28313E-3</v>
      </c>
      <c r="CP91" s="296">
        <v>3.5571299999999999E-3</v>
      </c>
      <c r="CQ91" s="296">
        <v>4.2319000000000002E-3</v>
      </c>
      <c r="CR91" s="296">
        <v>4.89808E-3</v>
      </c>
      <c r="CS91" s="296">
        <v>2.64372E-3</v>
      </c>
      <c r="CT91" s="296">
        <v>1.9943199999999999E-3</v>
      </c>
      <c r="CU91" s="296">
        <v>4.6102900000000004E-3</v>
      </c>
      <c r="CV91" s="296">
        <v>4.6491099999999997E-3</v>
      </c>
      <c r="CW91" s="296">
        <v>0.33820876</v>
      </c>
      <c r="CX91" s="296">
        <v>3.7299899999999999E-3</v>
      </c>
      <c r="CY91" s="296">
        <v>8.7711100000000004E-3</v>
      </c>
      <c r="CZ91" s="296">
        <v>5.3770800000000002E-3</v>
      </c>
      <c r="DA91" s="296">
        <v>1.299165E-2</v>
      </c>
      <c r="DB91" s="296">
        <v>1.428506E-2</v>
      </c>
      <c r="DC91" s="296">
        <v>6.9168199999999997E-3</v>
      </c>
      <c r="DD91" s="296">
        <v>4.61051E-3</v>
      </c>
      <c r="DE91" s="296">
        <v>3.9817899999999998E-3</v>
      </c>
      <c r="DF91" s="296">
        <v>8.2504799999999993E-3</v>
      </c>
      <c r="DG91" s="296">
        <v>2.0876866999999999</v>
      </c>
      <c r="DH91" s="296">
        <v>1.1467822000000001</v>
      </c>
    </row>
    <row r="92" spans="1:112" s="290" customFormat="1" ht="18" customHeight="1" x14ac:dyDescent="0.55000000000000004">
      <c r="A92" s="284">
        <v>86</v>
      </c>
      <c r="B92" s="130" t="s">
        <v>159</v>
      </c>
      <c r="C92" s="132" t="s">
        <v>160</v>
      </c>
      <c r="D92" s="296">
        <v>7.2761299999999996E-3</v>
      </c>
      <c r="E92" s="296">
        <v>9.7209900000000005E-3</v>
      </c>
      <c r="F92" s="296">
        <v>8.6542900000000002E-3</v>
      </c>
      <c r="G92" s="296">
        <v>2.7618999999999999E-3</v>
      </c>
      <c r="H92" s="296">
        <v>6.1302600000000002E-3</v>
      </c>
      <c r="I92" s="296">
        <v>9.0088100000000008E-3</v>
      </c>
      <c r="J92" s="296">
        <v>8.6929599999999996E-3</v>
      </c>
      <c r="K92" s="296">
        <v>8.9656300000000005E-3</v>
      </c>
      <c r="L92" s="296">
        <v>9.5738999999999998E-3</v>
      </c>
      <c r="M92" s="296">
        <v>9.7353700000000001E-3</v>
      </c>
      <c r="N92" s="296">
        <v>3.3926199999999998E-3</v>
      </c>
      <c r="O92" s="296">
        <v>7.0729299999999998E-3</v>
      </c>
      <c r="P92" s="296">
        <v>8.1174999999999997E-3</v>
      </c>
      <c r="Q92" s="296">
        <v>6.5866800000000001E-3</v>
      </c>
      <c r="R92" s="296">
        <v>1.13273E-2</v>
      </c>
      <c r="S92" s="296">
        <v>1.2472219999999999E-2</v>
      </c>
      <c r="T92" s="296">
        <v>1.001839E-2</v>
      </c>
      <c r="U92" s="296">
        <v>9.6243000000000006E-3</v>
      </c>
      <c r="V92" s="296">
        <v>1.191709E-2</v>
      </c>
      <c r="W92" s="296">
        <v>9.6858799999999991E-3</v>
      </c>
      <c r="X92" s="296">
        <v>3.0414800000000001E-3</v>
      </c>
      <c r="Y92" s="296">
        <v>8.5202100000000003E-3</v>
      </c>
      <c r="Z92" s="296">
        <v>8.4923399999999993E-3</v>
      </c>
      <c r="AA92" s="296">
        <v>8.2577899999999992E-3</v>
      </c>
      <c r="AB92" s="296">
        <v>1.9943900000000001E-2</v>
      </c>
      <c r="AC92" s="296">
        <v>1.136594E-2</v>
      </c>
      <c r="AD92" s="296">
        <v>1.09694E-3</v>
      </c>
      <c r="AE92" s="296">
        <v>2.72741E-3</v>
      </c>
      <c r="AF92" s="296">
        <v>9.9139599999999994E-3</v>
      </c>
      <c r="AG92" s="296">
        <v>1.083637E-2</v>
      </c>
      <c r="AH92" s="296">
        <v>6.8997800000000003E-3</v>
      </c>
      <c r="AI92" s="296">
        <v>9.03114E-3</v>
      </c>
      <c r="AJ92" s="296">
        <v>7.9544799999999999E-3</v>
      </c>
      <c r="AK92" s="296">
        <v>1.316953E-2</v>
      </c>
      <c r="AL92" s="296">
        <v>1.0302810000000001E-2</v>
      </c>
      <c r="AM92" s="296">
        <v>5.5083199999999997E-3</v>
      </c>
      <c r="AN92" s="296">
        <v>6.6096000000000002E-3</v>
      </c>
      <c r="AO92" s="296">
        <v>9.4372199999999996E-3</v>
      </c>
      <c r="AP92" s="296">
        <v>9.5489100000000007E-3</v>
      </c>
      <c r="AQ92" s="296">
        <v>5.1318800000000001E-3</v>
      </c>
      <c r="AR92" s="296">
        <v>6.9641800000000004E-3</v>
      </c>
      <c r="AS92" s="296">
        <v>9.3124100000000001E-3</v>
      </c>
      <c r="AT92" s="296">
        <v>8.1428000000000004E-3</v>
      </c>
      <c r="AU92" s="296">
        <v>1.0010720000000001E-2</v>
      </c>
      <c r="AV92" s="296">
        <v>1.3707220000000001E-2</v>
      </c>
      <c r="AW92" s="296">
        <v>1.001063E-2</v>
      </c>
      <c r="AX92" s="296">
        <v>1.05443E-2</v>
      </c>
      <c r="AY92" s="296">
        <v>1.3717719999999999E-2</v>
      </c>
      <c r="AZ92" s="296">
        <v>1.9168339999999999E-2</v>
      </c>
      <c r="BA92" s="296">
        <v>7.8719900000000006E-3</v>
      </c>
      <c r="BB92" s="296">
        <v>1.8510789999999999E-2</v>
      </c>
      <c r="BC92" s="296">
        <v>1.121639E-2</v>
      </c>
      <c r="BD92" s="296">
        <v>1.248574E-2</v>
      </c>
      <c r="BE92" s="296">
        <v>3.2720390000000002E-2</v>
      </c>
      <c r="BF92" s="296">
        <v>9.2904600000000004E-3</v>
      </c>
      <c r="BG92" s="296">
        <v>8.2862500000000002E-3</v>
      </c>
      <c r="BH92" s="296">
        <v>9.1272599999999999E-3</v>
      </c>
      <c r="BI92" s="296">
        <v>9.1107500000000008E-3</v>
      </c>
      <c r="BJ92" s="296">
        <v>7.4385800000000002E-3</v>
      </c>
      <c r="BK92" s="296">
        <v>1.0945359999999999E-2</v>
      </c>
      <c r="BL92" s="296">
        <v>5.6249500000000001E-3</v>
      </c>
      <c r="BM92" s="296">
        <v>7.9548899999999992E-3</v>
      </c>
      <c r="BN92" s="296">
        <v>8.4387899999999998E-3</v>
      </c>
      <c r="BO92" s="296">
        <v>9.1671900000000004E-3</v>
      </c>
      <c r="BP92" s="296">
        <v>9.73889E-3</v>
      </c>
      <c r="BQ92" s="296">
        <v>1.455418E-2</v>
      </c>
      <c r="BR92" s="296">
        <v>1.0833199999999999E-2</v>
      </c>
      <c r="BS92" s="296">
        <v>4.3111150000000001E-2</v>
      </c>
      <c r="BT92" s="296">
        <v>8.93417E-3</v>
      </c>
      <c r="BU92" s="296">
        <v>2.1200589999999998E-2</v>
      </c>
      <c r="BV92" s="296">
        <v>4.2144630000000002E-2</v>
      </c>
      <c r="BW92" s="296">
        <v>9.9377000000000007E-3</v>
      </c>
      <c r="BX92" s="296">
        <v>7.7300099999999998E-3</v>
      </c>
      <c r="BY92" s="296">
        <v>3.26742E-3</v>
      </c>
      <c r="BZ92" s="296">
        <v>6.4376900000000003E-3</v>
      </c>
      <c r="CA92" s="296">
        <v>6.5538999999999997E-3</v>
      </c>
      <c r="CB92" s="296">
        <v>1.1550009999999999E-2</v>
      </c>
      <c r="CC92" s="296">
        <v>7.9587300000000007E-3</v>
      </c>
      <c r="CD92" s="296">
        <v>1.534404E-2</v>
      </c>
      <c r="CE92" s="296">
        <v>8.5520600000000002E-3</v>
      </c>
      <c r="CF92" s="296">
        <v>1.434714E-2</v>
      </c>
      <c r="CG92" s="296">
        <v>2.2364269999999999E-2</v>
      </c>
      <c r="CH92" s="296">
        <v>5.3258000000000003E-3</v>
      </c>
      <c r="CI92" s="296">
        <v>3.8930060000000002E-2</v>
      </c>
      <c r="CJ92" s="296">
        <v>2.0635029999999999E-2</v>
      </c>
      <c r="CK92" s="296">
        <v>1.0315272499999999</v>
      </c>
      <c r="CL92" s="296">
        <v>8.463379E-2</v>
      </c>
      <c r="CM92" s="296">
        <v>3.241318E-2</v>
      </c>
      <c r="CN92" s="296">
        <v>1.93083E-2</v>
      </c>
      <c r="CO92" s="296">
        <v>5.5506499999999999E-3</v>
      </c>
      <c r="CP92" s="296">
        <v>3.3910959999999997E-2</v>
      </c>
      <c r="CQ92" s="296">
        <v>1.2013029999999999E-2</v>
      </c>
      <c r="CR92" s="296">
        <v>2.2004320000000001E-2</v>
      </c>
      <c r="CS92" s="296">
        <v>1.358638E-2</v>
      </c>
      <c r="CT92" s="296">
        <v>4.1549200000000003E-3</v>
      </c>
      <c r="CU92" s="296">
        <v>3.5921309999999998E-2</v>
      </c>
      <c r="CV92" s="296">
        <v>1.504665E-2</v>
      </c>
      <c r="CW92" s="296">
        <v>2.5379869999999999E-2</v>
      </c>
      <c r="CX92" s="296">
        <v>9.1375399999999996E-3</v>
      </c>
      <c r="CY92" s="296">
        <v>1.8848899999999998E-2</v>
      </c>
      <c r="CZ92" s="296">
        <v>2.0233899999999999E-2</v>
      </c>
      <c r="DA92" s="296">
        <v>9.4154800000000004E-3</v>
      </c>
      <c r="DB92" s="296">
        <v>5.0702400000000002E-3</v>
      </c>
      <c r="DC92" s="296">
        <v>1.5107249999999999E-2</v>
      </c>
      <c r="DD92" s="296">
        <v>1.022935E-2</v>
      </c>
      <c r="DE92" s="296">
        <v>1.1578929999999999E-2</v>
      </c>
      <c r="DF92" s="296">
        <v>1.5083289999999999E-2</v>
      </c>
      <c r="DG92" s="296">
        <v>2.3878993799999999</v>
      </c>
      <c r="DH92" s="296">
        <v>1.3116913100000001</v>
      </c>
    </row>
    <row r="93" spans="1:112" s="290" customFormat="1" ht="18" customHeight="1" x14ac:dyDescent="0.55000000000000004">
      <c r="A93" s="284">
        <v>87</v>
      </c>
      <c r="B93" s="130" t="s">
        <v>161</v>
      </c>
      <c r="C93" s="132" t="s">
        <v>162</v>
      </c>
      <c r="D93" s="296">
        <v>1.9889600000000001E-3</v>
      </c>
      <c r="E93" s="296">
        <v>2.41808E-3</v>
      </c>
      <c r="F93" s="296">
        <v>2.6134700000000001E-3</v>
      </c>
      <c r="G93" s="296">
        <v>1.08431E-3</v>
      </c>
      <c r="H93" s="296">
        <v>1.9793300000000001E-3</v>
      </c>
      <c r="I93" s="296">
        <v>2.94473E-3</v>
      </c>
      <c r="J93" s="296">
        <v>2.8096200000000001E-3</v>
      </c>
      <c r="K93" s="296">
        <v>3.4297300000000002E-3</v>
      </c>
      <c r="L93" s="296">
        <v>3.5618799999999999E-3</v>
      </c>
      <c r="M93" s="296">
        <v>3.1057699999999999E-3</v>
      </c>
      <c r="N93" s="296">
        <v>2.04002E-3</v>
      </c>
      <c r="O93" s="296">
        <v>1.8663099999999999E-3</v>
      </c>
      <c r="P93" s="296">
        <v>2.62248E-3</v>
      </c>
      <c r="Q93" s="296">
        <v>1.9534399999999999E-3</v>
      </c>
      <c r="R93" s="296">
        <v>2.7951400000000002E-3</v>
      </c>
      <c r="S93" s="296">
        <v>5.7180399999999998E-3</v>
      </c>
      <c r="T93" s="296">
        <v>3.9771499999999996E-3</v>
      </c>
      <c r="U93" s="296">
        <v>2.6899799999999998E-3</v>
      </c>
      <c r="V93" s="296">
        <v>2.57391E-3</v>
      </c>
      <c r="W93" s="296">
        <v>2.51535E-3</v>
      </c>
      <c r="X93" s="296">
        <v>1.0864200000000001E-3</v>
      </c>
      <c r="Y93" s="296">
        <v>1.9143999999999999E-3</v>
      </c>
      <c r="Z93" s="296">
        <v>2.0456699999999999E-3</v>
      </c>
      <c r="AA93" s="296">
        <v>2.51433E-3</v>
      </c>
      <c r="AB93" s="296">
        <v>7.8684700000000007E-3</v>
      </c>
      <c r="AC93" s="296">
        <v>5.2006300000000004E-3</v>
      </c>
      <c r="AD93" s="296">
        <v>3.5877000000000001E-4</v>
      </c>
      <c r="AE93" s="296">
        <v>7.9776000000000001E-4</v>
      </c>
      <c r="AF93" s="296">
        <v>2.7889999999999998E-3</v>
      </c>
      <c r="AG93" s="296">
        <v>2.3265600000000001E-3</v>
      </c>
      <c r="AH93" s="296">
        <v>2.3001900000000001E-3</v>
      </c>
      <c r="AI93" s="296">
        <v>2.1956699999999998E-3</v>
      </c>
      <c r="AJ93" s="296">
        <v>2.3221299999999999E-3</v>
      </c>
      <c r="AK93" s="296">
        <v>2.15759E-3</v>
      </c>
      <c r="AL93" s="296">
        <v>2.5783799999999999E-3</v>
      </c>
      <c r="AM93" s="296">
        <v>1.35957E-3</v>
      </c>
      <c r="AN93" s="296">
        <v>1.9913399999999999E-3</v>
      </c>
      <c r="AO93" s="296">
        <v>2.3496099999999998E-3</v>
      </c>
      <c r="AP93" s="296">
        <v>2.4388499999999998E-3</v>
      </c>
      <c r="AQ93" s="296">
        <v>1.22864E-3</v>
      </c>
      <c r="AR93" s="296">
        <v>1.9641699999999999E-3</v>
      </c>
      <c r="AS93" s="296">
        <v>2.2545899999999999E-3</v>
      </c>
      <c r="AT93" s="296">
        <v>3.3429200000000001E-3</v>
      </c>
      <c r="AU93" s="296">
        <v>2.6238799999999999E-3</v>
      </c>
      <c r="AV93" s="296">
        <v>2.2358199999999999E-3</v>
      </c>
      <c r="AW93" s="296">
        <v>3.2578500000000001E-3</v>
      </c>
      <c r="AX93" s="296">
        <v>3.4173699999999999E-3</v>
      </c>
      <c r="AY93" s="296">
        <v>3.5568100000000001E-3</v>
      </c>
      <c r="AZ93" s="296">
        <v>2.8534799999999998E-3</v>
      </c>
      <c r="BA93" s="296">
        <v>2.6335600000000001E-3</v>
      </c>
      <c r="BB93" s="296">
        <v>5.1940399999999996E-3</v>
      </c>
      <c r="BC93" s="296">
        <v>2.6120399999999999E-3</v>
      </c>
      <c r="BD93" s="296">
        <v>6.2900600000000001E-3</v>
      </c>
      <c r="BE93" s="296">
        <v>2.8329800000000001E-3</v>
      </c>
      <c r="BF93" s="296">
        <v>3.0429900000000002E-3</v>
      </c>
      <c r="BG93" s="296">
        <v>3.0397699999999998E-3</v>
      </c>
      <c r="BH93" s="296">
        <v>2.7653399999999998E-3</v>
      </c>
      <c r="BI93" s="296">
        <v>3.2576300000000001E-3</v>
      </c>
      <c r="BJ93" s="296">
        <v>2.2431700000000001E-3</v>
      </c>
      <c r="BK93" s="296">
        <v>3.1033100000000002E-3</v>
      </c>
      <c r="BL93" s="296">
        <v>2.02564E-3</v>
      </c>
      <c r="BM93" s="296">
        <v>3.0142599999999999E-3</v>
      </c>
      <c r="BN93" s="296">
        <v>3.2474700000000001E-3</v>
      </c>
      <c r="BO93" s="296">
        <v>3.1650200000000002E-3</v>
      </c>
      <c r="BP93" s="296">
        <v>2.2387000000000002E-3</v>
      </c>
      <c r="BQ93" s="296">
        <v>1.7302999999999999E-3</v>
      </c>
      <c r="BR93" s="296">
        <v>1.73807E-3</v>
      </c>
      <c r="BS93" s="296">
        <v>4.21121E-3</v>
      </c>
      <c r="BT93" s="296">
        <v>2.4538799999999999E-3</v>
      </c>
      <c r="BU93" s="296">
        <v>8.49046E-3</v>
      </c>
      <c r="BV93" s="296">
        <v>8.0649199999999997E-3</v>
      </c>
      <c r="BW93" s="296">
        <v>3.2521799999999999E-3</v>
      </c>
      <c r="BX93" s="296">
        <v>3.6822500000000002E-3</v>
      </c>
      <c r="BY93" s="296">
        <v>6.7526000000000001E-4</v>
      </c>
      <c r="BZ93" s="296">
        <v>3.0430700000000001E-3</v>
      </c>
      <c r="CA93" s="296">
        <v>2.6458900000000001E-3</v>
      </c>
      <c r="CB93" s="296">
        <v>3.56786E-3</v>
      </c>
      <c r="CC93" s="296">
        <v>2.4476799999999998E-3</v>
      </c>
      <c r="CD93" s="296">
        <v>3.51951E-3</v>
      </c>
      <c r="CE93" s="296">
        <v>3.4491000000000001E-3</v>
      </c>
      <c r="CF93" s="296">
        <v>3.5611000000000002E-3</v>
      </c>
      <c r="CG93" s="296">
        <v>4.6319000000000004E-3</v>
      </c>
      <c r="CH93" s="296">
        <v>2.7838300000000002E-3</v>
      </c>
      <c r="CI93" s="296">
        <v>2.8992980000000002E-2</v>
      </c>
      <c r="CJ93" s="296">
        <v>2.097576E-2</v>
      </c>
      <c r="CK93" s="296">
        <v>1.7506310000000001E-2</v>
      </c>
      <c r="CL93" s="296">
        <v>1.1423251400000001</v>
      </c>
      <c r="CM93" s="296">
        <v>1.3230779999999999E-2</v>
      </c>
      <c r="CN93" s="296">
        <v>2.8846700000000002E-3</v>
      </c>
      <c r="CO93" s="296">
        <v>1.5511699999999999E-3</v>
      </c>
      <c r="CP93" s="296">
        <v>4.8271800000000004E-3</v>
      </c>
      <c r="CQ93" s="296">
        <v>2.7258999999999999E-3</v>
      </c>
      <c r="CR93" s="296">
        <v>3.2921199999999999E-3</v>
      </c>
      <c r="CS93" s="296">
        <v>3.10502E-3</v>
      </c>
      <c r="CT93" s="296">
        <v>1.3871000000000001E-3</v>
      </c>
      <c r="CU93" s="296">
        <v>4.07829E-3</v>
      </c>
      <c r="CV93" s="296">
        <v>3.6177800000000001E-3</v>
      </c>
      <c r="CW93" s="296">
        <v>6.0108849999999998E-2</v>
      </c>
      <c r="CX93" s="296">
        <v>5.1530300000000003E-3</v>
      </c>
      <c r="CY93" s="296">
        <v>1.481085E-2</v>
      </c>
      <c r="CZ93" s="296">
        <v>3.1078899999999999E-3</v>
      </c>
      <c r="DA93" s="296">
        <v>3.6962800000000001E-3</v>
      </c>
      <c r="DB93" s="296">
        <v>3.1434700000000002E-3</v>
      </c>
      <c r="DC93" s="296">
        <v>4.0305200000000001E-3</v>
      </c>
      <c r="DD93" s="296">
        <v>2.8148600000000002E-3</v>
      </c>
      <c r="DE93" s="296">
        <v>4.46518E-3</v>
      </c>
      <c r="DF93" s="296">
        <v>2.079145E-2</v>
      </c>
      <c r="DG93" s="296">
        <v>1.6152956000000001</v>
      </c>
      <c r="DH93" s="296">
        <v>0.88729418000000004</v>
      </c>
    </row>
    <row r="94" spans="1:112" s="290" customFormat="1" ht="18" customHeight="1" x14ac:dyDescent="0.55000000000000004">
      <c r="A94" s="284">
        <v>88</v>
      </c>
      <c r="B94" s="130" t="s">
        <v>163</v>
      </c>
      <c r="C94" s="132" t="s">
        <v>164</v>
      </c>
      <c r="D94" s="296">
        <v>3.4167099999999999E-3</v>
      </c>
      <c r="E94" s="296">
        <v>4.0598400000000003E-3</v>
      </c>
      <c r="F94" s="296">
        <v>6.4295200000000002E-3</v>
      </c>
      <c r="G94" s="296">
        <v>2.8095400000000001E-3</v>
      </c>
      <c r="H94" s="296">
        <v>3.9603700000000004E-3</v>
      </c>
      <c r="I94" s="296">
        <v>3.6326599999999998E-3</v>
      </c>
      <c r="J94" s="296">
        <v>5.3180099999999998E-3</v>
      </c>
      <c r="K94" s="296">
        <v>7.1915499999999997E-3</v>
      </c>
      <c r="L94" s="296">
        <v>1.0309850000000001E-2</v>
      </c>
      <c r="M94" s="296">
        <v>5.1315400000000004E-3</v>
      </c>
      <c r="N94" s="296">
        <v>6.2611999999999998E-3</v>
      </c>
      <c r="O94" s="296">
        <v>4.5112299999999998E-3</v>
      </c>
      <c r="P94" s="296">
        <v>7.4689700000000001E-3</v>
      </c>
      <c r="Q94" s="296">
        <v>4.4248999999999998E-3</v>
      </c>
      <c r="R94" s="296">
        <v>6.99857E-3</v>
      </c>
      <c r="S94" s="296">
        <v>4.82183E-3</v>
      </c>
      <c r="T94" s="296">
        <v>5.6181099999999999E-3</v>
      </c>
      <c r="U94" s="296">
        <v>5.3338700000000001E-3</v>
      </c>
      <c r="V94" s="296">
        <v>8.9781600000000007E-3</v>
      </c>
      <c r="W94" s="296">
        <v>5.0924000000000004E-3</v>
      </c>
      <c r="X94" s="296">
        <v>1.1790399999999999E-3</v>
      </c>
      <c r="Y94" s="296">
        <v>3.11655E-3</v>
      </c>
      <c r="Z94" s="296">
        <v>2.5339099999999999E-3</v>
      </c>
      <c r="AA94" s="296">
        <v>3.9871999999999998E-3</v>
      </c>
      <c r="AB94" s="296">
        <v>1.7605880000000001E-2</v>
      </c>
      <c r="AC94" s="296">
        <v>1.463095E-2</v>
      </c>
      <c r="AD94" s="296">
        <v>4.8306E-4</v>
      </c>
      <c r="AE94" s="296">
        <v>1.6362900000000001E-3</v>
      </c>
      <c r="AF94" s="296">
        <v>4.6611700000000001E-3</v>
      </c>
      <c r="AG94" s="296">
        <v>6.2146600000000003E-3</v>
      </c>
      <c r="AH94" s="296">
        <v>5.6863699999999996E-3</v>
      </c>
      <c r="AI94" s="296">
        <v>3.4622300000000002E-3</v>
      </c>
      <c r="AJ94" s="296">
        <v>3.1841399999999998E-3</v>
      </c>
      <c r="AK94" s="296">
        <v>6.3585100000000004E-3</v>
      </c>
      <c r="AL94" s="296">
        <v>4.2875700000000001E-3</v>
      </c>
      <c r="AM94" s="296">
        <v>2.2757099999999998E-3</v>
      </c>
      <c r="AN94" s="296">
        <v>2.4895500000000001E-3</v>
      </c>
      <c r="AO94" s="296">
        <v>3.0832300000000002E-3</v>
      </c>
      <c r="AP94" s="296">
        <v>3.3001699999999998E-3</v>
      </c>
      <c r="AQ94" s="296">
        <v>2.1336200000000001E-3</v>
      </c>
      <c r="AR94" s="296">
        <v>2.9681E-3</v>
      </c>
      <c r="AS94" s="296">
        <v>4.0938700000000003E-3</v>
      </c>
      <c r="AT94" s="296">
        <v>4.2783099999999996E-3</v>
      </c>
      <c r="AU94" s="296">
        <v>4.6768599999999997E-3</v>
      </c>
      <c r="AV94" s="296">
        <v>4.5288899999999998E-3</v>
      </c>
      <c r="AW94" s="296">
        <v>5.4446399999999997E-3</v>
      </c>
      <c r="AX94" s="296">
        <v>5.4755400000000001E-3</v>
      </c>
      <c r="AY94" s="296">
        <v>5.9248900000000004E-3</v>
      </c>
      <c r="AZ94" s="296">
        <v>5.4999799999999998E-3</v>
      </c>
      <c r="BA94" s="296">
        <v>6.5433799999999997E-3</v>
      </c>
      <c r="BB94" s="296">
        <v>5.3126099999999997E-3</v>
      </c>
      <c r="BC94" s="296">
        <v>5.1057300000000002E-3</v>
      </c>
      <c r="BD94" s="296">
        <v>5.9224300000000002E-3</v>
      </c>
      <c r="BE94" s="296">
        <v>6.5119899999999996E-3</v>
      </c>
      <c r="BF94" s="296">
        <v>5.9560100000000003E-3</v>
      </c>
      <c r="BG94" s="296">
        <v>6.0295399999999999E-3</v>
      </c>
      <c r="BH94" s="296">
        <v>4.9960500000000001E-3</v>
      </c>
      <c r="BI94" s="296">
        <v>4.3311299999999999E-3</v>
      </c>
      <c r="BJ94" s="296">
        <v>4.6448399999999999E-3</v>
      </c>
      <c r="BK94" s="296">
        <v>7.8329699999999999E-3</v>
      </c>
      <c r="BL94" s="296">
        <v>4.7726000000000001E-3</v>
      </c>
      <c r="BM94" s="296">
        <v>5.9000700000000003E-3</v>
      </c>
      <c r="BN94" s="296">
        <v>5.2514700000000003E-3</v>
      </c>
      <c r="BO94" s="296">
        <v>5.5698400000000004E-3</v>
      </c>
      <c r="BP94" s="296">
        <v>4.6975699999999999E-3</v>
      </c>
      <c r="BQ94" s="296">
        <v>2.90829E-3</v>
      </c>
      <c r="BR94" s="296">
        <v>4.0842999999999999E-3</v>
      </c>
      <c r="BS94" s="296">
        <v>7.8331200000000007E-3</v>
      </c>
      <c r="BT94" s="296">
        <v>4.7153999999999998E-3</v>
      </c>
      <c r="BU94" s="296">
        <v>8.0139900000000003E-3</v>
      </c>
      <c r="BV94" s="296">
        <v>1.4356910000000001E-2</v>
      </c>
      <c r="BW94" s="296">
        <v>7.3324499999999999E-3</v>
      </c>
      <c r="BX94" s="296">
        <v>6.3343499999999999E-3</v>
      </c>
      <c r="BY94" s="296">
        <v>1.18188E-3</v>
      </c>
      <c r="BZ94" s="296">
        <v>5.4838200000000004E-3</v>
      </c>
      <c r="CA94" s="296">
        <v>5.28671E-3</v>
      </c>
      <c r="CB94" s="296">
        <v>4.6650399999999996E-3</v>
      </c>
      <c r="CC94" s="296">
        <v>3.6112399999999999E-3</v>
      </c>
      <c r="CD94" s="296">
        <v>8.4798900000000003E-3</v>
      </c>
      <c r="CE94" s="296">
        <v>7.1916000000000002E-3</v>
      </c>
      <c r="CF94" s="296">
        <v>6.3486200000000001E-3</v>
      </c>
      <c r="CG94" s="296">
        <v>8.1542899999999998E-3</v>
      </c>
      <c r="CH94" s="296">
        <v>9.7095500000000008E-3</v>
      </c>
      <c r="CI94" s="296">
        <v>2.254519E-2</v>
      </c>
      <c r="CJ94" s="296">
        <v>0.23014243000000001</v>
      </c>
      <c r="CK94" s="296">
        <v>1.8823550000000001E-2</v>
      </c>
      <c r="CL94" s="296">
        <v>6.9413139999999998E-2</v>
      </c>
      <c r="CM94" s="296">
        <v>1.0802277499999999</v>
      </c>
      <c r="CN94" s="296">
        <v>9.2453199999999996E-3</v>
      </c>
      <c r="CO94" s="296">
        <v>5.5896799999999996E-3</v>
      </c>
      <c r="CP94" s="296">
        <v>1.820679E-2</v>
      </c>
      <c r="CQ94" s="296">
        <v>7.1067200000000004E-3</v>
      </c>
      <c r="CR94" s="296">
        <v>6.7378799999999999E-3</v>
      </c>
      <c r="CS94" s="296">
        <v>1.254622E-2</v>
      </c>
      <c r="CT94" s="296">
        <v>4.3757600000000002E-3</v>
      </c>
      <c r="CU94" s="296">
        <v>2.8898460000000001E-2</v>
      </c>
      <c r="CV94" s="296">
        <v>6.6518799999999998E-3</v>
      </c>
      <c r="CW94" s="296">
        <v>0.26567958000000003</v>
      </c>
      <c r="CX94" s="296">
        <v>4.6246300000000002E-3</v>
      </c>
      <c r="CY94" s="296">
        <v>1.262252E-2</v>
      </c>
      <c r="CZ94" s="296">
        <v>9.3139499999999997E-3</v>
      </c>
      <c r="DA94" s="296">
        <v>1.024654E-2</v>
      </c>
      <c r="DB94" s="296">
        <v>1.3630389999999999E-2</v>
      </c>
      <c r="DC94" s="296">
        <v>2.2535679999999999E-2</v>
      </c>
      <c r="DD94" s="296">
        <v>8.00236E-3</v>
      </c>
      <c r="DE94" s="296">
        <v>5.5675000000000004E-3</v>
      </c>
      <c r="DF94" s="296">
        <v>1.419217E-2</v>
      </c>
      <c r="DG94" s="296">
        <v>2.3389655199999999</v>
      </c>
      <c r="DH94" s="296">
        <v>1.28481157</v>
      </c>
    </row>
    <row r="95" spans="1:112" s="290" customFormat="1" ht="18" customHeight="1" x14ac:dyDescent="0.55000000000000004">
      <c r="A95" s="284">
        <v>89</v>
      </c>
      <c r="B95" s="130" t="s">
        <v>165</v>
      </c>
      <c r="C95" s="132" t="s">
        <v>166</v>
      </c>
      <c r="D95" s="296">
        <v>2.0185200000000002E-3</v>
      </c>
      <c r="E95" s="296">
        <v>2.72397E-3</v>
      </c>
      <c r="F95" s="296">
        <v>8.2804000000000005E-4</v>
      </c>
      <c r="G95" s="296">
        <v>1.3734999999999999E-3</v>
      </c>
      <c r="H95" s="296">
        <v>3.0787200000000001E-3</v>
      </c>
      <c r="I95" s="296">
        <v>3.18871E-3</v>
      </c>
      <c r="J95" s="296">
        <v>3.8566099999999999E-3</v>
      </c>
      <c r="K95" s="296">
        <v>2.6382699999999999E-3</v>
      </c>
      <c r="L95" s="296">
        <v>1.7834400000000001E-3</v>
      </c>
      <c r="M95" s="296">
        <v>6.2604000000000002E-3</v>
      </c>
      <c r="N95" s="296">
        <v>3.6943100000000001E-3</v>
      </c>
      <c r="O95" s="296">
        <v>1.2199299999999999E-3</v>
      </c>
      <c r="P95" s="296">
        <v>1.5211999999999999E-3</v>
      </c>
      <c r="Q95" s="296">
        <v>2.6832599999999998E-3</v>
      </c>
      <c r="R95" s="296">
        <v>1.4645299999999999E-3</v>
      </c>
      <c r="S95" s="296">
        <v>1.63072E-3</v>
      </c>
      <c r="T95" s="296">
        <v>1.4492999999999999E-3</v>
      </c>
      <c r="U95" s="296">
        <v>1.1805299999999999E-3</v>
      </c>
      <c r="V95" s="296">
        <v>6.9753999999999997E-4</v>
      </c>
      <c r="W95" s="296">
        <v>1.2512199999999999E-3</v>
      </c>
      <c r="X95" s="296">
        <v>3.0233000000000001E-4</v>
      </c>
      <c r="Y95" s="296">
        <v>6.1855999999999999E-4</v>
      </c>
      <c r="Z95" s="296">
        <v>7.3486999999999999E-4</v>
      </c>
      <c r="AA95" s="296">
        <v>2.1828799999999999E-3</v>
      </c>
      <c r="AB95" s="296">
        <v>1.14119E-3</v>
      </c>
      <c r="AC95" s="296">
        <v>1.2274E-3</v>
      </c>
      <c r="AD95" s="296">
        <v>1.6090000000000001E-4</v>
      </c>
      <c r="AE95" s="296">
        <v>7.6323000000000005E-4</v>
      </c>
      <c r="AF95" s="296">
        <v>1.0149E-3</v>
      </c>
      <c r="AG95" s="296">
        <v>1.84092E-3</v>
      </c>
      <c r="AH95" s="296">
        <v>1.7284100000000001E-3</v>
      </c>
      <c r="AI95" s="296">
        <v>2.3421499999999999E-3</v>
      </c>
      <c r="AJ95" s="296">
        <v>3.14665E-3</v>
      </c>
      <c r="AK95" s="296">
        <v>1.0504500000000001E-3</v>
      </c>
      <c r="AL95" s="296">
        <v>3.0310900000000002E-3</v>
      </c>
      <c r="AM95" s="296">
        <v>1.94875E-3</v>
      </c>
      <c r="AN95" s="296">
        <v>1.8084900000000001E-3</v>
      </c>
      <c r="AO95" s="296">
        <v>4.1798599999999997E-3</v>
      </c>
      <c r="AP95" s="296">
        <v>2.9294099999999999E-3</v>
      </c>
      <c r="AQ95" s="296">
        <v>1.60619E-3</v>
      </c>
      <c r="AR95" s="296">
        <v>2.2848E-3</v>
      </c>
      <c r="AS95" s="296">
        <v>1.75873E-3</v>
      </c>
      <c r="AT95" s="296">
        <v>2.0885299999999999E-3</v>
      </c>
      <c r="AU95" s="296">
        <v>2.9104299999999999E-3</v>
      </c>
      <c r="AV95" s="296">
        <v>2.4454199999999998E-3</v>
      </c>
      <c r="AW95" s="296">
        <v>1.3570699999999999E-3</v>
      </c>
      <c r="AX95" s="296">
        <v>8.4878000000000004E-4</v>
      </c>
      <c r="AY95" s="296">
        <v>8.8217000000000005E-4</v>
      </c>
      <c r="AZ95" s="296">
        <v>1.5135000000000001E-3</v>
      </c>
      <c r="BA95" s="296">
        <v>1.06459E-3</v>
      </c>
      <c r="BB95" s="296">
        <v>7.4779000000000002E-4</v>
      </c>
      <c r="BC95" s="296">
        <v>1.9356E-3</v>
      </c>
      <c r="BD95" s="296">
        <v>1.0022500000000001E-3</v>
      </c>
      <c r="BE95" s="296">
        <v>9.3888000000000001E-4</v>
      </c>
      <c r="BF95" s="296">
        <v>1.04682E-3</v>
      </c>
      <c r="BG95" s="296">
        <v>1.1700599999999999E-3</v>
      </c>
      <c r="BH95" s="296">
        <v>1.07822E-3</v>
      </c>
      <c r="BI95" s="296">
        <v>5.26861E-3</v>
      </c>
      <c r="BJ95" s="296">
        <v>2.7652900000000001E-3</v>
      </c>
      <c r="BK95" s="296">
        <v>1.30963E-3</v>
      </c>
      <c r="BL95" s="296">
        <v>2.2740299999999998E-3</v>
      </c>
      <c r="BM95" s="296">
        <v>5.0813500000000001E-3</v>
      </c>
      <c r="BN95" s="296">
        <v>5.6510900000000001E-3</v>
      </c>
      <c r="BO95" s="296">
        <v>2.1089400000000001E-3</v>
      </c>
      <c r="BP95" s="296">
        <v>3.1633099999999999E-3</v>
      </c>
      <c r="BQ95" s="296">
        <v>1.32077E-3</v>
      </c>
      <c r="BR95" s="296">
        <v>9.5509999999999996E-4</v>
      </c>
      <c r="BS95" s="296">
        <v>3.1294700000000001E-3</v>
      </c>
      <c r="BT95" s="296">
        <v>5.68149E-3</v>
      </c>
      <c r="BU95" s="296">
        <v>2.1212399999999999E-3</v>
      </c>
      <c r="BV95" s="296">
        <v>1.61231E-3</v>
      </c>
      <c r="BW95" s="296">
        <v>2.3835800000000002E-3</v>
      </c>
      <c r="BX95" s="296">
        <v>7.2575000000000005E-4</v>
      </c>
      <c r="BY95" s="296">
        <v>2.1811000000000001E-4</v>
      </c>
      <c r="BZ95" s="296">
        <v>2.4245199999999999E-3</v>
      </c>
      <c r="CA95" s="296">
        <v>3.4534000000000001E-3</v>
      </c>
      <c r="CB95" s="296">
        <v>1.3999800000000001E-3</v>
      </c>
      <c r="CC95" s="296">
        <v>4.6396800000000002E-3</v>
      </c>
      <c r="CD95" s="296">
        <v>3.1023700000000001E-3</v>
      </c>
      <c r="CE95" s="296">
        <v>8.1957999999999998E-4</v>
      </c>
      <c r="CF95" s="296">
        <v>1.41949E-3</v>
      </c>
      <c r="CG95" s="296">
        <v>2.99651E-3</v>
      </c>
      <c r="CH95" s="296">
        <v>7.8129000000000002E-4</v>
      </c>
      <c r="CI95" s="296">
        <v>1.3900399999999999E-3</v>
      </c>
      <c r="CJ95" s="296">
        <v>3.5057600000000001E-3</v>
      </c>
      <c r="CK95" s="296">
        <v>7.5597000000000001E-4</v>
      </c>
      <c r="CL95" s="296">
        <v>1.8887999999999999E-3</v>
      </c>
      <c r="CM95" s="296">
        <v>1.2954900000000001E-3</v>
      </c>
      <c r="CN95" s="296">
        <v>1.00077696</v>
      </c>
      <c r="CO95" s="296">
        <v>3.07275E-3</v>
      </c>
      <c r="CP95" s="296">
        <v>2.4262799999999998E-3</v>
      </c>
      <c r="CQ95" s="296">
        <v>1.0553299999999999E-3</v>
      </c>
      <c r="CR95" s="296">
        <v>4.0030400000000002E-3</v>
      </c>
      <c r="CS95" s="296">
        <v>3.3317500000000001E-3</v>
      </c>
      <c r="CT95" s="296">
        <v>1.3552499999999999E-3</v>
      </c>
      <c r="CU95" s="296">
        <v>1.6765E-3</v>
      </c>
      <c r="CV95" s="296">
        <v>1.88897E-3</v>
      </c>
      <c r="CW95" s="296">
        <v>1.6566899999999999E-3</v>
      </c>
      <c r="CX95" s="296">
        <v>1.4475499999999999E-3</v>
      </c>
      <c r="CY95" s="296">
        <v>1.09779E-3</v>
      </c>
      <c r="CZ95" s="296">
        <v>1.5840400000000001E-3</v>
      </c>
      <c r="DA95" s="296">
        <v>1.6160899999999999E-3</v>
      </c>
      <c r="DB95" s="296">
        <v>2.3611600000000002E-3</v>
      </c>
      <c r="DC95" s="296">
        <v>7.6068000000000002E-4</v>
      </c>
      <c r="DD95" s="296">
        <v>2.1677300000000001E-3</v>
      </c>
      <c r="DE95" s="296">
        <v>1.6037899999999999E-3</v>
      </c>
      <c r="DF95" s="296">
        <v>0.24748363000000001</v>
      </c>
      <c r="DG95" s="296">
        <v>1.46038388</v>
      </c>
      <c r="DH95" s="296">
        <v>0.80219998999999997</v>
      </c>
    </row>
    <row r="96" spans="1:112" s="290" customFormat="1" ht="18" customHeight="1" x14ac:dyDescent="0.55000000000000004">
      <c r="A96" s="284">
        <v>90</v>
      </c>
      <c r="B96" s="130" t="s">
        <v>167</v>
      </c>
      <c r="C96" s="132" t="s">
        <v>168</v>
      </c>
      <c r="D96" s="296">
        <v>2.5721000000000001E-4</v>
      </c>
      <c r="E96" s="296">
        <v>3.9148999999999998E-4</v>
      </c>
      <c r="F96" s="296">
        <v>6.8384000000000001E-4</v>
      </c>
      <c r="G96" s="296">
        <v>2.9744999999999999E-4</v>
      </c>
      <c r="H96" s="296">
        <v>2.6730999999999999E-4</v>
      </c>
      <c r="I96" s="296">
        <v>4.0221000000000001E-4</v>
      </c>
      <c r="J96" s="296">
        <v>7.6807000000000004E-4</v>
      </c>
      <c r="K96" s="296">
        <v>7.1151999999999999E-4</v>
      </c>
      <c r="L96" s="296">
        <v>3.6273000000000002E-4</v>
      </c>
      <c r="M96" s="296">
        <v>6.1886000000000005E-4</v>
      </c>
      <c r="N96" s="296">
        <v>1.2446000000000001E-4</v>
      </c>
      <c r="O96" s="296">
        <v>2.9033999999999999E-4</v>
      </c>
      <c r="P96" s="296">
        <v>3.2306000000000001E-4</v>
      </c>
      <c r="Q96" s="296">
        <v>3.4145999999999997E-4</v>
      </c>
      <c r="R96" s="296">
        <v>5.8982999999999996E-4</v>
      </c>
      <c r="S96" s="296">
        <v>6.4995000000000005E-4</v>
      </c>
      <c r="T96" s="296">
        <v>4.9850000000000003E-4</v>
      </c>
      <c r="U96" s="296">
        <v>3.4255000000000001E-4</v>
      </c>
      <c r="V96" s="296">
        <v>3.7957000000000003E-4</v>
      </c>
      <c r="W96" s="296">
        <v>5.7468999999999999E-4</v>
      </c>
      <c r="X96" s="296">
        <v>2.9359999999999998E-4</v>
      </c>
      <c r="Y96" s="296">
        <v>6.0389000000000005E-4</v>
      </c>
      <c r="Z96" s="296">
        <v>7.4602000000000002E-4</v>
      </c>
      <c r="AA96" s="296">
        <v>6.3980000000000005E-4</v>
      </c>
      <c r="AB96" s="296">
        <v>8.3266000000000004E-4</v>
      </c>
      <c r="AC96" s="296">
        <v>9.0589000000000002E-4</v>
      </c>
      <c r="AD96" s="296">
        <v>4.1839999999999999E-5</v>
      </c>
      <c r="AE96" s="296">
        <v>1.1063E-4</v>
      </c>
      <c r="AF96" s="296">
        <v>5.3556999999999997E-4</v>
      </c>
      <c r="AG96" s="296">
        <v>3.4578000000000001E-4</v>
      </c>
      <c r="AH96" s="296">
        <v>2.6500999999999999E-4</v>
      </c>
      <c r="AI96" s="296">
        <v>4.6860000000000001E-4</v>
      </c>
      <c r="AJ96" s="296">
        <v>6.2089999999999997E-4</v>
      </c>
      <c r="AK96" s="296">
        <v>1.76042E-3</v>
      </c>
      <c r="AL96" s="296">
        <v>5.4084999999999995E-4</v>
      </c>
      <c r="AM96" s="296">
        <v>2.1186999999999999E-4</v>
      </c>
      <c r="AN96" s="296">
        <v>2.8819000000000002E-4</v>
      </c>
      <c r="AO96" s="296">
        <v>7.3112999999999997E-4</v>
      </c>
      <c r="AP96" s="296">
        <v>2.7794000000000001E-4</v>
      </c>
      <c r="AQ96" s="296">
        <v>1.8846999999999999E-4</v>
      </c>
      <c r="AR96" s="296">
        <v>2.3414E-4</v>
      </c>
      <c r="AS96" s="296">
        <v>9.8018999999999992E-4</v>
      </c>
      <c r="AT96" s="296">
        <v>4.8286999999999999E-4</v>
      </c>
      <c r="AU96" s="296">
        <v>1.0192700000000001E-3</v>
      </c>
      <c r="AV96" s="296">
        <v>7.7004999999999999E-4</v>
      </c>
      <c r="AW96" s="296">
        <v>7.3452999999999995E-4</v>
      </c>
      <c r="AX96" s="296">
        <v>1.19111E-3</v>
      </c>
      <c r="AY96" s="296">
        <v>2.27342E-3</v>
      </c>
      <c r="AZ96" s="296">
        <v>1.50797E-3</v>
      </c>
      <c r="BA96" s="296">
        <v>2.43181E-3</v>
      </c>
      <c r="BB96" s="296">
        <v>1.3760700000000001E-3</v>
      </c>
      <c r="BC96" s="296">
        <v>1.16737E-3</v>
      </c>
      <c r="BD96" s="296">
        <v>2.7383799999999999E-3</v>
      </c>
      <c r="BE96" s="296">
        <v>8.8022999999999997E-4</v>
      </c>
      <c r="BF96" s="296">
        <v>6.7024999999999995E-4</v>
      </c>
      <c r="BG96" s="296">
        <v>6.9983000000000003E-4</v>
      </c>
      <c r="BH96" s="296">
        <v>7.0034000000000003E-4</v>
      </c>
      <c r="BI96" s="296">
        <v>1.01775E-3</v>
      </c>
      <c r="BJ96" s="296">
        <v>3.5749000000000002E-4</v>
      </c>
      <c r="BK96" s="296">
        <v>4.5501E-4</v>
      </c>
      <c r="BL96" s="296">
        <v>3.5336999999999999E-4</v>
      </c>
      <c r="BM96" s="296">
        <v>5.8728999999999997E-4</v>
      </c>
      <c r="BN96" s="296">
        <v>4.8910999999999996E-4</v>
      </c>
      <c r="BO96" s="296">
        <v>5.0129999999999999E-4</v>
      </c>
      <c r="BP96" s="296">
        <v>5.0628999999999995E-4</v>
      </c>
      <c r="BQ96" s="296">
        <v>8.3274E-4</v>
      </c>
      <c r="BR96" s="296">
        <v>6.0486000000000003E-4</v>
      </c>
      <c r="BS96" s="296">
        <v>6.0420999999999999E-4</v>
      </c>
      <c r="BT96" s="296">
        <v>5.0412999999999999E-4</v>
      </c>
      <c r="BU96" s="296">
        <v>6.5081000000000004E-4</v>
      </c>
      <c r="BV96" s="296">
        <v>8.1192999999999999E-4</v>
      </c>
      <c r="BW96" s="296">
        <v>2.7787999999999999E-4</v>
      </c>
      <c r="BX96" s="296">
        <v>2.2042000000000001E-4</v>
      </c>
      <c r="BY96" s="296">
        <v>6.8930000000000006E-5</v>
      </c>
      <c r="BZ96" s="296">
        <v>7.2745600000000002E-3</v>
      </c>
      <c r="CA96" s="296">
        <v>4.4708999999999998E-4</v>
      </c>
      <c r="CB96" s="296">
        <v>7.5498000000000004E-4</v>
      </c>
      <c r="CC96" s="296">
        <v>3.3227000000000002E-4</v>
      </c>
      <c r="CD96" s="296">
        <v>4.9998000000000002E-4</v>
      </c>
      <c r="CE96" s="296">
        <v>8.2779999999999996E-4</v>
      </c>
      <c r="CF96" s="296">
        <v>6.1428999999999997E-4</v>
      </c>
      <c r="CG96" s="296">
        <v>8.1055000000000005E-4</v>
      </c>
      <c r="CH96" s="296">
        <v>4.2110999999999998E-4</v>
      </c>
      <c r="CI96" s="296">
        <v>7.3643399999999996E-3</v>
      </c>
      <c r="CJ96" s="296">
        <v>2.10304E-3</v>
      </c>
      <c r="CK96" s="296">
        <v>4.5575900000000003E-3</v>
      </c>
      <c r="CL96" s="296">
        <v>9.1165900000000008E-3</v>
      </c>
      <c r="CM96" s="296">
        <v>2.0649800000000001E-3</v>
      </c>
      <c r="CN96" s="296">
        <v>4.8587000000000001E-4</v>
      </c>
      <c r="CO96" s="296">
        <v>1.00018231</v>
      </c>
      <c r="CP96" s="296">
        <v>5.3390999999999996E-4</v>
      </c>
      <c r="CQ96" s="296">
        <v>4.1748000000000002E-4</v>
      </c>
      <c r="CR96" s="296">
        <v>3.4272000000000003E-4</v>
      </c>
      <c r="CS96" s="296">
        <v>4.0999999999999999E-4</v>
      </c>
      <c r="CT96" s="296">
        <v>1.9488E-4</v>
      </c>
      <c r="CU96" s="296">
        <v>5.0531000000000003E-4</v>
      </c>
      <c r="CV96" s="296">
        <v>6.7679000000000003E-4</v>
      </c>
      <c r="CW96" s="296">
        <v>2.6210700000000001E-3</v>
      </c>
      <c r="CX96" s="296">
        <v>5.0905000000000004E-4</v>
      </c>
      <c r="CY96" s="296">
        <v>9.8708999999999993E-4</v>
      </c>
      <c r="CZ96" s="296">
        <v>6.6149000000000004E-4</v>
      </c>
      <c r="DA96" s="296">
        <v>8.4730999999999999E-4</v>
      </c>
      <c r="DB96" s="296">
        <v>1.30002E-3</v>
      </c>
      <c r="DC96" s="296">
        <v>5.2395999999999996E-4</v>
      </c>
      <c r="DD96" s="296">
        <v>7.2504000000000004E-4</v>
      </c>
      <c r="DE96" s="296">
        <v>5.4091999999999996E-4</v>
      </c>
      <c r="DF96" s="296">
        <v>1.0515699999999999E-3</v>
      </c>
      <c r="DG96" s="296">
        <v>1.09869153</v>
      </c>
      <c r="DH96" s="296">
        <v>0.60351962000000003</v>
      </c>
    </row>
    <row r="97" spans="1:112" s="290" customFormat="1" ht="18" customHeight="1" x14ac:dyDescent="0.55000000000000004">
      <c r="A97" s="284">
        <v>91</v>
      </c>
      <c r="B97" s="130" t="s">
        <v>480</v>
      </c>
      <c r="C97" s="132" t="s">
        <v>481</v>
      </c>
      <c r="D97" s="296">
        <v>0</v>
      </c>
      <c r="E97" s="296">
        <v>0</v>
      </c>
      <c r="F97" s="296">
        <v>0</v>
      </c>
      <c r="G97" s="296">
        <v>0</v>
      </c>
      <c r="H97" s="296">
        <v>0</v>
      </c>
      <c r="I97" s="296">
        <v>0</v>
      </c>
      <c r="J97" s="296">
        <v>0</v>
      </c>
      <c r="K97" s="296">
        <v>0</v>
      </c>
      <c r="L97" s="296">
        <v>0</v>
      </c>
      <c r="M97" s="296">
        <v>0</v>
      </c>
      <c r="N97" s="296">
        <v>0</v>
      </c>
      <c r="O97" s="296">
        <v>0</v>
      </c>
      <c r="P97" s="296">
        <v>0</v>
      </c>
      <c r="Q97" s="296">
        <v>0</v>
      </c>
      <c r="R97" s="296">
        <v>0</v>
      </c>
      <c r="S97" s="296">
        <v>0</v>
      </c>
      <c r="T97" s="296">
        <v>0</v>
      </c>
      <c r="U97" s="296">
        <v>0</v>
      </c>
      <c r="V97" s="296">
        <v>0</v>
      </c>
      <c r="W97" s="296">
        <v>0</v>
      </c>
      <c r="X97" s="296">
        <v>0</v>
      </c>
      <c r="Y97" s="296">
        <v>0</v>
      </c>
      <c r="Z97" s="296">
        <v>0</v>
      </c>
      <c r="AA97" s="296">
        <v>0</v>
      </c>
      <c r="AB97" s="296">
        <v>0</v>
      </c>
      <c r="AC97" s="296">
        <v>0</v>
      </c>
      <c r="AD97" s="296">
        <v>0</v>
      </c>
      <c r="AE97" s="296">
        <v>0</v>
      </c>
      <c r="AF97" s="296">
        <v>0</v>
      </c>
      <c r="AG97" s="296">
        <v>0</v>
      </c>
      <c r="AH97" s="296">
        <v>0</v>
      </c>
      <c r="AI97" s="296">
        <v>0</v>
      </c>
      <c r="AJ97" s="296">
        <v>0</v>
      </c>
      <c r="AK97" s="296">
        <v>0</v>
      </c>
      <c r="AL97" s="296">
        <v>0</v>
      </c>
      <c r="AM97" s="296">
        <v>0</v>
      </c>
      <c r="AN97" s="296">
        <v>0</v>
      </c>
      <c r="AO97" s="296">
        <v>0</v>
      </c>
      <c r="AP97" s="296">
        <v>0</v>
      </c>
      <c r="AQ97" s="296">
        <v>0</v>
      </c>
      <c r="AR97" s="296">
        <v>0</v>
      </c>
      <c r="AS97" s="296">
        <v>0</v>
      </c>
      <c r="AT97" s="296">
        <v>0</v>
      </c>
      <c r="AU97" s="296">
        <v>0</v>
      </c>
      <c r="AV97" s="296">
        <v>0</v>
      </c>
      <c r="AW97" s="296">
        <v>0</v>
      </c>
      <c r="AX97" s="296">
        <v>0</v>
      </c>
      <c r="AY97" s="296">
        <v>0</v>
      </c>
      <c r="AZ97" s="296">
        <v>0</v>
      </c>
      <c r="BA97" s="296">
        <v>0</v>
      </c>
      <c r="BB97" s="296">
        <v>0</v>
      </c>
      <c r="BC97" s="296">
        <v>0</v>
      </c>
      <c r="BD97" s="296">
        <v>0</v>
      </c>
      <c r="BE97" s="296">
        <v>0</v>
      </c>
      <c r="BF97" s="296">
        <v>0</v>
      </c>
      <c r="BG97" s="296">
        <v>0</v>
      </c>
      <c r="BH97" s="296">
        <v>0</v>
      </c>
      <c r="BI97" s="296">
        <v>0</v>
      </c>
      <c r="BJ97" s="296">
        <v>0</v>
      </c>
      <c r="BK97" s="296">
        <v>0</v>
      </c>
      <c r="BL97" s="296">
        <v>0</v>
      </c>
      <c r="BM97" s="296">
        <v>0</v>
      </c>
      <c r="BN97" s="296">
        <v>0</v>
      </c>
      <c r="BO97" s="296">
        <v>0</v>
      </c>
      <c r="BP97" s="296">
        <v>0</v>
      </c>
      <c r="BQ97" s="296">
        <v>0</v>
      </c>
      <c r="BR97" s="296">
        <v>0</v>
      </c>
      <c r="BS97" s="296">
        <v>0</v>
      </c>
      <c r="BT97" s="296">
        <v>0</v>
      </c>
      <c r="BU97" s="296">
        <v>0</v>
      </c>
      <c r="BV97" s="296">
        <v>0</v>
      </c>
      <c r="BW97" s="296">
        <v>0</v>
      </c>
      <c r="BX97" s="296">
        <v>0</v>
      </c>
      <c r="BY97" s="296">
        <v>0</v>
      </c>
      <c r="BZ97" s="296">
        <v>0</v>
      </c>
      <c r="CA97" s="296">
        <v>0</v>
      </c>
      <c r="CB97" s="296">
        <v>0</v>
      </c>
      <c r="CC97" s="296">
        <v>0</v>
      </c>
      <c r="CD97" s="296">
        <v>0</v>
      </c>
      <c r="CE97" s="296">
        <v>0</v>
      </c>
      <c r="CF97" s="296">
        <v>0</v>
      </c>
      <c r="CG97" s="296">
        <v>0</v>
      </c>
      <c r="CH97" s="296">
        <v>0</v>
      </c>
      <c r="CI97" s="296">
        <v>0</v>
      </c>
      <c r="CJ97" s="296">
        <v>0</v>
      </c>
      <c r="CK97" s="296">
        <v>0</v>
      </c>
      <c r="CL97" s="296">
        <v>0</v>
      </c>
      <c r="CM97" s="296">
        <v>0</v>
      </c>
      <c r="CN97" s="296">
        <v>0</v>
      </c>
      <c r="CO97" s="296">
        <v>0</v>
      </c>
      <c r="CP97" s="296">
        <v>1</v>
      </c>
      <c r="CQ97" s="296">
        <v>0</v>
      </c>
      <c r="CR97" s="296">
        <v>0</v>
      </c>
      <c r="CS97" s="296">
        <v>0</v>
      </c>
      <c r="CT97" s="296">
        <v>0</v>
      </c>
      <c r="CU97" s="296">
        <v>0</v>
      </c>
      <c r="CV97" s="296">
        <v>0</v>
      </c>
      <c r="CW97" s="296">
        <v>0</v>
      </c>
      <c r="CX97" s="296">
        <v>0</v>
      </c>
      <c r="CY97" s="296">
        <v>0</v>
      </c>
      <c r="CZ97" s="296">
        <v>0</v>
      </c>
      <c r="DA97" s="296">
        <v>0</v>
      </c>
      <c r="DB97" s="296">
        <v>0</v>
      </c>
      <c r="DC97" s="296">
        <v>0</v>
      </c>
      <c r="DD97" s="296">
        <v>0</v>
      </c>
      <c r="DE97" s="296">
        <v>0</v>
      </c>
      <c r="DF97" s="296">
        <v>0</v>
      </c>
      <c r="DG97" s="296">
        <v>1</v>
      </c>
      <c r="DH97" s="296">
        <v>0.54930762</v>
      </c>
    </row>
    <row r="98" spans="1:112" s="290" customFormat="1" ht="18" customHeight="1" x14ac:dyDescent="0.55000000000000004">
      <c r="A98" s="284">
        <v>92</v>
      </c>
      <c r="B98" s="130" t="s">
        <v>169</v>
      </c>
      <c r="C98" s="132" t="s">
        <v>170</v>
      </c>
      <c r="D98" s="296">
        <v>0</v>
      </c>
      <c r="E98" s="296">
        <v>0</v>
      </c>
      <c r="F98" s="296">
        <v>0</v>
      </c>
      <c r="G98" s="296">
        <v>0</v>
      </c>
      <c r="H98" s="296">
        <v>0</v>
      </c>
      <c r="I98" s="296">
        <v>0</v>
      </c>
      <c r="J98" s="296">
        <v>0</v>
      </c>
      <c r="K98" s="296">
        <v>0</v>
      </c>
      <c r="L98" s="296">
        <v>0</v>
      </c>
      <c r="M98" s="296">
        <v>0</v>
      </c>
      <c r="N98" s="296">
        <v>0</v>
      </c>
      <c r="O98" s="296">
        <v>0</v>
      </c>
      <c r="P98" s="296">
        <v>0</v>
      </c>
      <c r="Q98" s="296">
        <v>0</v>
      </c>
      <c r="R98" s="296">
        <v>0</v>
      </c>
      <c r="S98" s="296">
        <v>0</v>
      </c>
      <c r="T98" s="296">
        <v>0</v>
      </c>
      <c r="U98" s="296">
        <v>0</v>
      </c>
      <c r="V98" s="296">
        <v>0</v>
      </c>
      <c r="W98" s="296">
        <v>0</v>
      </c>
      <c r="X98" s="296">
        <v>0</v>
      </c>
      <c r="Y98" s="296">
        <v>0</v>
      </c>
      <c r="Z98" s="296">
        <v>0</v>
      </c>
      <c r="AA98" s="296">
        <v>0</v>
      </c>
      <c r="AB98" s="296">
        <v>0</v>
      </c>
      <c r="AC98" s="296">
        <v>0</v>
      </c>
      <c r="AD98" s="296">
        <v>0</v>
      </c>
      <c r="AE98" s="296">
        <v>0</v>
      </c>
      <c r="AF98" s="296">
        <v>0</v>
      </c>
      <c r="AG98" s="296">
        <v>0</v>
      </c>
      <c r="AH98" s="296">
        <v>0</v>
      </c>
      <c r="AI98" s="296">
        <v>0</v>
      </c>
      <c r="AJ98" s="296">
        <v>0</v>
      </c>
      <c r="AK98" s="296">
        <v>0</v>
      </c>
      <c r="AL98" s="296">
        <v>0</v>
      </c>
      <c r="AM98" s="296">
        <v>0</v>
      </c>
      <c r="AN98" s="296">
        <v>0</v>
      </c>
      <c r="AO98" s="296">
        <v>0</v>
      </c>
      <c r="AP98" s="296">
        <v>0</v>
      </c>
      <c r="AQ98" s="296">
        <v>0</v>
      </c>
      <c r="AR98" s="296">
        <v>0</v>
      </c>
      <c r="AS98" s="296">
        <v>0</v>
      </c>
      <c r="AT98" s="296">
        <v>0</v>
      </c>
      <c r="AU98" s="296">
        <v>0</v>
      </c>
      <c r="AV98" s="296">
        <v>0</v>
      </c>
      <c r="AW98" s="296">
        <v>0</v>
      </c>
      <c r="AX98" s="296">
        <v>0</v>
      </c>
      <c r="AY98" s="296">
        <v>0</v>
      </c>
      <c r="AZ98" s="296">
        <v>0</v>
      </c>
      <c r="BA98" s="296">
        <v>0</v>
      </c>
      <c r="BB98" s="296">
        <v>0</v>
      </c>
      <c r="BC98" s="296">
        <v>0</v>
      </c>
      <c r="BD98" s="296">
        <v>0</v>
      </c>
      <c r="BE98" s="296">
        <v>0</v>
      </c>
      <c r="BF98" s="296">
        <v>0</v>
      </c>
      <c r="BG98" s="296">
        <v>0</v>
      </c>
      <c r="BH98" s="296">
        <v>0</v>
      </c>
      <c r="BI98" s="296">
        <v>0</v>
      </c>
      <c r="BJ98" s="296">
        <v>0</v>
      </c>
      <c r="BK98" s="296">
        <v>0</v>
      </c>
      <c r="BL98" s="296">
        <v>0</v>
      </c>
      <c r="BM98" s="296">
        <v>0</v>
      </c>
      <c r="BN98" s="296">
        <v>0</v>
      </c>
      <c r="BO98" s="296">
        <v>0</v>
      </c>
      <c r="BP98" s="296">
        <v>0</v>
      </c>
      <c r="BQ98" s="296">
        <v>0</v>
      </c>
      <c r="BR98" s="296">
        <v>0</v>
      </c>
      <c r="BS98" s="296">
        <v>0</v>
      </c>
      <c r="BT98" s="296">
        <v>0</v>
      </c>
      <c r="BU98" s="296">
        <v>0</v>
      </c>
      <c r="BV98" s="296">
        <v>0</v>
      </c>
      <c r="BW98" s="296">
        <v>0</v>
      </c>
      <c r="BX98" s="296">
        <v>0</v>
      </c>
      <c r="BY98" s="296">
        <v>0</v>
      </c>
      <c r="BZ98" s="296">
        <v>0</v>
      </c>
      <c r="CA98" s="296">
        <v>0</v>
      </c>
      <c r="CB98" s="296">
        <v>0</v>
      </c>
      <c r="CC98" s="296">
        <v>0</v>
      </c>
      <c r="CD98" s="296">
        <v>0</v>
      </c>
      <c r="CE98" s="296">
        <v>0</v>
      </c>
      <c r="CF98" s="296">
        <v>0</v>
      </c>
      <c r="CG98" s="296">
        <v>0</v>
      </c>
      <c r="CH98" s="296">
        <v>0</v>
      </c>
      <c r="CI98" s="296">
        <v>0</v>
      </c>
      <c r="CJ98" s="296">
        <v>0</v>
      </c>
      <c r="CK98" s="296">
        <v>0</v>
      </c>
      <c r="CL98" s="296">
        <v>0</v>
      </c>
      <c r="CM98" s="296">
        <v>0</v>
      </c>
      <c r="CN98" s="296">
        <v>0</v>
      </c>
      <c r="CO98" s="296">
        <v>0</v>
      </c>
      <c r="CP98" s="296">
        <v>0</v>
      </c>
      <c r="CQ98" s="296">
        <v>1.0072307</v>
      </c>
      <c r="CR98" s="296">
        <v>0</v>
      </c>
      <c r="CS98" s="296">
        <v>0</v>
      </c>
      <c r="CT98" s="296">
        <v>5.8613999999999997E-4</v>
      </c>
      <c r="CU98" s="296">
        <v>0</v>
      </c>
      <c r="CV98" s="296">
        <v>0</v>
      </c>
      <c r="CW98" s="296">
        <v>0</v>
      </c>
      <c r="CX98" s="296">
        <v>0</v>
      </c>
      <c r="CY98" s="296">
        <v>0</v>
      </c>
      <c r="CZ98" s="296">
        <v>0</v>
      </c>
      <c r="DA98" s="296">
        <v>0</v>
      </c>
      <c r="DB98" s="296">
        <v>0</v>
      </c>
      <c r="DC98" s="296">
        <v>0</v>
      </c>
      <c r="DD98" s="296">
        <v>0</v>
      </c>
      <c r="DE98" s="296">
        <v>0</v>
      </c>
      <c r="DF98" s="296">
        <v>0</v>
      </c>
      <c r="DG98" s="296">
        <v>1.00781684</v>
      </c>
      <c r="DH98" s="296">
        <v>0.55360145999999999</v>
      </c>
    </row>
    <row r="99" spans="1:112" s="290" customFormat="1" ht="18" customHeight="1" x14ac:dyDescent="0.55000000000000004">
      <c r="A99" s="284">
        <v>93</v>
      </c>
      <c r="B99" s="130" t="s">
        <v>171</v>
      </c>
      <c r="C99" s="132" t="s">
        <v>172</v>
      </c>
      <c r="D99" s="296">
        <v>4.7233000000000003E-4</v>
      </c>
      <c r="E99" s="296">
        <v>7.8907999999999995E-4</v>
      </c>
      <c r="F99" s="296">
        <v>5.8280199999999997E-3</v>
      </c>
      <c r="G99" s="296">
        <v>8.8629999999999997E-5</v>
      </c>
      <c r="H99" s="296">
        <v>2.0086999999999999E-4</v>
      </c>
      <c r="I99" s="296">
        <v>1.3676000000000001E-4</v>
      </c>
      <c r="J99" s="296">
        <v>1.8118999999999999E-4</v>
      </c>
      <c r="K99" s="296">
        <v>3.835E-4</v>
      </c>
      <c r="L99" s="296">
        <v>1.8006000000000001E-4</v>
      </c>
      <c r="M99" s="296">
        <v>8.5464999999999998E-4</v>
      </c>
      <c r="N99" s="296">
        <v>9.9489999999999998E-5</v>
      </c>
      <c r="O99" s="296">
        <v>1.5993E-4</v>
      </c>
      <c r="P99" s="296">
        <v>1.4794999999999999E-4</v>
      </c>
      <c r="Q99" s="296">
        <v>1.5820999999999999E-4</v>
      </c>
      <c r="R99" s="296">
        <v>1.5156999999999999E-4</v>
      </c>
      <c r="S99" s="296">
        <v>3.0990999999999999E-4</v>
      </c>
      <c r="T99" s="296">
        <v>2.3468999999999999E-4</v>
      </c>
      <c r="U99" s="296">
        <v>1.8981E-4</v>
      </c>
      <c r="V99" s="296">
        <v>2.8828000000000002E-4</v>
      </c>
      <c r="W99" s="296">
        <v>2.2190999999999999E-4</v>
      </c>
      <c r="X99" s="296">
        <v>1.9544000000000001E-4</v>
      </c>
      <c r="Y99" s="296">
        <v>1.6812000000000001E-4</v>
      </c>
      <c r="Z99" s="296">
        <v>1.7846999999999999E-4</v>
      </c>
      <c r="AA99" s="296">
        <v>2.2514E-4</v>
      </c>
      <c r="AB99" s="296">
        <v>2.2216E-4</v>
      </c>
      <c r="AC99" s="296">
        <v>1.8699999999999999E-4</v>
      </c>
      <c r="AD99" s="296">
        <v>2.0597000000000001E-4</v>
      </c>
      <c r="AE99" s="296">
        <v>1.3035E-4</v>
      </c>
      <c r="AF99" s="296">
        <v>1.5957999999999999E-4</v>
      </c>
      <c r="AG99" s="296">
        <v>1.4512999999999999E-4</v>
      </c>
      <c r="AH99" s="296">
        <v>2.0141000000000001E-4</v>
      </c>
      <c r="AI99" s="296">
        <v>2.3739E-4</v>
      </c>
      <c r="AJ99" s="296">
        <v>2.2613000000000001E-4</v>
      </c>
      <c r="AK99" s="296">
        <v>2.3520999999999999E-4</v>
      </c>
      <c r="AL99" s="296">
        <v>2.3389999999999999E-4</v>
      </c>
      <c r="AM99" s="296">
        <v>1.4949000000000001E-4</v>
      </c>
      <c r="AN99" s="296">
        <v>1.6535000000000001E-4</v>
      </c>
      <c r="AO99" s="296">
        <v>2.4624E-4</v>
      </c>
      <c r="AP99" s="296">
        <v>2.0504E-4</v>
      </c>
      <c r="AQ99" s="296">
        <v>2.5281000000000001E-4</v>
      </c>
      <c r="AR99" s="296">
        <v>2.7850999999999999E-4</v>
      </c>
      <c r="AS99" s="296">
        <v>1.6197E-4</v>
      </c>
      <c r="AT99" s="296">
        <v>1.5721999999999999E-4</v>
      </c>
      <c r="AU99" s="296">
        <v>1.4171999999999999E-4</v>
      </c>
      <c r="AV99" s="296">
        <v>1.2136E-4</v>
      </c>
      <c r="AW99" s="296">
        <v>1.2637999999999999E-4</v>
      </c>
      <c r="AX99" s="296">
        <v>1.1472999999999999E-4</v>
      </c>
      <c r="AY99" s="296">
        <v>1.2603000000000001E-4</v>
      </c>
      <c r="AZ99" s="296">
        <v>1.4803E-4</v>
      </c>
      <c r="BA99" s="296">
        <v>1.2871000000000001E-4</v>
      </c>
      <c r="BB99" s="296">
        <v>1.0287E-4</v>
      </c>
      <c r="BC99" s="296">
        <v>1.7227E-4</v>
      </c>
      <c r="BD99" s="296">
        <v>1.1493999999999999E-4</v>
      </c>
      <c r="BE99" s="296">
        <v>1.1014999999999999E-4</v>
      </c>
      <c r="BF99" s="296">
        <v>1.5197999999999999E-4</v>
      </c>
      <c r="BG99" s="296">
        <v>1.5431E-4</v>
      </c>
      <c r="BH99" s="296">
        <v>1.3893E-4</v>
      </c>
      <c r="BI99" s="296">
        <v>1.9215000000000001E-4</v>
      </c>
      <c r="BJ99" s="296">
        <v>1.2015000000000001E-4</v>
      </c>
      <c r="BK99" s="296">
        <v>1.5898E-4</v>
      </c>
      <c r="BL99" s="296">
        <v>7.5462000000000001E-4</v>
      </c>
      <c r="BM99" s="296">
        <v>1.6391999999999999E-4</v>
      </c>
      <c r="BN99" s="296">
        <v>1.9902E-4</v>
      </c>
      <c r="BO99" s="296">
        <v>1.395E-4</v>
      </c>
      <c r="BP99" s="296">
        <v>1.5422E-4</v>
      </c>
      <c r="BQ99" s="296">
        <v>3.7750000000000001E-4</v>
      </c>
      <c r="BR99" s="296">
        <v>5.5878999999999998E-4</v>
      </c>
      <c r="BS99" s="296">
        <v>4.6746E-4</v>
      </c>
      <c r="BT99" s="296">
        <v>1.5129E-4</v>
      </c>
      <c r="BU99" s="296">
        <v>1.4412E-4</v>
      </c>
      <c r="BV99" s="296">
        <v>2.7532000000000001E-4</v>
      </c>
      <c r="BW99" s="296">
        <v>1.0944E-4</v>
      </c>
      <c r="BX99" s="296">
        <v>7.8040000000000005E-5</v>
      </c>
      <c r="BY99" s="296">
        <v>2.3839999999999999E-5</v>
      </c>
      <c r="BZ99" s="296">
        <v>2.5479000000000002E-4</v>
      </c>
      <c r="CA99" s="296">
        <v>1.3009999999999999E-4</v>
      </c>
      <c r="CB99" s="296">
        <v>3.2834999999999999E-4</v>
      </c>
      <c r="CC99" s="296">
        <v>4.7545999999999998E-4</v>
      </c>
      <c r="CD99" s="296">
        <v>5.0544000000000001E-4</v>
      </c>
      <c r="CE99" s="296">
        <v>1.1404E-4</v>
      </c>
      <c r="CF99" s="296">
        <v>2.622611E-2</v>
      </c>
      <c r="CG99" s="296">
        <v>1.48072E-3</v>
      </c>
      <c r="CH99" s="296">
        <v>1.171E-4</v>
      </c>
      <c r="CI99" s="296">
        <v>1.7784700000000001E-3</v>
      </c>
      <c r="CJ99" s="296">
        <v>8.1893999999999999E-4</v>
      </c>
      <c r="CK99" s="296">
        <v>1.5064000000000001E-4</v>
      </c>
      <c r="CL99" s="296">
        <v>8.2260999999999999E-4</v>
      </c>
      <c r="CM99" s="296">
        <v>5.6539000000000003E-4</v>
      </c>
      <c r="CN99" s="296">
        <v>2.0900000000000001E-4</v>
      </c>
      <c r="CO99" s="296">
        <v>1.132E-4</v>
      </c>
      <c r="CP99" s="296">
        <v>1.5964000000000001E-4</v>
      </c>
      <c r="CQ99" s="296">
        <v>1.3604710000000001E-2</v>
      </c>
      <c r="CR99" s="296">
        <v>1.0592224699999999</v>
      </c>
      <c r="CS99" s="296">
        <v>3.4918700000000002E-3</v>
      </c>
      <c r="CT99" s="296">
        <v>1.57526E-3</v>
      </c>
      <c r="CU99" s="296">
        <v>1.4168000000000001E-4</v>
      </c>
      <c r="CV99" s="296">
        <v>7.873E-5</v>
      </c>
      <c r="CW99" s="296">
        <v>4.6763000000000002E-4</v>
      </c>
      <c r="CX99" s="296">
        <v>1.1258E-4</v>
      </c>
      <c r="CY99" s="296">
        <v>1.3531E-4</v>
      </c>
      <c r="CZ99" s="296">
        <v>2.4498E-4</v>
      </c>
      <c r="DA99" s="296">
        <v>3.2734000000000002E-4</v>
      </c>
      <c r="DB99" s="296">
        <v>1.145E-4</v>
      </c>
      <c r="DC99" s="296">
        <v>1.9809999999999999E-4</v>
      </c>
      <c r="DD99" s="296">
        <v>1.8302999999999999E-4</v>
      </c>
      <c r="DE99" s="296">
        <v>2.8185999999999999E-4</v>
      </c>
      <c r="DF99" s="296">
        <v>2.81547E-3</v>
      </c>
      <c r="DG99" s="296">
        <v>1.1388111599999999</v>
      </c>
      <c r="DH99" s="296">
        <v>0.62555764000000003</v>
      </c>
    </row>
    <row r="100" spans="1:112" s="290" customFormat="1" ht="18" customHeight="1" x14ac:dyDescent="0.55000000000000004">
      <c r="A100" s="284">
        <v>94</v>
      </c>
      <c r="B100" s="130" t="s">
        <v>173</v>
      </c>
      <c r="C100" s="132" t="s">
        <v>174</v>
      </c>
      <c r="D100" s="296">
        <v>0</v>
      </c>
      <c r="E100" s="296">
        <v>0</v>
      </c>
      <c r="F100" s="296">
        <v>0</v>
      </c>
      <c r="G100" s="296">
        <v>0</v>
      </c>
      <c r="H100" s="296">
        <v>0</v>
      </c>
      <c r="I100" s="296">
        <v>0</v>
      </c>
      <c r="J100" s="296">
        <v>0</v>
      </c>
      <c r="K100" s="296">
        <v>0</v>
      </c>
      <c r="L100" s="296">
        <v>0</v>
      </c>
      <c r="M100" s="296">
        <v>0</v>
      </c>
      <c r="N100" s="296">
        <v>0</v>
      </c>
      <c r="O100" s="296">
        <v>0</v>
      </c>
      <c r="P100" s="296">
        <v>0</v>
      </c>
      <c r="Q100" s="296">
        <v>0</v>
      </c>
      <c r="R100" s="296">
        <v>0</v>
      </c>
      <c r="S100" s="296">
        <v>0</v>
      </c>
      <c r="T100" s="296">
        <v>0</v>
      </c>
      <c r="U100" s="296">
        <v>0</v>
      </c>
      <c r="V100" s="296">
        <v>0</v>
      </c>
      <c r="W100" s="296">
        <v>0</v>
      </c>
      <c r="X100" s="296">
        <v>0</v>
      </c>
      <c r="Y100" s="296">
        <v>0</v>
      </c>
      <c r="Z100" s="296">
        <v>0</v>
      </c>
      <c r="AA100" s="296">
        <v>0</v>
      </c>
      <c r="AB100" s="296">
        <v>0</v>
      </c>
      <c r="AC100" s="296">
        <v>0</v>
      </c>
      <c r="AD100" s="296">
        <v>0</v>
      </c>
      <c r="AE100" s="296">
        <v>0</v>
      </c>
      <c r="AF100" s="296">
        <v>0</v>
      </c>
      <c r="AG100" s="296">
        <v>0</v>
      </c>
      <c r="AH100" s="296">
        <v>0</v>
      </c>
      <c r="AI100" s="296">
        <v>0</v>
      </c>
      <c r="AJ100" s="296">
        <v>0</v>
      </c>
      <c r="AK100" s="296">
        <v>0</v>
      </c>
      <c r="AL100" s="296">
        <v>0</v>
      </c>
      <c r="AM100" s="296">
        <v>0</v>
      </c>
      <c r="AN100" s="296">
        <v>0</v>
      </c>
      <c r="AO100" s="296">
        <v>0</v>
      </c>
      <c r="AP100" s="296">
        <v>0</v>
      </c>
      <c r="AQ100" s="296">
        <v>0</v>
      </c>
      <c r="AR100" s="296">
        <v>0</v>
      </c>
      <c r="AS100" s="296">
        <v>0</v>
      </c>
      <c r="AT100" s="296">
        <v>0</v>
      </c>
      <c r="AU100" s="296">
        <v>0</v>
      </c>
      <c r="AV100" s="296">
        <v>0</v>
      </c>
      <c r="AW100" s="296">
        <v>0</v>
      </c>
      <c r="AX100" s="296">
        <v>0</v>
      </c>
      <c r="AY100" s="296">
        <v>0</v>
      </c>
      <c r="AZ100" s="296">
        <v>0</v>
      </c>
      <c r="BA100" s="296">
        <v>0</v>
      </c>
      <c r="BB100" s="296">
        <v>0</v>
      </c>
      <c r="BC100" s="296">
        <v>0</v>
      </c>
      <c r="BD100" s="296">
        <v>0</v>
      </c>
      <c r="BE100" s="296">
        <v>0</v>
      </c>
      <c r="BF100" s="296">
        <v>0</v>
      </c>
      <c r="BG100" s="296">
        <v>0</v>
      </c>
      <c r="BH100" s="296">
        <v>0</v>
      </c>
      <c r="BI100" s="296">
        <v>0</v>
      </c>
      <c r="BJ100" s="296">
        <v>0</v>
      </c>
      <c r="BK100" s="296">
        <v>0</v>
      </c>
      <c r="BL100" s="296">
        <v>0</v>
      </c>
      <c r="BM100" s="296">
        <v>0</v>
      </c>
      <c r="BN100" s="296">
        <v>0</v>
      </c>
      <c r="BO100" s="296">
        <v>0</v>
      </c>
      <c r="BP100" s="296">
        <v>0</v>
      </c>
      <c r="BQ100" s="296">
        <v>0</v>
      </c>
      <c r="BR100" s="296">
        <v>0</v>
      </c>
      <c r="BS100" s="296">
        <v>0</v>
      </c>
      <c r="BT100" s="296">
        <v>0</v>
      </c>
      <c r="BU100" s="296">
        <v>0</v>
      </c>
      <c r="BV100" s="296">
        <v>0</v>
      </c>
      <c r="BW100" s="296">
        <v>0</v>
      </c>
      <c r="BX100" s="296">
        <v>0</v>
      </c>
      <c r="BY100" s="296">
        <v>0</v>
      </c>
      <c r="BZ100" s="296">
        <v>0</v>
      </c>
      <c r="CA100" s="296">
        <v>0</v>
      </c>
      <c r="CB100" s="296">
        <v>0</v>
      </c>
      <c r="CC100" s="296">
        <v>0</v>
      </c>
      <c r="CD100" s="296">
        <v>0</v>
      </c>
      <c r="CE100" s="296">
        <v>0</v>
      </c>
      <c r="CF100" s="296">
        <v>0</v>
      </c>
      <c r="CG100" s="296">
        <v>0</v>
      </c>
      <c r="CH100" s="296">
        <v>0</v>
      </c>
      <c r="CI100" s="296">
        <v>0</v>
      </c>
      <c r="CJ100" s="296">
        <v>0</v>
      </c>
      <c r="CK100" s="296">
        <v>0</v>
      </c>
      <c r="CL100" s="296">
        <v>0</v>
      </c>
      <c r="CM100" s="296">
        <v>0</v>
      </c>
      <c r="CN100" s="296">
        <v>0</v>
      </c>
      <c r="CO100" s="296">
        <v>0</v>
      </c>
      <c r="CP100" s="296">
        <v>0</v>
      </c>
      <c r="CQ100" s="296">
        <v>0</v>
      </c>
      <c r="CR100" s="296">
        <v>0</v>
      </c>
      <c r="CS100" s="296">
        <v>1</v>
      </c>
      <c r="CT100" s="296">
        <v>0</v>
      </c>
      <c r="CU100" s="296">
        <v>0</v>
      </c>
      <c r="CV100" s="296">
        <v>0</v>
      </c>
      <c r="CW100" s="296">
        <v>0</v>
      </c>
      <c r="CX100" s="296">
        <v>0</v>
      </c>
      <c r="CY100" s="296">
        <v>0</v>
      </c>
      <c r="CZ100" s="296">
        <v>0</v>
      </c>
      <c r="DA100" s="296">
        <v>0</v>
      </c>
      <c r="DB100" s="296">
        <v>0</v>
      </c>
      <c r="DC100" s="296">
        <v>0</v>
      </c>
      <c r="DD100" s="296">
        <v>0</v>
      </c>
      <c r="DE100" s="296">
        <v>0</v>
      </c>
      <c r="DF100" s="296">
        <v>0</v>
      </c>
      <c r="DG100" s="296">
        <v>1</v>
      </c>
      <c r="DH100" s="296">
        <v>0.54930762</v>
      </c>
    </row>
    <row r="101" spans="1:112" s="290" customFormat="1" ht="18" customHeight="1" x14ac:dyDescent="0.55000000000000004">
      <c r="A101" s="284">
        <v>95</v>
      </c>
      <c r="B101" s="130" t="s">
        <v>175</v>
      </c>
      <c r="C101" s="132" t="s">
        <v>176</v>
      </c>
      <c r="D101" s="296">
        <v>0</v>
      </c>
      <c r="E101" s="296">
        <v>0</v>
      </c>
      <c r="F101" s="296">
        <v>0</v>
      </c>
      <c r="G101" s="296">
        <v>0</v>
      </c>
      <c r="H101" s="296">
        <v>0</v>
      </c>
      <c r="I101" s="296">
        <v>0</v>
      </c>
      <c r="J101" s="296">
        <v>0</v>
      </c>
      <c r="K101" s="296">
        <v>0</v>
      </c>
      <c r="L101" s="296">
        <v>0</v>
      </c>
      <c r="M101" s="296">
        <v>0</v>
      </c>
      <c r="N101" s="296">
        <v>0</v>
      </c>
      <c r="O101" s="296">
        <v>0</v>
      </c>
      <c r="P101" s="296">
        <v>0</v>
      </c>
      <c r="Q101" s="296">
        <v>0</v>
      </c>
      <c r="R101" s="296">
        <v>0</v>
      </c>
      <c r="S101" s="296">
        <v>0</v>
      </c>
      <c r="T101" s="296">
        <v>0</v>
      </c>
      <c r="U101" s="296">
        <v>0</v>
      </c>
      <c r="V101" s="296">
        <v>0</v>
      </c>
      <c r="W101" s="296">
        <v>0</v>
      </c>
      <c r="X101" s="296">
        <v>0</v>
      </c>
      <c r="Y101" s="296">
        <v>0</v>
      </c>
      <c r="Z101" s="296">
        <v>0</v>
      </c>
      <c r="AA101" s="296">
        <v>0</v>
      </c>
      <c r="AB101" s="296">
        <v>0</v>
      </c>
      <c r="AC101" s="296">
        <v>0</v>
      </c>
      <c r="AD101" s="296">
        <v>0</v>
      </c>
      <c r="AE101" s="296">
        <v>0</v>
      </c>
      <c r="AF101" s="296">
        <v>0</v>
      </c>
      <c r="AG101" s="296">
        <v>0</v>
      </c>
      <c r="AH101" s="296">
        <v>0</v>
      </c>
      <c r="AI101" s="296">
        <v>0</v>
      </c>
      <c r="AJ101" s="296">
        <v>0</v>
      </c>
      <c r="AK101" s="296">
        <v>0</v>
      </c>
      <c r="AL101" s="296">
        <v>0</v>
      </c>
      <c r="AM101" s="296">
        <v>0</v>
      </c>
      <c r="AN101" s="296">
        <v>0</v>
      </c>
      <c r="AO101" s="296">
        <v>0</v>
      </c>
      <c r="AP101" s="296">
        <v>0</v>
      </c>
      <c r="AQ101" s="296">
        <v>0</v>
      </c>
      <c r="AR101" s="296">
        <v>0</v>
      </c>
      <c r="AS101" s="296">
        <v>0</v>
      </c>
      <c r="AT101" s="296">
        <v>0</v>
      </c>
      <c r="AU101" s="296">
        <v>0</v>
      </c>
      <c r="AV101" s="296">
        <v>0</v>
      </c>
      <c r="AW101" s="296">
        <v>0</v>
      </c>
      <c r="AX101" s="296">
        <v>0</v>
      </c>
      <c r="AY101" s="296">
        <v>0</v>
      </c>
      <c r="AZ101" s="296">
        <v>0</v>
      </c>
      <c r="BA101" s="296">
        <v>0</v>
      </c>
      <c r="BB101" s="296">
        <v>0</v>
      </c>
      <c r="BC101" s="296">
        <v>0</v>
      </c>
      <c r="BD101" s="296">
        <v>0</v>
      </c>
      <c r="BE101" s="296">
        <v>0</v>
      </c>
      <c r="BF101" s="296">
        <v>0</v>
      </c>
      <c r="BG101" s="296">
        <v>0</v>
      </c>
      <c r="BH101" s="296">
        <v>0</v>
      </c>
      <c r="BI101" s="296">
        <v>0</v>
      </c>
      <c r="BJ101" s="296">
        <v>0</v>
      </c>
      <c r="BK101" s="296">
        <v>0</v>
      </c>
      <c r="BL101" s="296">
        <v>0</v>
      </c>
      <c r="BM101" s="296">
        <v>0</v>
      </c>
      <c r="BN101" s="296">
        <v>0</v>
      </c>
      <c r="BO101" s="296">
        <v>0</v>
      </c>
      <c r="BP101" s="296">
        <v>0</v>
      </c>
      <c r="BQ101" s="296">
        <v>0</v>
      </c>
      <c r="BR101" s="296">
        <v>0</v>
      </c>
      <c r="BS101" s="296">
        <v>0</v>
      </c>
      <c r="BT101" s="296">
        <v>0</v>
      </c>
      <c r="BU101" s="296">
        <v>0</v>
      </c>
      <c r="BV101" s="296">
        <v>0</v>
      </c>
      <c r="BW101" s="296">
        <v>0</v>
      </c>
      <c r="BX101" s="296">
        <v>0</v>
      </c>
      <c r="BY101" s="296">
        <v>0</v>
      </c>
      <c r="BZ101" s="296">
        <v>0</v>
      </c>
      <c r="CA101" s="296">
        <v>0</v>
      </c>
      <c r="CB101" s="296">
        <v>0</v>
      </c>
      <c r="CC101" s="296">
        <v>0</v>
      </c>
      <c r="CD101" s="296">
        <v>0</v>
      </c>
      <c r="CE101" s="296">
        <v>0</v>
      </c>
      <c r="CF101" s="296">
        <v>0</v>
      </c>
      <c r="CG101" s="296">
        <v>0</v>
      </c>
      <c r="CH101" s="296">
        <v>0</v>
      </c>
      <c r="CI101" s="296">
        <v>0</v>
      </c>
      <c r="CJ101" s="296">
        <v>0</v>
      </c>
      <c r="CK101" s="296">
        <v>0</v>
      </c>
      <c r="CL101" s="296">
        <v>0</v>
      </c>
      <c r="CM101" s="296">
        <v>0</v>
      </c>
      <c r="CN101" s="296">
        <v>0</v>
      </c>
      <c r="CO101" s="296">
        <v>0</v>
      </c>
      <c r="CP101" s="296">
        <v>0</v>
      </c>
      <c r="CQ101" s="296">
        <v>0</v>
      </c>
      <c r="CR101" s="296">
        <v>0</v>
      </c>
      <c r="CS101" s="296">
        <v>0</v>
      </c>
      <c r="CT101" s="296">
        <v>1</v>
      </c>
      <c r="CU101" s="296">
        <v>0</v>
      </c>
      <c r="CV101" s="296">
        <v>0</v>
      </c>
      <c r="CW101" s="296">
        <v>0</v>
      </c>
      <c r="CX101" s="296">
        <v>0</v>
      </c>
      <c r="CY101" s="296">
        <v>0</v>
      </c>
      <c r="CZ101" s="296">
        <v>0</v>
      </c>
      <c r="DA101" s="296">
        <v>0</v>
      </c>
      <c r="DB101" s="296">
        <v>0</v>
      </c>
      <c r="DC101" s="296">
        <v>0</v>
      </c>
      <c r="DD101" s="296">
        <v>0</v>
      </c>
      <c r="DE101" s="296">
        <v>0</v>
      </c>
      <c r="DF101" s="296">
        <v>0</v>
      </c>
      <c r="DG101" s="296">
        <v>1</v>
      </c>
      <c r="DH101" s="296">
        <v>0.54930762</v>
      </c>
    </row>
    <row r="102" spans="1:112" s="290" customFormat="1" ht="18" customHeight="1" x14ac:dyDescent="0.55000000000000004">
      <c r="A102" s="284">
        <v>96</v>
      </c>
      <c r="B102" s="130" t="s">
        <v>177</v>
      </c>
      <c r="C102" s="132" t="s">
        <v>390</v>
      </c>
      <c r="D102" s="296">
        <v>7.9381999999999999E-4</v>
      </c>
      <c r="E102" s="296">
        <v>1.66949E-3</v>
      </c>
      <c r="F102" s="296">
        <v>1.96379E-3</v>
      </c>
      <c r="G102" s="296">
        <v>5.8971999999999996E-4</v>
      </c>
      <c r="H102" s="296">
        <v>8.7579100000000007E-3</v>
      </c>
      <c r="I102" s="296">
        <v>5.4972299999999997E-3</v>
      </c>
      <c r="J102" s="296">
        <v>3.3366099999999998E-3</v>
      </c>
      <c r="K102" s="296">
        <v>1.9773199999999999E-3</v>
      </c>
      <c r="L102" s="296">
        <v>2.23128E-3</v>
      </c>
      <c r="M102" s="296">
        <v>3.3466199999999998E-3</v>
      </c>
      <c r="N102" s="296">
        <v>2.3748300000000001E-3</v>
      </c>
      <c r="O102" s="296">
        <v>1.2474700000000001E-3</v>
      </c>
      <c r="P102" s="296">
        <v>1.62105E-3</v>
      </c>
      <c r="Q102" s="296">
        <v>1.6129899999999999E-3</v>
      </c>
      <c r="R102" s="296">
        <v>3.1058599999999998E-3</v>
      </c>
      <c r="S102" s="296">
        <v>2.1508399999999998E-3</v>
      </c>
      <c r="T102" s="296">
        <v>1.85118E-3</v>
      </c>
      <c r="U102" s="296">
        <v>1.47197E-3</v>
      </c>
      <c r="V102" s="296">
        <v>2.4290200000000001E-3</v>
      </c>
      <c r="W102" s="296">
        <v>7.6356599999999998E-3</v>
      </c>
      <c r="X102" s="296">
        <v>1.07091E-3</v>
      </c>
      <c r="Y102" s="296">
        <v>1.6936E-3</v>
      </c>
      <c r="Z102" s="296">
        <v>1.7376500000000001E-3</v>
      </c>
      <c r="AA102" s="296">
        <v>1.36466E-3</v>
      </c>
      <c r="AB102" s="296">
        <v>4.2313699999999999E-3</v>
      </c>
      <c r="AC102" s="296">
        <v>2.2660100000000002E-3</v>
      </c>
      <c r="AD102" s="296">
        <v>2.6840000000000002E-4</v>
      </c>
      <c r="AE102" s="296">
        <v>9.1009000000000001E-4</v>
      </c>
      <c r="AF102" s="296">
        <v>1.4339000000000001E-3</v>
      </c>
      <c r="AG102" s="296">
        <v>1.8439800000000001E-3</v>
      </c>
      <c r="AH102" s="296">
        <v>8.4325999999999997E-4</v>
      </c>
      <c r="AI102" s="296">
        <v>1.5781E-3</v>
      </c>
      <c r="AJ102" s="296">
        <v>2.5220300000000002E-3</v>
      </c>
      <c r="AK102" s="296">
        <v>1.53659E-3</v>
      </c>
      <c r="AL102" s="296">
        <v>1.1911599999999999E-3</v>
      </c>
      <c r="AM102" s="296">
        <v>2.01271E-3</v>
      </c>
      <c r="AN102" s="296">
        <v>1.9912900000000002E-3</v>
      </c>
      <c r="AO102" s="296">
        <v>2.1217900000000001E-3</v>
      </c>
      <c r="AP102" s="296">
        <v>2.08333E-3</v>
      </c>
      <c r="AQ102" s="296">
        <v>1.0585E-3</v>
      </c>
      <c r="AR102" s="296">
        <v>1.14613E-3</v>
      </c>
      <c r="AS102" s="296">
        <v>1.85184E-3</v>
      </c>
      <c r="AT102" s="296">
        <v>1.76092E-3</v>
      </c>
      <c r="AU102" s="296">
        <v>3.2593100000000001E-3</v>
      </c>
      <c r="AV102" s="296">
        <v>2.80759E-3</v>
      </c>
      <c r="AW102" s="296">
        <v>2.28357E-3</v>
      </c>
      <c r="AX102" s="296">
        <v>1.5862599999999999E-3</v>
      </c>
      <c r="AY102" s="296">
        <v>1.5542500000000001E-3</v>
      </c>
      <c r="AZ102" s="296">
        <v>1.60063E-3</v>
      </c>
      <c r="BA102" s="296">
        <v>1.03703E-3</v>
      </c>
      <c r="BB102" s="296">
        <v>1.4417E-3</v>
      </c>
      <c r="BC102" s="296">
        <v>1.7536100000000001E-3</v>
      </c>
      <c r="BD102" s="296">
        <v>1.56409E-3</v>
      </c>
      <c r="BE102" s="296">
        <v>1.6290199999999999E-3</v>
      </c>
      <c r="BF102" s="296">
        <v>1.17307E-3</v>
      </c>
      <c r="BG102" s="296">
        <v>1.2426799999999999E-3</v>
      </c>
      <c r="BH102" s="296">
        <v>1.0166400000000001E-3</v>
      </c>
      <c r="BI102" s="296">
        <v>1.8698E-3</v>
      </c>
      <c r="BJ102" s="296">
        <v>1.56792E-3</v>
      </c>
      <c r="BK102" s="296">
        <v>1.8192499999999999E-3</v>
      </c>
      <c r="BL102" s="296">
        <v>3.0526300000000002E-3</v>
      </c>
      <c r="BM102" s="296">
        <v>1.6915299999999999E-3</v>
      </c>
      <c r="BN102" s="296">
        <v>3.2035100000000001E-3</v>
      </c>
      <c r="BO102" s="296">
        <v>2.0539099999999999E-3</v>
      </c>
      <c r="BP102" s="296">
        <v>2.1174200000000001E-3</v>
      </c>
      <c r="BQ102" s="296">
        <v>1.7163E-3</v>
      </c>
      <c r="BR102" s="296">
        <v>4.1993100000000004E-3</v>
      </c>
      <c r="BS102" s="296">
        <v>1.077971E-2</v>
      </c>
      <c r="BT102" s="296">
        <v>2.7438499999999999E-3</v>
      </c>
      <c r="BU102" s="296">
        <v>1.2490400000000001E-3</v>
      </c>
      <c r="BV102" s="296">
        <v>3.6791900000000002E-3</v>
      </c>
      <c r="BW102" s="296">
        <v>1.6044E-3</v>
      </c>
      <c r="BX102" s="296">
        <v>1.5536E-3</v>
      </c>
      <c r="BY102" s="296">
        <v>3.1943E-4</v>
      </c>
      <c r="BZ102" s="296">
        <v>1.8027799999999999E-3</v>
      </c>
      <c r="CA102" s="296">
        <v>2.1266800000000002E-3</v>
      </c>
      <c r="CB102" s="296">
        <v>1.7522099999999999E-3</v>
      </c>
      <c r="CC102" s="296">
        <v>1.9676899999999998E-3</v>
      </c>
      <c r="CD102" s="296">
        <v>1.4790700000000001E-3</v>
      </c>
      <c r="CE102" s="296">
        <v>1.60363E-3</v>
      </c>
      <c r="CF102" s="296">
        <v>5.1057999999999997E-3</v>
      </c>
      <c r="CG102" s="296">
        <v>2.6487300000000002E-3</v>
      </c>
      <c r="CH102" s="296">
        <v>4.5474000000000003E-4</v>
      </c>
      <c r="CI102" s="296">
        <v>2.0872400000000002E-3</v>
      </c>
      <c r="CJ102" s="296">
        <v>4.3755E-3</v>
      </c>
      <c r="CK102" s="296">
        <v>1.8587600000000001E-3</v>
      </c>
      <c r="CL102" s="296">
        <v>3.1290599999999999E-3</v>
      </c>
      <c r="CM102" s="296">
        <v>3.5757699999999998E-3</v>
      </c>
      <c r="CN102" s="296">
        <v>6.9592999999999999E-4</v>
      </c>
      <c r="CO102" s="296">
        <v>8.5265999999999998E-4</v>
      </c>
      <c r="CP102" s="296">
        <v>5.0676799999999998E-3</v>
      </c>
      <c r="CQ102" s="296">
        <v>2.3289399999999998E-3</v>
      </c>
      <c r="CR102" s="296">
        <v>1.62162E-3</v>
      </c>
      <c r="CS102" s="296">
        <v>7.6022000000000004E-4</v>
      </c>
      <c r="CT102" s="296">
        <v>9.1109000000000003E-4</v>
      </c>
      <c r="CU102" s="296">
        <v>1.00082179</v>
      </c>
      <c r="CV102" s="296">
        <v>2.8106899999999998E-3</v>
      </c>
      <c r="CW102" s="296">
        <v>4.6031500000000003E-3</v>
      </c>
      <c r="CX102" s="296">
        <v>2.6080299999999999E-3</v>
      </c>
      <c r="CY102" s="296">
        <v>2.64934E-3</v>
      </c>
      <c r="CZ102" s="296">
        <v>2.68133E-3</v>
      </c>
      <c r="DA102" s="296">
        <v>2.7108700000000002E-3</v>
      </c>
      <c r="DB102" s="296">
        <v>2.2014700000000001E-3</v>
      </c>
      <c r="DC102" s="296">
        <v>8.46944E-3</v>
      </c>
      <c r="DD102" s="296">
        <v>3.1394600000000002E-3</v>
      </c>
      <c r="DE102" s="296">
        <v>1.5144900000000001E-3</v>
      </c>
      <c r="DF102" s="296">
        <v>5.5513000000000003E-3</v>
      </c>
      <c r="DG102" s="296">
        <v>1.24932025</v>
      </c>
      <c r="DH102" s="296">
        <v>0.68626113</v>
      </c>
    </row>
    <row r="103" spans="1:112" s="290" customFormat="1" ht="18" customHeight="1" x14ac:dyDescent="0.55000000000000004">
      <c r="A103" s="284">
        <v>97</v>
      </c>
      <c r="B103" s="130" t="s">
        <v>178</v>
      </c>
      <c r="C103" s="132" t="s">
        <v>179</v>
      </c>
      <c r="D103" s="296">
        <v>1.243879E-2</v>
      </c>
      <c r="E103" s="296">
        <v>1.5129770000000001E-2</v>
      </c>
      <c r="F103" s="296">
        <v>1.348212E-2</v>
      </c>
      <c r="G103" s="296">
        <v>8.9725800000000008E-3</v>
      </c>
      <c r="H103" s="296">
        <v>8.5549300000000005E-3</v>
      </c>
      <c r="I103" s="296">
        <v>5.6461190000000001E-2</v>
      </c>
      <c r="J103" s="296">
        <v>4.0715540000000001E-2</v>
      </c>
      <c r="K103" s="296">
        <v>1.1115079999999999E-2</v>
      </c>
      <c r="L103" s="296">
        <v>9.1862699999999999E-3</v>
      </c>
      <c r="M103" s="296">
        <v>9.9493499999999992E-3</v>
      </c>
      <c r="N103" s="296">
        <v>2.7009299999999998E-3</v>
      </c>
      <c r="O103" s="296">
        <v>9.3711300000000001E-3</v>
      </c>
      <c r="P103" s="296">
        <v>9.2129900000000008E-3</v>
      </c>
      <c r="Q103" s="296">
        <v>1.4225059999999999E-2</v>
      </c>
      <c r="R103" s="296">
        <v>1.2211609999999999E-2</v>
      </c>
      <c r="S103" s="296">
        <v>1.063446E-2</v>
      </c>
      <c r="T103" s="296">
        <v>9.4318100000000005E-3</v>
      </c>
      <c r="U103" s="296">
        <v>1.5250329999999999E-2</v>
      </c>
      <c r="V103" s="296">
        <v>8.1210599999999994E-3</v>
      </c>
      <c r="W103" s="296">
        <v>1.1619310000000001E-2</v>
      </c>
      <c r="X103" s="296">
        <v>3.4766699999999998E-3</v>
      </c>
      <c r="Y103" s="296">
        <v>6.33068E-3</v>
      </c>
      <c r="Z103" s="296">
        <v>5.42941E-3</v>
      </c>
      <c r="AA103" s="296">
        <v>7.7549799999999999E-3</v>
      </c>
      <c r="AB103" s="296">
        <v>6.9816000000000001E-3</v>
      </c>
      <c r="AC103" s="296">
        <v>8.6481700000000002E-3</v>
      </c>
      <c r="AD103" s="296">
        <v>1.0170800000000001E-3</v>
      </c>
      <c r="AE103" s="296">
        <v>9.7922500000000006E-3</v>
      </c>
      <c r="AF103" s="296">
        <v>9.6186499999999994E-3</v>
      </c>
      <c r="AG103" s="296">
        <v>1.033334E-2</v>
      </c>
      <c r="AH103" s="296">
        <v>8.3332700000000003E-3</v>
      </c>
      <c r="AI103" s="296">
        <v>9.4698000000000004E-3</v>
      </c>
      <c r="AJ103" s="296">
        <v>1.423439E-2</v>
      </c>
      <c r="AK103" s="296">
        <v>8.1646300000000008E-3</v>
      </c>
      <c r="AL103" s="296">
        <v>1.3571130000000001E-2</v>
      </c>
      <c r="AM103" s="296">
        <v>8.2062799999999998E-3</v>
      </c>
      <c r="AN103" s="296">
        <v>8.4701800000000008E-3</v>
      </c>
      <c r="AO103" s="296">
        <v>1.1232610000000001E-2</v>
      </c>
      <c r="AP103" s="296">
        <v>1.097738E-2</v>
      </c>
      <c r="AQ103" s="296">
        <v>8.9084400000000001E-3</v>
      </c>
      <c r="AR103" s="296">
        <v>9.2899100000000002E-3</v>
      </c>
      <c r="AS103" s="296">
        <v>9.4374200000000002E-3</v>
      </c>
      <c r="AT103" s="296">
        <v>1.054248E-2</v>
      </c>
      <c r="AU103" s="296">
        <v>1.264391E-2</v>
      </c>
      <c r="AV103" s="296">
        <v>1.5635880000000001E-2</v>
      </c>
      <c r="AW103" s="296">
        <v>9.3749300000000001E-3</v>
      </c>
      <c r="AX103" s="296">
        <v>1.540425E-2</v>
      </c>
      <c r="AY103" s="296">
        <v>1.1979800000000001E-2</v>
      </c>
      <c r="AZ103" s="296">
        <v>1.9138209999999999E-2</v>
      </c>
      <c r="BA103" s="296">
        <v>1.095024E-2</v>
      </c>
      <c r="BB103" s="296">
        <v>9.6893099999999996E-3</v>
      </c>
      <c r="BC103" s="296">
        <v>1.5646009999999998E-2</v>
      </c>
      <c r="BD103" s="296">
        <v>1.097298E-2</v>
      </c>
      <c r="BE103" s="296">
        <v>8.1782199999999999E-3</v>
      </c>
      <c r="BF103" s="296">
        <v>1.141378E-2</v>
      </c>
      <c r="BG103" s="296">
        <v>1.086938E-2</v>
      </c>
      <c r="BH103" s="296">
        <v>1.076234E-2</v>
      </c>
      <c r="BI103" s="296">
        <v>1.8679330000000001E-2</v>
      </c>
      <c r="BJ103" s="296">
        <v>2.4230890000000001E-2</v>
      </c>
      <c r="BK103" s="296">
        <v>1.5475320000000001E-2</v>
      </c>
      <c r="BL103" s="296">
        <v>5.7917330000000003E-2</v>
      </c>
      <c r="BM103" s="296">
        <v>2.6768090000000001E-2</v>
      </c>
      <c r="BN103" s="296">
        <v>1.8695090000000001E-2</v>
      </c>
      <c r="BO103" s="296">
        <v>4.5061879999999999E-2</v>
      </c>
      <c r="BP103" s="296">
        <v>6.4594869999999999E-2</v>
      </c>
      <c r="BQ103" s="296">
        <v>8.6407399999999992E-3</v>
      </c>
      <c r="BR103" s="296">
        <v>1.0954409999999999E-2</v>
      </c>
      <c r="BS103" s="296">
        <v>9.4483899999999992E-3</v>
      </c>
      <c r="BT103" s="296">
        <v>1.190419E-2</v>
      </c>
      <c r="BU103" s="296">
        <v>1.6979149999999998E-2</v>
      </c>
      <c r="BV103" s="296">
        <v>1.444344E-2</v>
      </c>
      <c r="BW103" s="296">
        <v>5.6299200000000001E-3</v>
      </c>
      <c r="BX103" s="296">
        <v>4.96306E-3</v>
      </c>
      <c r="BY103" s="296">
        <v>1.41544E-3</v>
      </c>
      <c r="BZ103" s="296">
        <v>6.9209900000000001E-3</v>
      </c>
      <c r="CA103" s="296">
        <v>1.212737E-2</v>
      </c>
      <c r="CB103" s="296">
        <v>0.13466478000000001</v>
      </c>
      <c r="CC103" s="296">
        <v>7.0654100000000003E-3</v>
      </c>
      <c r="CD103" s="296">
        <v>9.760568E-2</v>
      </c>
      <c r="CE103" s="296">
        <v>1.662483E-2</v>
      </c>
      <c r="CF103" s="296">
        <v>1.0118E-2</v>
      </c>
      <c r="CG103" s="296">
        <v>1.407343E-2</v>
      </c>
      <c r="CH103" s="296">
        <v>5.1102600000000001E-3</v>
      </c>
      <c r="CI103" s="296">
        <v>2.0198399999999998E-2</v>
      </c>
      <c r="CJ103" s="296">
        <v>2.602987E-2</v>
      </c>
      <c r="CK103" s="296">
        <v>1.7469519999999999E-2</v>
      </c>
      <c r="CL103" s="296">
        <v>6.8224259999999995E-2</v>
      </c>
      <c r="CM103" s="296">
        <v>1.828244E-2</v>
      </c>
      <c r="CN103" s="296">
        <v>1.918021E-2</v>
      </c>
      <c r="CO103" s="296">
        <v>5.3823400000000002E-3</v>
      </c>
      <c r="CP103" s="296">
        <v>1.0100980000000001E-2</v>
      </c>
      <c r="CQ103" s="296">
        <v>1.059327E-2</v>
      </c>
      <c r="CR103" s="296">
        <v>1.85413E-2</v>
      </c>
      <c r="CS103" s="296">
        <v>1.342723E-2</v>
      </c>
      <c r="CT103" s="296">
        <v>2.2415250000000001E-2</v>
      </c>
      <c r="CU103" s="296">
        <v>1.255511E-2</v>
      </c>
      <c r="CV103" s="296">
        <v>1.0085899199999999</v>
      </c>
      <c r="CW103" s="296">
        <v>1.9443479999999999E-2</v>
      </c>
      <c r="CX103" s="296">
        <v>1.5561999999999999E-2</v>
      </c>
      <c r="CY103" s="296">
        <v>1.5071019999999999E-2</v>
      </c>
      <c r="CZ103" s="296">
        <v>1.7895419999999999E-2</v>
      </c>
      <c r="DA103" s="296">
        <v>8.6653700000000004E-3</v>
      </c>
      <c r="DB103" s="296">
        <v>8.5659599999999992E-3</v>
      </c>
      <c r="DC103" s="296">
        <v>1.1524690000000001E-2</v>
      </c>
      <c r="DD103" s="296">
        <v>1.003685E-2</v>
      </c>
      <c r="DE103" s="296">
        <v>1.080557E-2</v>
      </c>
      <c r="DF103" s="296">
        <v>1.5954039999999999E-2</v>
      </c>
      <c r="DG103" s="296">
        <v>2.7262910800000002</v>
      </c>
      <c r="DH103" s="296">
        <v>1.4975724500000001</v>
      </c>
    </row>
    <row r="104" spans="1:112" s="290" customFormat="1" ht="18" customHeight="1" x14ac:dyDescent="0.55000000000000004">
      <c r="A104" s="284">
        <v>98</v>
      </c>
      <c r="B104" s="130" t="s">
        <v>180</v>
      </c>
      <c r="C104" s="132" t="s">
        <v>181</v>
      </c>
      <c r="D104" s="296">
        <v>5.32176E-3</v>
      </c>
      <c r="E104" s="296">
        <v>5.4815999999999997E-3</v>
      </c>
      <c r="F104" s="296">
        <v>8.2009700000000001E-3</v>
      </c>
      <c r="G104" s="296">
        <v>3.9511499999999996E-3</v>
      </c>
      <c r="H104" s="296">
        <v>4.9181600000000004E-3</v>
      </c>
      <c r="I104" s="296">
        <v>5.9774499999999996E-3</v>
      </c>
      <c r="J104" s="296">
        <v>7.9498899999999994E-3</v>
      </c>
      <c r="K104" s="296">
        <v>1.437744E-2</v>
      </c>
      <c r="L104" s="296">
        <v>2.9725149999999999E-2</v>
      </c>
      <c r="M104" s="296">
        <v>7.0522199999999997E-3</v>
      </c>
      <c r="N104" s="296">
        <v>2.152863E-2</v>
      </c>
      <c r="O104" s="296">
        <v>5.4349300000000001E-3</v>
      </c>
      <c r="P104" s="296">
        <v>9.9008199999999994E-3</v>
      </c>
      <c r="Q104" s="296">
        <v>5.7894799999999996E-3</v>
      </c>
      <c r="R104" s="296">
        <v>1.073939E-2</v>
      </c>
      <c r="S104" s="296">
        <v>8.6435499999999998E-3</v>
      </c>
      <c r="T104" s="296">
        <v>8.8818600000000001E-3</v>
      </c>
      <c r="U104" s="296">
        <v>6.4334400000000003E-3</v>
      </c>
      <c r="V104" s="296">
        <v>6.7361900000000004E-3</v>
      </c>
      <c r="W104" s="296">
        <v>8.0708599999999991E-3</v>
      </c>
      <c r="X104" s="296">
        <v>1.6465799999999999E-3</v>
      </c>
      <c r="Y104" s="296">
        <v>4.5662699999999999E-3</v>
      </c>
      <c r="Z104" s="296">
        <v>3.96234E-3</v>
      </c>
      <c r="AA104" s="296">
        <v>6.8531199999999999E-3</v>
      </c>
      <c r="AB104" s="296">
        <v>5.0367420000000003E-2</v>
      </c>
      <c r="AC104" s="296">
        <v>4.5959409999999999E-2</v>
      </c>
      <c r="AD104" s="296">
        <v>6.5861999999999995E-4</v>
      </c>
      <c r="AE104" s="296">
        <v>1.9809099999999998E-3</v>
      </c>
      <c r="AF104" s="296">
        <v>9.2786699999999993E-3</v>
      </c>
      <c r="AG104" s="296">
        <v>9.4235800000000008E-3</v>
      </c>
      <c r="AH104" s="296">
        <v>6.5609600000000002E-3</v>
      </c>
      <c r="AI104" s="296">
        <v>5.5748899999999999E-3</v>
      </c>
      <c r="AJ104" s="296">
        <v>4.1973999999999996E-3</v>
      </c>
      <c r="AK104" s="296">
        <v>9.9625700000000005E-3</v>
      </c>
      <c r="AL104" s="296">
        <v>5.6383199999999996E-3</v>
      </c>
      <c r="AM104" s="296">
        <v>2.7762500000000001E-3</v>
      </c>
      <c r="AN104" s="296">
        <v>3.5569999999999998E-3</v>
      </c>
      <c r="AO104" s="296">
        <v>4.19528E-3</v>
      </c>
      <c r="AP104" s="296">
        <v>4.4410200000000004E-3</v>
      </c>
      <c r="AQ104" s="296">
        <v>2.8225300000000002E-3</v>
      </c>
      <c r="AR104" s="296">
        <v>3.7897E-3</v>
      </c>
      <c r="AS104" s="296">
        <v>5.4540400000000003E-3</v>
      </c>
      <c r="AT104" s="296">
        <v>4.7343300000000001E-3</v>
      </c>
      <c r="AU104" s="296">
        <v>7.4716100000000001E-3</v>
      </c>
      <c r="AV104" s="296">
        <v>6.5475999999999998E-3</v>
      </c>
      <c r="AW104" s="296">
        <v>8.9420000000000003E-3</v>
      </c>
      <c r="AX104" s="296">
        <v>1.0011900000000001E-2</v>
      </c>
      <c r="AY104" s="296">
        <v>7.0682599999999998E-3</v>
      </c>
      <c r="AZ104" s="296">
        <v>8.1600200000000005E-3</v>
      </c>
      <c r="BA104" s="296">
        <v>1.4891329999999999E-2</v>
      </c>
      <c r="BB104" s="296">
        <v>8.3700700000000003E-3</v>
      </c>
      <c r="BC104" s="296">
        <v>8.3871799999999993E-3</v>
      </c>
      <c r="BD104" s="296">
        <v>9.3140299999999992E-3</v>
      </c>
      <c r="BE104" s="296">
        <v>9.0357500000000004E-3</v>
      </c>
      <c r="BF104" s="296">
        <v>1.4217280000000001E-2</v>
      </c>
      <c r="BG104" s="296">
        <v>1.4509070000000001E-2</v>
      </c>
      <c r="BH104" s="296">
        <v>1.0417020000000001E-2</v>
      </c>
      <c r="BI104" s="296">
        <v>6.4362899999999999E-3</v>
      </c>
      <c r="BJ104" s="296">
        <v>6.8479400000000003E-3</v>
      </c>
      <c r="BK104" s="296">
        <v>1.482406E-2</v>
      </c>
      <c r="BL104" s="296">
        <v>4.3107500000000003E-3</v>
      </c>
      <c r="BM104" s="296">
        <v>7.5405999999999997E-3</v>
      </c>
      <c r="BN104" s="296">
        <v>5.22259E-3</v>
      </c>
      <c r="BO104" s="296">
        <v>5.9433100000000003E-3</v>
      </c>
      <c r="BP104" s="296">
        <v>5.03229E-3</v>
      </c>
      <c r="BQ104" s="296">
        <v>5.3297700000000002E-3</v>
      </c>
      <c r="BR104" s="296">
        <v>1.0756419999999999E-2</v>
      </c>
      <c r="BS104" s="296">
        <v>1.330255E-2</v>
      </c>
      <c r="BT104" s="296">
        <v>4.8873299999999996E-3</v>
      </c>
      <c r="BU104" s="296">
        <v>1.3438250000000001E-2</v>
      </c>
      <c r="BV104" s="296">
        <v>3.222448E-2</v>
      </c>
      <c r="BW104" s="296">
        <v>1.754969E-2</v>
      </c>
      <c r="BX104" s="296">
        <v>1.6647490000000001E-2</v>
      </c>
      <c r="BY104" s="296">
        <v>2.5705200000000002E-3</v>
      </c>
      <c r="BZ104" s="296">
        <v>8.1212999999999997E-3</v>
      </c>
      <c r="CA104" s="296">
        <v>5.6417899999999998E-3</v>
      </c>
      <c r="CB104" s="296">
        <v>8.3829000000000004E-3</v>
      </c>
      <c r="CC104" s="296">
        <v>5.6258899999999997E-3</v>
      </c>
      <c r="CD104" s="296">
        <v>1.718012E-2</v>
      </c>
      <c r="CE104" s="296">
        <v>8.1436900000000003E-3</v>
      </c>
      <c r="CF104" s="296">
        <v>5.5529100000000003E-3</v>
      </c>
      <c r="CG104" s="296">
        <v>1.499985E-2</v>
      </c>
      <c r="CH104" s="296">
        <v>3.0379700000000001E-3</v>
      </c>
      <c r="CI104" s="296">
        <v>2.846133E-2</v>
      </c>
      <c r="CJ104" s="296">
        <v>3.4197129999999999E-2</v>
      </c>
      <c r="CK104" s="296">
        <v>2.1920789999999999E-2</v>
      </c>
      <c r="CL104" s="296">
        <v>4.5562409999999998E-2</v>
      </c>
      <c r="CM104" s="296">
        <v>4.361603E-2</v>
      </c>
      <c r="CN104" s="296">
        <v>5.01973E-3</v>
      </c>
      <c r="CO104" s="296">
        <v>5.7346999999999997E-3</v>
      </c>
      <c r="CP104" s="296">
        <v>7.8211800000000005E-3</v>
      </c>
      <c r="CQ104" s="296">
        <v>1.081113E-2</v>
      </c>
      <c r="CR104" s="296">
        <v>1.25979E-2</v>
      </c>
      <c r="CS104" s="296">
        <v>5.2783099999999996E-3</v>
      </c>
      <c r="CT104" s="296">
        <v>4.31066E-3</v>
      </c>
      <c r="CU104" s="296">
        <v>1.0447110000000001E-2</v>
      </c>
      <c r="CV104" s="296">
        <v>1.167726E-2</v>
      </c>
      <c r="CW104" s="296">
        <v>1.0231037000000001</v>
      </c>
      <c r="CX104" s="296">
        <v>7.9020199999999992E-3</v>
      </c>
      <c r="CY104" s="296">
        <v>1.8166539999999998E-2</v>
      </c>
      <c r="CZ104" s="296">
        <v>9.3190300000000007E-3</v>
      </c>
      <c r="DA104" s="296">
        <v>1.8003370000000001E-2</v>
      </c>
      <c r="DB104" s="296">
        <v>1.7501019999999999E-2</v>
      </c>
      <c r="DC104" s="296">
        <v>1.4727219999999999E-2</v>
      </c>
      <c r="DD104" s="296">
        <v>1.223109E-2</v>
      </c>
      <c r="DE104" s="296">
        <v>9.2942600000000004E-3</v>
      </c>
      <c r="DF104" s="296">
        <v>1.0953249999999999E-2</v>
      </c>
      <c r="DG104" s="296">
        <v>2.1590672199999998</v>
      </c>
      <c r="DH104" s="296">
        <v>1.18599206</v>
      </c>
    </row>
    <row r="105" spans="1:112" s="290" customFormat="1" ht="18" customHeight="1" x14ac:dyDescent="0.55000000000000004">
      <c r="A105" s="284">
        <v>99</v>
      </c>
      <c r="B105" s="130" t="s">
        <v>182</v>
      </c>
      <c r="C105" s="132" t="s">
        <v>183</v>
      </c>
      <c r="D105" s="296">
        <v>3.5184180000000002E-2</v>
      </c>
      <c r="E105" s="296">
        <v>2.3239409999999999E-2</v>
      </c>
      <c r="F105" s="296">
        <v>2.557303E-2</v>
      </c>
      <c r="G105" s="296">
        <v>3.097745E-2</v>
      </c>
      <c r="H105" s="296">
        <v>1.291262E-2</v>
      </c>
      <c r="I105" s="296">
        <v>3.4551329999999998E-2</v>
      </c>
      <c r="J105" s="296">
        <v>6.6190089999999993E-2</v>
      </c>
      <c r="K105" s="296">
        <v>1.840551E-2</v>
      </c>
      <c r="L105" s="296">
        <v>1.307794E-2</v>
      </c>
      <c r="M105" s="296">
        <v>1.854981E-2</v>
      </c>
      <c r="N105" s="296">
        <v>4.6978899999999997E-3</v>
      </c>
      <c r="O105" s="296">
        <v>1.8967060000000001E-2</v>
      </c>
      <c r="P105" s="296">
        <v>1.397704E-2</v>
      </c>
      <c r="Q105" s="296">
        <v>2.5297219999999999E-2</v>
      </c>
      <c r="R105" s="296">
        <v>1.3354039999999999E-2</v>
      </c>
      <c r="S105" s="296">
        <v>2.0893269999999999E-2</v>
      </c>
      <c r="T105" s="296">
        <v>1.402553E-2</v>
      </c>
      <c r="U105" s="296">
        <v>1.353643E-2</v>
      </c>
      <c r="V105" s="296">
        <v>2.250914E-2</v>
      </c>
      <c r="W105" s="296">
        <v>3.0172359999999999E-2</v>
      </c>
      <c r="X105" s="296">
        <v>9.9380700000000002E-3</v>
      </c>
      <c r="Y105" s="296">
        <v>2.9543010000000001E-2</v>
      </c>
      <c r="Z105" s="296">
        <v>1.790224E-2</v>
      </c>
      <c r="AA105" s="296">
        <v>1.9914910000000001E-2</v>
      </c>
      <c r="AB105" s="296">
        <v>1.444003E-2</v>
      </c>
      <c r="AC105" s="296">
        <v>1.5260920000000001E-2</v>
      </c>
      <c r="AD105" s="296">
        <v>3.0289900000000001E-3</v>
      </c>
      <c r="AE105" s="296">
        <v>1.119906E-2</v>
      </c>
      <c r="AF105" s="296">
        <v>1.825162E-2</v>
      </c>
      <c r="AG105" s="296">
        <v>2.2543480000000001E-2</v>
      </c>
      <c r="AH105" s="296">
        <v>1.218283E-2</v>
      </c>
      <c r="AI105" s="296">
        <v>1.6774859999999999E-2</v>
      </c>
      <c r="AJ105" s="296">
        <v>2.8108770000000002E-2</v>
      </c>
      <c r="AK105" s="296">
        <v>1.9007030000000001E-2</v>
      </c>
      <c r="AL105" s="296">
        <v>2.4340029999999999E-2</v>
      </c>
      <c r="AM105" s="296">
        <v>1.8195530000000001E-2</v>
      </c>
      <c r="AN105" s="296">
        <v>1.887904E-2</v>
      </c>
      <c r="AO105" s="296">
        <v>2.202289E-2</v>
      </c>
      <c r="AP105" s="296">
        <v>1.558234E-2</v>
      </c>
      <c r="AQ105" s="296">
        <v>1.5663469999999999E-2</v>
      </c>
      <c r="AR105" s="296">
        <v>1.6299979999999999E-2</v>
      </c>
      <c r="AS105" s="296">
        <v>1.9229380000000001E-2</v>
      </c>
      <c r="AT105" s="296">
        <v>1.6849630000000001E-2</v>
      </c>
      <c r="AU105" s="296">
        <v>1.7099820000000002E-2</v>
      </c>
      <c r="AV105" s="296">
        <v>1.4769640000000001E-2</v>
      </c>
      <c r="AW105" s="296">
        <v>1.590888E-2</v>
      </c>
      <c r="AX105" s="296">
        <v>1.8845489999999999E-2</v>
      </c>
      <c r="AY105" s="296">
        <v>1.9185819999999999E-2</v>
      </c>
      <c r="AZ105" s="296">
        <v>1.52666E-2</v>
      </c>
      <c r="BA105" s="296">
        <v>1.3760069999999999E-2</v>
      </c>
      <c r="BB105" s="296">
        <v>1.381697E-2</v>
      </c>
      <c r="BC105" s="296">
        <v>1.3516419999999999E-2</v>
      </c>
      <c r="BD105" s="296">
        <v>1.2068809999999999E-2</v>
      </c>
      <c r="BE105" s="296">
        <v>1.26017E-2</v>
      </c>
      <c r="BF105" s="296">
        <v>1.5152870000000001E-2</v>
      </c>
      <c r="BG105" s="296">
        <v>1.535954E-2</v>
      </c>
      <c r="BH105" s="296">
        <v>1.582648E-2</v>
      </c>
      <c r="BI105" s="296">
        <v>1.301123E-2</v>
      </c>
      <c r="BJ105" s="296">
        <v>1.119036E-2</v>
      </c>
      <c r="BK105" s="296">
        <v>1.7808000000000001E-2</v>
      </c>
      <c r="BL105" s="296">
        <v>2.758913E-2</v>
      </c>
      <c r="BM105" s="296">
        <v>1.7220200000000001E-2</v>
      </c>
      <c r="BN105" s="296">
        <v>2.2747429999999999E-2</v>
      </c>
      <c r="BO105" s="296">
        <v>2.3548240000000002E-2</v>
      </c>
      <c r="BP105" s="296">
        <v>2.371825E-2</v>
      </c>
      <c r="BQ105" s="296">
        <v>3.6741370000000002E-2</v>
      </c>
      <c r="BR105" s="296">
        <v>8.9377999999999992E-3</v>
      </c>
      <c r="BS105" s="296">
        <v>3.6169109999999997E-2</v>
      </c>
      <c r="BT105" s="296">
        <v>3.0114599999999998E-2</v>
      </c>
      <c r="BU105" s="296">
        <v>1.261629E-2</v>
      </c>
      <c r="BV105" s="296">
        <v>9.3794099999999995E-3</v>
      </c>
      <c r="BW105" s="296">
        <v>6.4566299999999997E-3</v>
      </c>
      <c r="BX105" s="296">
        <v>4.7102100000000003E-3</v>
      </c>
      <c r="BY105" s="296">
        <v>1.15602E-3</v>
      </c>
      <c r="BZ105" s="296">
        <v>8.3453299999999998E-3</v>
      </c>
      <c r="CA105" s="296">
        <v>3.8498459999999998E-2</v>
      </c>
      <c r="CB105" s="296">
        <v>0.22228647000000001</v>
      </c>
      <c r="CC105" s="296">
        <v>5.4793400000000001E-3</v>
      </c>
      <c r="CD105" s="296">
        <v>2.550318E-2</v>
      </c>
      <c r="CE105" s="296">
        <v>1.8054819999999999E-2</v>
      </c>
      <c r="CF105" s="296">
        <v>1.372546E-2</v>
      </c>
      <c r="CG105" s="296">
        <v>1.4117930000000001E-2</v>
      </c>
      <c r="CH105" s="296">
        <v>7.00616E-3</v>
      </c>
      <c r="CI105" s="296">
        <v>1.1962759999999999E-2</v>
      </c>
      <c r="CJ105" s="296">
        <v>1.8750360000000001E-2</v>
      </c>
      <c r="CK105" s="296">
        <v>2.3848149999999999E-2</v>
      </c>
      <c r="CL105" s="296">
        <v>2.1734940000000001E-2</v>
      </c>
      <c r="CM105" s="296">
        <v>1.4489419999999999E-2</v>
      </c>
      <c r="CN105" s="296">
        <v>2.0310829999999998E-2</v>
      </c>
      <c r="CO105" s="296">
        <v>7.6035900000000003E-3</v>
      </c>
      <c r="CP105" s="296">
        <v>2.0968219999999999E-2</v>
      </c>
      <c r="CQ105" s="296">
        <v>8.5704700000000002E-3</v>
      </c>
      <c r="CR105" s="296">
        <v>1.7512389999999999E-2</v>
      </c>
      <c r="CS105" s="296">
        <v>1.110501E-2</v>
      </c>
      <c r="CT105" s="296">
        <v>8.6545200000000006E-3</v>
      </c>
      <c r="CU105" s="296">
        <v>1.5978610000000001E-2</v>
      </c>
      <c r="CV105" s="296">
        <v>0.11725352999999999</v>
      </c>
      <c r="CW105" s="296">
        <v>1.552428E-2</v>
      </c>
      <c r="CX105" s="296">
        <v>1.01638977</v>
      </c>
      <c r="CY105" s="296">
        <v>9.3103600000000002E-3</v>
      </c>
      <c r="CZ105" s="296">
        <v>1.7657929999999999E-2</v>
      </c>
      <c r="DA105" s="296">
        <v>1.4189220000000001E-2</v>
      </c>
      <c r="DB105" s="296">
        <v>1.489415E-2</v>
      </c>
      <c r="DC105" s="296">
        <v>1.5533720000000001E-2</v>
      </c>
      <c r="DD105" s="296">
        <v>1.1549190000000001E-2</v>
      </c>
      <c r="DE105" s="296">
        <v>1.4458729999999999E-2</v>
      </c>
      <c r="DF105" s="296">
        <v>1.656359E-2</v>
      </c>
      <c r="DG105" s="296">
        <v>3.1953737800000002</v>
      </c>
      <c r="DH105" s="296">
        <v>1.7552431500000001</v>
      </c>
    </row>
    <row r="106" spans="1:112" s="290" customFormat="1" ht="18" customHeight="1" x14ac:dyDescent="0.55000000000000004">
      <c r="A106" s="284">
        <v>100</v>
      </c>
      <c r="B106" s="130" t="s">
        <v>184</v>
      </c>
      <c r="C106" s="132" t="s">
        <v>185</v>
      </c>
      <c r="D106" s="296">
        <v>2.3867579999999999E-2</v>
      </c>
      <c r="E106" s="296">
        <v>3.1567720000000001E-2</v>
      </c>
      <c r="F106" s="296">
        <v>4.1003480000000002E-2</v>
      </c>
      <c r="G106" s="296">
        <v>1.29535E-2</v>
      </c>
      <c r="H106" s="296">
        <v>2.8721389999999999E-2</v>
      </c>
      <c r="I106" s="296">
        <v>6.1879139999999999E-2</v>
      </c>
      <c r="J106" s="296">
        <v>4.7651260000000001E-2</v>
      </c>
      <c r="K106" s="296">
        <v>4.8030610000000001E-2</v>
      </c>
      <c r="L106" s="296">
        <v>3.8438369999999999E-2</v>
      </c>
      <c r="M106" s="296">
        <v>4.0315829999999997E-2</v>
      </c>
      <c r="N106" s="296">
        <v>1.9325309999999998E-2</v>
      </c>
      <c r="O106" s="296">
        <v>3.2806830000000002E-2</v>
      </c>
      <c r="P106" s="296">
        <v>5.6001500000000003E-2</v>
      </c>
      <c r="Q106" s="296">
        <v>2.8842030000000001E-2</v>
      </c>
      <c r="R106" s="296">
        <v>5.2434889999999998E-2</v>
      </c>
      <c r="S106" s="296">
        <v>4.3380269999999999E-2</v>
      </c>
      <c r="T106" s="296">
        <v>4.17118E-2</v>
      </c>
      <c r="U106" s="296">
        <v>5.596984E-2</v>
      </c>
      <c r="V106" s="296">
        <v>3.4150109999999997E-2</v>
      </c>
      <c r="W106" s="296">
        <v>4.839102E-2</v>
      </c>
      <c r="X106" s="296">
        <v>1.2241480000000001E-2</v>
      </c>
      <c r="Y106" s="296">
        <v>3.2654200000000001E-2</v>
      </c>
      <c r="Z106" s="296">
        <v>2.89108E-2</v>
      </c>
      <c r="AA106" s="296">
        <v>3.594311E-2</v>
      </c>
      <c r="AB106" s="296">
        <v>5.0722030000000001E-2</v>
      </c>
      <c r="AC106" s="296">
        <v>5.21854E-2</v>
      </c>
      <c r="AD106" s="296">
        <v>5.5653600000000001E-3</v>
      </c>
      <c r="AE106" s="296">
        <v>1.4408199999999999E-2</v>
      </c>
      <c r="AF106" s="296">
        <v>5.1321779999999997E-2</v>
      </c>
      <c r="AG106" s="296">
        <v>4.0895819999999999E-2</v>
      </c>
      <c r="AH106" s="296">
        <v>4.3200639999999998E-2</v>
      </c>
      <c r="AI106" s="296">
        <v>6.2860250000000006E-2</v>
      </c>
      <c r="AJ106" s="296">
        <v>6.8512550000000005E-2</v>
      </c>
      <c r="AK106" s="296">
        <v>3.7721879999999999E-2</v>
      </c>
      <c r="AL106" s="296">
        <v>5.9861289999999998E-2</v>
      </c>
      <c r="AM106" s="296">
        <v>2.1244829999999999E-2</v>
      </c>
      <c r="AN106" s="296">
        <v>2.3728539999999999E-2</v>
      </c>
      <c r="AO106" s="296">
        <v>4.0954600000000001E-2</v>
      </c>
      <c r="AP106" s="296">
        <v>3.2522740000000001E-2</v>
      </c>
      <c r="AQ106" s="296">
        <v>1.924826E-2</v>
      </c>
      <c r="AR106" s="296">
        <v>2.9179279999999998E-2</v>
      </c>
      <c r="AS106" s="296">
        <v>3.8053919999999998E-2</v>
      </c>
      <c r="AT106" s="296">
        <v>4.2298599999999999E-2</v>
      </c>
      <c r="AU106" s="296">
        <v>4.9531770000000003E-2</v>
      </c>
      <c r="AV106" s="296">
        <v>4.2553580000000001E-2</v>
      </c>
      <c r="AW106" s="296">
        <v>4.594264E-2</v>
      </c>
      <c r="AX106" s="296">
        <v>5.2731470000000003E-2</v>
      </c>
      <c r="AY106" s="296">
        <v>5.2706299999999998E-2</v>
      </c>
      <c r="AZ106" s="296">
        <v>5.2635220000000003E-2</v>
      </c>
      <c r="BA106" s="296">
        <v>4.2321860000000003E-2</v>
      </c>
      <c r="BB106" s="296">
        <v>4.7982959999999998E-2</v>
      </c>
      <c r="BC106" s="296">
        <v>4.6990280000000002E-2</v>
      </c>
      <c r="BD106" s="296">
        <v>5.042841E-2</v>
      </c>
      <c r="BE106" s="296">
        <v>5.7743059999999999E-2</v>
      </c>
      <c r="BF106" s="296">
        <v>5.1234290000000002E-2</v>
      </c>
      <c r="BG106" s="296">
        <v>5.454838E-2</v>
      </c>
      <c r="BH106" s="296">
        <v>5.3430079999999998E-2</v>
      </c>
      <c r="BI106" s="296">
        <v>3.9183679999999999E-2</v>
      </c>
      <c r="BJ106" s="296">
        <v>5.3314479999999997E-2</v>
      </c>
      <c r="BK106" s="296">
        <v>4.2525309999999997E-2</v>
      </c>
      <c r="BL106" s="296">
        <v>4.6947839999999998E-2</v>
      </c>
      <c r="BM106" s="296">
        <v>9.0598460000000006E-2</v>
      </c>
      <c r="BN106" s="296">
        <v>5.0302569999999998E-2</v>
      </c>
      <c r="BO106" s="296">
        <v>0.14489326999999999</v>
      </c>
      <c r="BP106" s="296">
        <v>5.7714219999999997E-2</v>
      </c>
      <c r="BQ106" s="296">
        <v>5.5468379999999998E-2</v>
      </c>
      <c r="BR106" s="296">
        <v>3.9806759999999997E-2</v>
      </c>
      <c r="BS106" s="296">
        <v>0.14539557</v>
      </c>
      <c r="BT106" s="296">
        <v>5.9290660000000002E-2</v>
      </c>
      <c r="BU106" s="296">
        <v>9.2401540000000004E-2</v>
      </c>
      <c r="BV106" s="296">
        <v>0.1066907</v>
      </c>
      <c r="BW106" s="296">
        <v>9.9496870000000001E-2</v>
      </c>
      <c r="BX106" s="296">
        <v>6.2372869999999997E-2</v>
      </c>
      <c r="BY106" s="296">
        <v>1.079372E-2</v>
      </c>
      <c r="BZ106" s="296">
        <v>5.0086270000000002E-2</v>
      </c>
      <c r="CA106" s="296">
        <v>3.002082E-2</v>
      </c>
      <c r="CB106" s="296">
        <v>6.2996689999999994E-2</v>
      </c>
      <c r="CC106" s="296">
        <v>3.3010150000000002E-2</v>
      </c>
      <c r="CD106" s="296">
        <v>7.4715210000000004E-2</v>
      </c>
      <c r="CE106" s="296">
        <v>6.4395400000000005E-2</v>
      </c>
      <c r="CF106" s="296">
        <v>0.14407934</v>
      </c>
      <c r="CG106" s="296">
        <v>0.14355091</v>
      </c>
      <c r="CH106" s="296">
        <v>1.9596269999999999E-2</v>
      </c>
      <c r="CI106" s="296">
        <v>0.14587031</v>
      </c>
      <c r="CJ106" s="296">
        <v>0.13580538</v>
      </c>
      <c r="CK106" s="296">
        <v>0.21704735</v>
      </c>
      <c r="CL106" s="296">
        <v>0.23673338999999999</v>
      </c>
      <c r="CM106" s="296">
        <v>8.704568E-2</v>
      </c>
      <c r="CN106" s="296">
        <v>8.6682620000000002E-2</v>
      </c>
      <c r="CO106" s="296">
        <v>4.4220700000000002E-2</v>
      </c>
      <c r="CP106" s="296">
        <v>0.12397767</v>
      </c>
      <c r="CQ106" s="296">
        <v>5.8703859999999997E-2</v>
      </c>
      <c r="CR106" s="296">
        <v>7.1224579999999996E-2</v>
      </c>
      <c r="CS106" s="296">
        <v>6.8426000000000001E-2</v>
      </c>
      <c r="CT106" s="296">
        <v>3.982931E-2</v>
      </c>
      <c r="CU106" s="296">
        <v>9.1192629999999997E-2</v>
      </c>
      <c r="CV106" s="296">
        <v>9.0343489999999999E-2</v>
      </c>
      <c r="CW106" s="296">
        <v>0.13708129999999999</v>
      </c>
      <c r="CX106" s="296">
        <v>6.7981349999999996E-2</v>
      </c>
      <c r="CY106" s="296">
        <v>1.1580929099999999</v>
      </c>
      <c r="CZ106" s="296">
        <v>5.1408479999999999E-2</v>
      </c>
      <c r="DA106" s="296">
        <v>5.0795109999999997E-2</v>
      </c>
      <c r="DB106" s="296">
        <v>4.9546930000000003E-2</v>
      </c>
      <c r="DC106" s="296">
        <v>4.846379E-2</v>
      </c>
      <c r="DD106" s="296">
        <v>3.7877630000000002E-2</v>
      </c>
      <c r="DE106" s="296">
        <v>4.8940850000000001E-2</v>
      </c>
      <c r="DF106" s="296">
        <v>7.7725929999999999E-2</v>
      </c>
      <c r="DG106" s="296">
        <v>7.3771235600000002</v>
      </c>
      <c r="DH106" s="296">
        <v>4.0523101500000003</v>
      </c>
    </row>
    <row r="107" spans="1:112" s="290" customFormat="1" ht="18" customHeight="1" x14ac:dyDescent="0.55000000000000004">
      <c r="A107" s="284">
        <v>101</v>
      </c>
      <c r="B107" s="130" t="s">
        <v>186</v>
      </c>
      <c r="C107" s="132" t="s">
        <v>187</v>
      </c>
      <c r="D107" s="296">
        <v>0</v>
      </c>
      <c r="E107" s="296">
        <v>0</v>
      </c>
      <c r="F107" s="296">
        <v>0</v>
      </c>
      <c r="G107" s="296">
        <v>0</v>
      </c>
      <c r="H107" s="296">
        <v>0</v>
      </c>
      <c r="I107" s="296">
        <v>0</v>
      </c>
      <c r="J107" s="296">
        <v>0</v>
      </c>
      <c r="K107" s="296">
        <v>0</v>
      </c>
      <c r="L107" s="296">
        <v>0</v>
      </c>
      <c r="M107" s="296">
        <v>0</v>
      </c>
      <c r="N107" s="296">
        <v>0</v>
      </c>
      <c r="O107" s="296">
        <v>0</v>
      </c>
      <c r="P107" s="296">
        <v>0</v>
      </c>
      <c r="Q107" s="296">
        <v>0</v>
      </c>
      <c r="R107" s="296">
        <v>0</v>
      </c>
      <c r="S107" s="296">
        <v>0</v>
      </c>
      <c r="T107" s="296">
        <v>0</v>
      </c>
      <c r="U107" s="296">
        <v>0</v>
      </c>
      <c r="V107" s="296">
        <v>0</v>
      </c>
      <c r="W107" s="296">
        <v>0</v>
      </c>
      <c r="X107" s="296">
        <v>0</v>
      </c>
      <c r="Y107" s="296">
        <v>0</v>
      </c>
      <c r="Z107" s="296">
        <v>0</v>
      </c>
      <c r="AA107" s="296">
        <v>0</v>
      </c>
      <c r="AB107" s="296">
        <v>0</v>
      </c>
      <c r="AC107" s="296">
        <v>0</v>
      </c>
      <c r="AD107" s="296">
        <v>0</v>
      </c>
      <c r="AE107" s="296">
        <v>0</v>
      </c>
      <c r="AF107" s="296">
        <v>0</v>
      </c>
      <c r="AG107" s="296">
        <v>0</v>
      </c>
      <c r="AH107" s="296">
        <v>0</v>
      </c>
      <c r="AI107" s="296">
        <v>0</v>
      </c>
      <c r="AJ107" s="296">
        <v>0</v>
      </c>
      <c r="AK107" s="296">
        <v>0</v>
      </c>
      <c r="AL107" s="296">
        <v>0</v>
      </c>
      <c r="AM107" s="296">
        <v>0</v>
      </c>
      <c r="AN107" s="296">
        <v>0</v>
      </c>
      <c r="AO107" s="296">
        <v>0</v>
      </c>
      <c r="AP107" s="296">
        <v>0</v>
      </c>
      <c r="AQ107" s="296">
        <v>0</v>
      </c>
      <c r="AR107" s="296">
        <v>0</v>
      </c>
      <c r="AS107" s="296">
        <v>0</v>
      </c>
      <c r="AT107" s="296">
        <v>0</v>
      </c>
      <c r="AU107" s="296">
        <v>0</v>
      </c>
      <c r="AV107" s="296">
        <v>0</v>
      </c>
      <c r="AW107" s="296">
        <v>0</v>
      </c>
      <c r="AX107" s="296">
        <v>0</v>
      </c>
      <c r="AY107" s="296">
        <v>0</v>
      </c>
      <c r="AZ107" s="296">
        <v>0</v>
      </c>
      <c r="BA107" s="296">
        <v>0</v>
      </c>
      <c r="BB107" s="296">
        <v>0</v>
      </c>
      <c r="BC107" s="296">
        <v>0</v>
      </c>
      <c r="BD107" s="296">
        <v>0</v>
      </c>
      <c r="BE107" s="296">
        <v>0</v>
      </c>
      <c r="BF107" s="296">
        <v>0</v>
      </c>
      <c r="BG107" s="296">
        <v>0</v>
      </c>
      <c r="BH107" s="296">
        <v>0</v>
      </c>
      <c r="BI107" s="296">
        <v>0</v>
      </c>
      <c r="BJ107" s="296">
        <v>0</v>
      </c>
      <c r="BK107" s="296">
        <v>0</v>
      </c>
      <c r="BL107" s="296">
        <v>0</v>
      </c>
      <c r="BM107" s="296">
        <v>0</v>
      </c>
      <c r="BN107" s="296">
        <v>0</v>
      </c>
      <c r="BO107" s="296">
        <v>0</v>
      </c>
      <c r="BP107" s="296">
        <v>0</v>
      </c>
      <c r="BQ107" s="296">
        <v>0</v>
      </c>
      <c r="BR107" s="296">
        <v>0</v>
      </c>
      <c r="BS107" s="296">
        <v>0</v>
      </c>
      <c r="BT107" s="296">
        <v>0</v>
      </c>
      <c r="BU107" s="296">
        <v>0</v>
      </c>
      <c r="BV107" s="296">
        <v>0</v>
      </c>
      <c r="BW107" s="296">
        <v>0</v>
      </c>
      <c r="BX107" s="296">
        <v>0</v>
      </c>
      <c r="BY107" s="296">
        <v>0</v>
      </c>
      <c r="BZ107" s="296">
        <v>0</v>
      </c>
      <c r="CA107" s="296">
        <v>0</v>
      </c>
      <c r="CB107" s="296">
        <v>0</v>
      </c>
      <c r="CC107" s="296">
        <v>0</v>
      </c>
      <c r="CD107" s="296">
        <v>0</v>
      </c>
      <c r="CE107" s="296">
        <v>0</v>
      </c>
      <c r="CF107" s="296">
        <v>0</v>
      </c>
      <c r="CG107" s="296">
        <v>0</v>
      </c>
      <c r="CH107" s="296">
        <v>0</v>
      </c>
      <c r="CI107" s="296">
        <v>0</v>
      </c>
      <c r="CJ107" s="296">
        <v>0</v>
      </c>
      <c r="CK107" s="296">
        <v>0</v>
      </c>
      <c r="CL107" s="296">
        <v>0</v>
      </c>
      <c r="CM107" s="296">
        <v>0</v>
      </c>
      <c r="CN107" s="296">
        <v>0</v>
      </c>
      <c r="CO107" s="296">
        <v>0</v>
      </c>
      <c r="CP107" s="296">
        <v>0</v>
      </c>
      <c r="CQ107" s="296">
        <v>0</v>
      </c>
      <c r="CR107" s="296">
        <v>0</v>
      </c>
      <c r="CS107" s="296">
        <v>0</v>
      </c>
      <c r="CT107" s="296">
        <v>0</v>
      </c>
      <c r="CU107" s="296">
        <v>0</v>
      </c>
      <c r="CV107" s="296">
        <v>0</v>
      </c>
      <c r="CW107" s="296">
        <v>0</v>
      </c>
      <c r="CX107" s="296">
        <v>0</v>
      </c>
      <c r="CY107" s="296">
        <v>0</v>
      </c>
      <c r="CZ107" s="296">
        <v>1</v>
      </c>
      <c r="DA107" s="296">
        <v>0</v>
      </c>
      <c r="DB107" s="296">
        <v>0</v>
      </c>
      <c r="DC107" s="296">
        <v>0</v>
      </c>
      <c r="DD107" s="296">
        <v>0</v>
      </c>
      <c r="DE107" s="296">
        <v>0</v>
      </c>
      <c r="DF107" s="296">
        <v>0</v>
      </c>
      <c r="DG107" s="296">
        <v>1</v>
      </c>
      <c r="DH107" s="296">
        <v>0.54930762</v>
      </c>
    </row>
    <row r="108" spans="1:112" s="290" customFormat="1" ht="18" customHeight="1" x14ac:dyDescent="0.55000000000000004">
      <c r="A108" s="284">
        <v>102</v>
      </c>
      <c r="B108" s="130" t="s">
        <v>188</v>
      </c>
      <c r="C108" s="132" t="s">
        <v>189</v>
      </c>
      <c r="D108" s="296">
        <v>6.8999999999999996E-7</v>
      </c>
      <c r="E108" s="296">
        <v>1.0499999999999999E-6</v>
      </c>
      <c r="F108" s="296">
        <v>1.8300000000000001E-6</v>
      </c>
      <c r="G108" s="296">
        <v>7.9999999999999996E-7</v>
      </c>
      <c r="H108" s="296">
        <v>7.1999999999999999E-7</v>
      </c>
      <c r="I108" s="296">
        <v>1.08E-6</v>
      </c>
      <c r="J108" s="296">
        <v>2.0600000000000002E-6</v>
      </c>
      <c r="K108" s="296">
        <v>1.9099999999999999E-6</v>
      </c>
      <c r="L108" s="296">
        <v>9.7000000000000003E-7</v>
      </c>
      <c r="M108" s="296">
        <v>1.66E-6</v>
      </c>
      <c r="N108" s="296">
        <v>3.3000000000000002E-7</v>
      </c>
      <c r="O108" s="296">
        <v>7.8000000000000005E-7</v>
      </c>
      <c r="P108" s="296">
        <v>8.7000000000000003E-7</v>
      </c>
      <c r="Q108" s="296">
        <v>9.0999999999999997E-7</v>
      </c>
      <c r="R108" s="296">
        <v>1.5799999999999999E-6</v>
      </c>
      <c r="S108" s="296">
        <v>1.7400000000000001E-6</v>
      </c>
      <c r="T108" s="296">
        <v>1.33E-6</v>
      </c>
      <c r="U108" s="296">
        <v>9.1999999999999998E-7</v>
      </c>
      <c r="V108" s="296">
        <v>1.02E-6</v>
      </c>
      <c r="W108" s="296">
        <v>1.5400000000000001E-6</v>
      </c>
      <c r="X108" s="296">
        <v>7.8999999999999995E-7</v>
      </c>
      <c r="Y108" s="296">
        <v>1.6199999999999999E-6</v>
      </c>
      <c r="Z108" s="296">
        <v>1.9999999999999999E-6</v>
      </c>
      <c r="AA108" s="296">
        <v>1.7099999999999999E-6</v>
      </c>
      <c r="AB108" s="296">
        <v>2.2299999999999998E-6</v>
      </c>
      <c r="AC108" s="296">
        <v>2.43E-6</v>
      </c>
      <c r="AD108" s="296">
        <v>1.1000000000000001E-7</v>
      </c>
      <c r="AE108" s="296">
        <v>2.9999999999999999E-7</v>
      </c>
      <c r="AF108" s="296">
        <v>1.4300000000000001E-6</v>
      </c>
      <c r="AG108" s="296">
        <v>9.2999999999999999E-7</v>
      </c>
      <c r="AH108" s="296">
        <v>7.0999999999999998E-7</v>
      </c>
      <c r="AI108" s="296">
        <v>1.2500000000000001E-6</v>
      </c>
      <c r="AJ108" s="296">
        <v>1.66E-6</v>
      </c>
      <c r="AK108" s="296">
        <v>4.7099999999999998E-6</v>
      </c>
      <c r="AL108" s="296">
        <v>1.4500000000000001E-6</v>
      </c>
      <c r="AM108" s="296">
        <v>5.7000000000000005E-7</v>
      </c>
      <c r="AN108" s="296">
        <v>7.7000000000000004E-7</v>
      </c>
      <c r="AO108" s="296">
        <v>1.9599999999999999E-6</v>
      </c>
      <c r="AP108" s="296">
        <v>7.4000000000000001E-7</v>
      </c>
      <c r="AQ108" s="296">
        <v>4.9999999999999998E-7</v>
      </c>
      <c r="AR108" s="296">
        <v>6.3E-7</v>
      </c>
      <c r="AS108" s="296">
        <v>2.6199999999999999E-6</v>
      </c>
      <c r="AT108" s="296">
        <v>1.2899999999999999E-6</v>
      </c>
      <c r="AU108" s="296">
        <v>2.7300000000000001E-6</v>
      </c>
      <c r="AV108" s="296">
        <v>2.0600000000000002E-6</v>
      </c>
      <c r="AW108" s="296">
        <v>1.9700000000000002E-6</v>
      </c>
      <c r="AX108" s="296">
        <v>3.19E-6</v>
      </c>
      <c r="AY108" s="296">
        <v>6.0900000000000001E-6</v>
      </c>
      <c r="AZ108" s="296">
        <v>4.0400000000000003E-6</v>
      </c>
      <c r="BA108" s="296">
        <v>6.5100000000000004E-6</v>
      </c>
      <c r="BB108" s="296">
        <v>3.6899999999999998E-6</v>
      </c>
      <c r="BC108" s="296">
        <v>3.1300000000000001E-6</v>
      </c>
      <c r="BD108" s="296">
        <v>7.3300000000000001E-6</v>
      </c>
      <c r="BE108" s="296">
        <v>2.3599999999999999E-6</v>
      </c>
      <c r="BF108" s="296">
        <v>1.79E-6</v>
      </c>
      <c r="BG108" s="296">
        <v>1.8700000000000001E-6</v>
      </c>
      <c r="BH108" s="296">
        <v>1.88E-6</v>
      </c>
      <c r="BI108" s="296">
        <v>2.7300000000000001E-6</v>
      </c>
      <c r="BJ108" s="296">
        <v>9.5999999999999991E-7</v>
      </c>
      <c r="BK108" s="296">
        <v>1.22E-6</v>
      </c>
      <c r="BL108" s="296">
        <v>9.5000000000000001E-7</v>
      </c>
      <c r="BM108" s="296">
        <v>1.57E-6</v>
      </c>
      <c r="BN108" s="296">
        <v>1.31E-6</v>
      </c>
      <c r="BO108" s="296">
        <v>1.3400000000000001E-6</v>
      </c>
      <c r="BP108" s="296">
        <v>1.3599999999999999E-6</v>
      </c>
      <c r="BQ108" s="296">
        <v>2.2299999999999998E-6</v>
      </c>
      <c r="BR108" s="296">
        <v>1.6199999999999999E-6</v>
      </c>
      <c r="BS108" s="296">
        <v>1.6199999999999999E-6</v>
      </c>
      <c r="BT108" s="296">
        <v>1.35E-6</v>
      </c>
      <c r="BU108" s="296">
        <v>1.7400000000000001E-6</v>
      </c>
      <c r="BV108" s="296">
        <v>2.17E-6</v>
      </c>
      <c r="BW108" s="296">
        <v>7.4000000000000001E-7</v>
      </c>
      <c r="BX108" s="296">
        <v>5.8999999999999996E-7</v>
      </c>
      <c r="BY108" s="296">
        <v>1.8E-7</v>
      </c>
      <c r="BZ108" s="296">
        <v>1.948E-5</v>
      </c>
      <c r="CA108" s="296">
        <v>1.1999999999999999E-6</v>
      </c>
      <c r="CB108" s="296">
        <v>2.0200000000000001E-6</v>
      </c>
      <c r="CC108" s="296">
        <v>8.8999999999999995E-7</v>
      </c>
      <c r="CD108" s="296">
        <v>1.3400000000000001E-6</v>
      </c>
      <c r="CE108" s="296">
        <v>2.2199999999999999E-6</v>
      </c>
      <c r="CF108" s="296">
        <v>1.6500000000000001E-6</v>
      </c>
      <c r="CG108" s="296">
        <v>2.17E-6</v>
      </c>
      <c r="CH108" s="296">
        <v>1.13E-6</v>
      </c>
      <c r="CI108" s="296">
        <v>1.9720000000000001E-5</v>
      </c>
      <c r="CJ108" s="296">
        <v>5.6300000000000003E-6</v>
      </c>
      <c r="CK108" s="296">
        <v>1.22E-5</v>
      </c>
      <c r="CL108" s="296">
        <v>2.4409999999999998E-5</v>
      </c>
      <c r="CM108" s="296">
        <v>5.5300000000000004E-6</v>
      </c>
      <c r="CN108" s="296">
        <v>1.3E-6</v>
      </c>
      <c r="CO108" s="296">
        <v>2.6784199999999999E-3</v>
      </c>
      <c r="CP108" s="296">
        <v>1.4300000000000001E-6</v>
      </c>
      <c r="CQ108" s="296">
        <v>1.6452000000000001E-3</v>
      </c>
      <c r="CR108" s="296">
        <v>9.1999999999999998E-7</v>
      </c>
      <c r="CS108" s="296">
        <v>1.5667299999999999E-3</v>
      </c>
      <c r="CT108" s="296">
        <v>5.1645399999999996E-3</v>
      </c>
      <c r="CU108" s="296">
        <v>1.35E-6</v>
      </c>
      <c r="CV108" s="296">
        <v>1.81E-6</v>
      </c>
      <c r="CW108" s="296">
        <v>7.0199999999999997E-6</v>
      </c>
      <c r="CX108" s="296">
        <v>1.3599999999999999E-6</v>
      </c>
      <c r="CY108" s="296">
        <v>2.6400000000000001E-6</v>
      </c>
      <c r="CZ108" s="296">
        <v>1.456096E-2</v>
      </c>
      <c r="DA108" s="296">
        <v>1.00701917</v>
      </c>
      <c r="DB108" s="296">
        <v>3.4800000000000001E-6</v>
      </c>
      <c r="DC108" s="296">
        <v>1.3999999999999999E-6</v>
      </c>
      <c r="DD108" s="296">
        <v>1.9400000000000001E-6</v>
      </c>
      <c r="DE108" s="296">
        <v>1.4500000000000001E-6</v>
      </c>
      <c r="DF108" s="296">
        <v>2.8200000000000001E-6</v>
      </c>
      <c r="DG108" s="296">
        <v>1.03289203</v>
      </c>
      <c r="DH108" s="296">
        <v>0.56737546000000005</v>
      </c>
    </row>
    <row r="109" spans="1:112" s="290" customFormat="1" ht="18" customHeight="1" x14ac:dyDescent="0.55000000000000004">
      <c r="A109" s="284">
        <v>103</v>
      </c>
      <c r="B109" s="130" t="s">
        <v>190</v>
      </c>
      <c r="C109" s="132" t="s">
        <v>191</v>
      </c>
      <c r="D109" s="296">
        <v>6.5770000000000002E-5</v>
      </c>
      <c r="E109" s="296">
        <v>9.9640000000000001E-5</v>
      </c>
      <c r="F109" s="296">
        <v>3.3525999999999999E-4</v>
      </c>
      <c r="G109" s="296">
        <v>3.8729999999999997E-5</v>
      </c>
      <c r="H109" s="296">
        <v>9.7079999999999999E-5</v>
      </c>
      <c r="I109" s="296">
        <v>1.2828000000000001E-4</v>
      </c>
      <c r="J109" s="296">
        <v>1.1573E-4</v>
      </c>
      <c r="K109" s="296">
        <v>1.6817000000000001E-4</v>
      </c>
      <c r="L109" s="296">
        <v>1.9060999999999999E-4</v>
      </c>
      <c r="M109" s="296">
        <v>1.4800999999999999E-4</v>
      </c>
      <c r="N109" s="296">
        <v>1.0297E-4</v>
      </c>
      <c r="O109" s="296">
        <v>1.3305000000000001E-4</v>
      </c>
      <c r="P109" s="296">
        <v>1.5095000000000001E-4</v>
      </c>
      <c r="Q109" s="296">
        <v>9.5530000000000002E-5</v>
      </c>
      <c r="R109" s="296">
        <v>1.071E-4</v>
      </c>
      <c r="S109" s="296">
        <v>1.5373000000000001E-4</v>
      </c>
      <c r="T109" s="296">
        <v>1.3621E-4</v>
      </c>
      <c r="U109" s="296">
        <v>1.1598E-4</v>
      </c>
      <c r="V109" s="296">
        <v>8.8079999999999997E-5</v>
      </c>
      <c r="W109" s="296">
        <v>1.7856E-4</v>
      </c>
      <c r="X109" s="296">
        <v>2.459E-5</v>
      </c>
      <c r="Y109" s="296">
        <v>5.9899999999999999E-5</v>
      </c>
      <c r="Z109" s="296">
        <v>5.5470000000000003E-5</v>
      </c>
      <c r="AA109" s="296">
        <v>1.1157E-4</v>
      </c>
      <c r="AB109" s="296">
        <v>2.0755E-4</v>
      </c>
      <c r="AC109" s="296">
        <v>1.1916E-4</v>
      </c>
      <c r="AD109" s="296">
        <v>1.257E-5</v>
      </c>
      <c r="AE109" s="296">
        <v>4.1520000000000002E-5</v>
      </c>
      <c r="AF109" s="296">
        <v>1.1221E-4</v>
      </c>
      <c r="AG109" s="296">
        <v>1.0003E-4</v>
      </c>
      <c r="AH109" s="296">
        <v>1.0614E-4</v>
      </c>
      <c r="AI109" s="296">
        <v>6.6470000000000006E-5</v>
      </c>
      <c r="AJ109" s="296">
        <v>6.1729999999999993E-5</v>
      </c>
      <c r="AK109" s="296">
        <v>6.4900000000000005E-5</v>
      </c>
      <c r="AL109" s="296">
        <v>8.1139999999999999E-5</v>
      </c>
      <c r="AM109" s="296">
        <v>7.3850000000000006E-5</v>
      </c>
      <c r="AN109" s="296">
        <v>8.3049999999999999E-5</v>
      </c>
      <c r="AO109" s="296">
        <v>8.119E-5</v>
      </c>
      <c r="AP109" s="296">
        <v>1.0959E-4</v>
      </c>
      <c r="AQ109" s="296">
        <v>6.2749999999999994E-5</v>
      </c>
      <c r="AR109" s="296">
        <v>6.5190000000000004E-5</v>
      </c>
      <c r="AS109" s="296">
        <v>1.0698E-4</v>
      </c>
      <c r="AT109" s="296">
        <v>9.8529999999999993E-5</v>
      </c>
      <c r="AU109" s="296">
        <v>1.0772000000000001E-4</v>
      </c>
      <c r="AV109" s="296">
        <v>7.8709999999999997E-5</v>
      </c>
      <c r="AW109" s="296">
        <v>8.7769999999999995E-5</v>
      </c>
      <c r="AX109" s="296">
        <v>1.7895000000000001E-4</v>
      </c>
      <c r="AY109" s="296">
        <v>1.7039999999999999E-4</v>
      </c>
      <c r="AZ109" s="296">
        <v>7.9540000000000001E-5</v>
      </c>
      <c r="BA109" s="296">
        <v>1.2909999999999999E-4</v>
      </c>
      <c r="BB109" s="296">
        <v>1.0984000000000001E-4</v>
      </c>
      <c r="BC109" s="296">
        <v>1.1238E-4</v>
      </c>
      <c r="BD109" s="296">
        <v>1.2624000000000001E-4</v>
      </c>
      <c r="BE109" s="296">
        <v>1.7328999999999999E-4</v>
      </c>
      <c r="BF109" s="296">
        <v>1.3862E-4</v>
      </c>
      <c r="BG109" s="296">
        <v>1.0831E-4</v>
      </c>
      <c r="BH109" s="296">
        <v>1.3216000000000001E-4</v>
      </c>
      <c r="BI109" s="296">
        <v>1.6197999999999999E-4</v>
      </c>
      <c r="BJ109" s="296">
        <v>1.2684E-4</v>
      </c>
      <c r="BK109" s="296">
        <v>1.2757999999999999E-4</v>
      </c>
      <c r="BL109" s="296">
        <v>1.0695E-4</v>
      </c>
      <c r="BM109" s="296">
        <v>8.7960000000000005E-5</v>
      </c>
      <c r="BN109" s="296">
        <v>1.0488E-4</v>
      </c>
      <c r="BO109" s="296">
        <v>1.4347000000000001E-4</v>
      </c>
      <c r="BP109" s="296">
        <v>1.005E-4</v>
      </c>
      <c r="BQ109" s="296">
        <v>9.446E-5</v>
      </c>
      <c r="BR109" s="296">
        <v>5.0800000000000002E-5</v>
      </c>
      <c r="BS109" s="296">
        <v>1.2349E-4</v>
      </c>
      <c r="BT109" s="296">
        <v>1.5171E-4</v>
      </c>
      <c r="BU109" s="296">
        <v>1.4245999999999999E-4</v>
      </c>
      <c r="BV109" s="296">
        <v>1.839E-4</v>
      </c>
      <c r="BW109" s="296">
        <v>1.0276E-4</v>
      </c>
      <c r="BX109" s="296">
        <v>7.2890000000000002E-5</v>
      </c>
      <c r="BY109" s="296">
        <v>1.5829999999999999E-5</v>
      </c>
      <c r="BZ109" s="296">
        <v>3.0975500000000001E-3</v>
      </c>
      <c r="CA109" s="296">
        <v>1.7734000000000001E-4</v>
      </c>
      <c r="CB109" s="296">
        <v>9.2509999999999993E-5</v>
      </c>
      <c r="CC109" s="296">
        <v>1.4470999999999999E-4</v>
      </c>
      <c r="CD109" s="296">
        <v>3.4482000000000002E-4</v>
      </c>
      <c r="CE109" s="296">
        <v>1.0197E-4</v>
      </c>
      <c r="CF109" s="296">
        <v>2.0432E-4</v>
      </c>
      <c r="CG109" s="296">
        <v>1.3503000000000001E-4</v>
      </c>
      <c r="CH109" s="296">
        <v>3.6011000000000002E-4</v>
      </c>
      <c r="CI109" s="296">
        <v>6.4265000000000004E-4</v>
      </c>
      <c r="CJ109" s="296">
        <v>9.2369000000000001E-4</v>
      </c>
      <c r="CK109" s="296">
        <v>1.2259E-4</v>
      </c>
      <c r="CL109" s="296">
        <v>8.6702000000000003E-4</v>
      </c>
      <c r="CM109" s="296">
        <v>4.2052000000000002E-4</v>
      </c>
      <c r="CN109" s="296">
        <v>1.7780000000000001E-4</v>
      </c>
      <c r="CO109" s="296">
        <v>1.8330000000000001E-4</v>
      </c>
      <c r="CP109" s="296">
        <v>1.8436E-4</v>
      </c>
      <c r="CQ109" s="296">
        <v>1.0370010000000001E-2</v>
      </c>
      <c r="CR109" s="296">
        <v>5.1757399999999999E-3</v>
      </c>
      <c r="CS109" s="296">
        <v>1.0937769999999999E-2</v>
      </c>
      <c r="CT109" s="296">
        <v>9.8097700000000006E-3</v>
      </c>
      <c r="CU109" s="296">
        <v>1.5353E-4</v>
      </c>
      <c r="CV109" s="296">
        <v>1.1333E-4</v>
      </c>
      <c r="CW109" s="296">
        <v>1.24548E-3</v>
      </c>
      <c r="CX109" s="296">
        <v>9.391E-5</v>
      </c>
      <c r="CY109" s="296">
        <v>1.3053000000000001E-4</v>
      </c>
      <c r="CZ109" s="296">
        <v>1.1244270000000001E-2</v>
      </c>
      <c r="DA109" s="296">
        <v>3.0531099999999999E-3</v>
      </c>
      <c r="DB109" s="296">
        <v>1.0212124199999999</v>
      </c>
      <c r="DC109" s="296">
        <v>2.9416000000000002E-4</v>
      </c>
      <c r="DD109" s="296">
        <v>4.8753000000000002E-4</v>
      </c>
      <c r="DE109" s="296">
        <v>1.2431000000000001E-4</v>
      </c>
      <c r="DF109" s="296">
        <v>9.952400000000001E-4</v>
      </c>
      <c r="DG109" s="296">
        <v>1.0918083999999999</v>
      </c>
      <c r="DH109" s="296">
        <v>0.59973867000000003</v>
      </c>
    </row>
    <row r="110" spans="1:112" s="290" customFormat="1" ht="18" customHeight="1" x14ac:dyDescent="0.55000000000000004">
      <c r="A110" s="284">
        <v>104</v>
      </c>
      <c r="B110" s="130" t="s">
        <v>192</v>
      </c>
      <c r="C110" s="132" t="s">
        <v>193</v>
      </c>
      <c r="D110" s="296">
        <v>2.3489999999999999E-4</v>
      </c>
      <c r="E110" s="296">
        <v>2.6327000000000002E-4</v>
      </c>
      <c r="F110" s="296">
        <v>3.8922000000000002E-4</v>
      </c>
      <c r="G110" s="296">
        <v>1.7684999999999999E-4</v>
      </c>
      <c r="H110" s="296">
        <v>2.4879999999999998E-4</v>
      </c>
      <c r="I110" s="296">
        <v>2.6226999999999999E-4</v>
      </c>
      <c r="J110" s="296">
        <v>3.5179999999999999E-4</v>
      </c>
      <c r="K110" s="296">
        <v>5.1922999999999997E-4</v>
      </c>
      <c r="L110" s="296">
        <v>8.6430000000000003E-4</v>
      </c>
      <c r="M110" s="296">
        <v>3.3771000000000002E-4</v>
      </c>
      <c r="N110" s="296">
        <v>5.8310000000000002E-4</v>
      </c>
      <c r="O110" s="296">
        <v>2.6769000000000001E-4</v>
      </c>
      <c r="P110" s="296">
        <v>4.5926000000000002E-4</v>
      </c>
      <c r="Q110" s="296">
        <v>2.7381999999999998E-4</v>
      </c>
      <c r="R110" s="296">
        <v>4.5165E-4</v>
      </c>
      <c r="S110" s="296">
        <v>3.6141999999999999E-4</v>
      </c>
      <c r="T110" s="296">
        <v>3.7940000000000001E-4</v>
      </c>
      <c r="U110" s="296">
        <v>3.1955999999999998E-4</v>
      </c>
      <c r="V110" s="296">
        <v>4.4924E-4</v>
      </c>
      <c r="W110" s="296">
        <v>3.3275999999999998E-4</v>
      </c>
      <c r="X110" s="296">
        <v>7.9259999999999997E-5</v>
      </c>
      <c r="Y110" s="296">
        <v>2.0215000000000001E-4</v>
      </c>
      <c r="Z110" s="296">
        <v>1.7312999999999999E-4</v>
      </c>
      <c r="AA110" s="296">
        <v>2.7746999999999998E-4</v>
      </c>
      <c r="AB110" s="296">
        <v>1.4761900000000001E-3</v>
      </c>
      <c r="AC110" s="296">
        <v>1.28039E-3</v>
      </c>
      <c r="AD110" s="296">
        <v>3.2119999999999997E-5</v>
      </c>
      <c r="AE110" s="296">
        <v>9.9489999999999998E-5</v>
      </c>
      <c r="AF110" s="296">
        <v>3.3844000000000002E-4</v>
      </c>
      <c r="AG110" s="296">
        <v>3.9392000000000002E-4</v>
      </c>
      <c r="AH110" s="296">
        <v>3.3635000000000002E-4</v>
      </c>
      <c r="AI110" s="296">
        <v>2.3754000000000001E-4</v>
      </c>
      <c r="AJ110" s="296">
        <v>2.0781E-4</v>
      </c>
      <c r="AK110" s="296">
        <v>4.0685E-4</v>
      </c>
      <c r="AL110" s="296">
        <v>2.7164000000000002E-4</v>
      </c>
      <c r="AM110" s="296">
        <v>1.4217E-4</v>
      </c>
      <c r="AN110" s="296">
        <v>1.6788999999999999E-4</v>
      </c>
      <c r="AO110" s="296">
        <v>2.0714999999999999E-4</v>
      </c>
      <c r="AP110" s="296">
        <v>2.1804999999999999E-4</v>
      </c>
      <c r="AQ110" s="296">
        <v>1.3608000000000001E-4</v>
      </c>
      <c r="AR110" s="296">
        <v>1.8981E-4</v>
      </c>
      <c r="AS110" s="296">
        <v>2.5765E-4</v>
      </c>
      <c r="AT110" s="296">
        <v>2.6054000000000002E-4</v>
      </c>
      <c r="AU110" s="296">
        <v>3.1387E-4</v>
      </c>
      <c r="AV110" s="296">
        <v>2.9080000000000002E-4</v>
      </c>
      <c r="AW110" s="296">
        <v>3.6622E-4</v>
      </c>
      <c r="AX110" s="296">
        <v>3.8373999999999998E-4</v>
      </c>
      <c r="AY110" s="296">
        <v>3.5536999999999998E-4</v>
      </c>
      <c r="AZ110" s="296">
        <v>3.5417000000000001E-4</v>
      </c>
      <c r="BA110" s="296">
        <v>4.9238999999999999E-4</v>
      </c>
      <c r="BB110" s="296">
        <v>3.6709999999999998E-4</v>
      </c>
      <c r="BC110" s="296">
        <v>3.4174999999999999E-4</v>
      </c>
      <c r="BD110" s="296">
        <v>4.1292E-4</v>
      </c>
      <c r="BE110" s="296">
        <v>4.0158000000000001E-4</v>
      </c>
      <c r="BF110" s="296">
        <v>4.6401999999999999E-4</v>
      </c>
      <c r="BG110" s="296">
        <v>4.7133E-4</v>
      </c>
      <c r="BH110" s="296">
        <v>3.6900000000000002E-4</v>
      </c>
      <c r="BI110" s="296">
        <v>2.9705999999999998E-4</v>
      </c>
      <c r="BJ110" s="296">
        <v>2.9912E-4</v>
      </c>
      <c r="BK110" s="296">
        <v>1.4343699999999999E-3</v>
      </c>
      <c r="BL110" s="296">
        <v>2.6311999999999999E-4</v>
      </c>
      <c r="BM110" s="296">
        <v>3.7043999999999998E-4</v>
      </c>
      <c r="BN110" s="296">
        <v>3.1858E-4</v>
      </c>
      <c r="BO110" s="296">
        <v>3.2958E-4</v>
      </c>
      <c r="BP110" s="296">
        <v>2.8016E-4</v>
      </c>
      <c r="BQ110" s="296">
        <v>2.0537999999999999E-4</v>
      </c>
      <c r="BR110" s="296">
        <v>3.3030000000000001E-4</v>
      </c>
      <c r="BS110" s="296">
        <v>5.2986999999999999E-4</v>
      </c>
      <c r="BT110" s="296">
        <v>2.8667999999999999E-4</v>
      </c>
      <c r="BU110" s="296">
        <v>6.0013999999999998E-4</v>
      </c>
      <c r="BV110" s="296">
        <v>1.0944800000000001E-3</v>
      </c>
      <c r="BW110" s="296">
        <v>5.7423000000000001E-4</v>
      </c>
      <c r="BX110" s="296">
        <v>5.2187000000000002E-4</v>
      </c>
      <c r="BY110" s="296">
        <v>8.9720000000000002E-5</v>
      </c>
      <c r="BZ110" s="296">
        <v>3.6390000000000001E-4</v>
      </c>
      <c r="CA110" s="296">
        <v>3.0784999999999997E-4</v>
      </c>
      <c r="CB110" s="296">
        <v>3.3991000000000002E-4</v>
      </c>
      <c r="CC110" s="296">
        <v>2.5390999999999999E-4</v>
      </c>
      <c r="CD110" s="296">
        <v>6.1284999999999996E-4</v>
      </c>
      <c r="CE110" s="296">
        <v>4.1648999999999999E-4</v>
      </c>
      <c r="CF110" s="296">
        <v>3.4743000000000003E-4</v>
      </c>
      <c r="CG110" s="296">
        <v>5.8993999999999995E-4</v>
      </c>
      <c r="CH110" s="296">
        <v>4.2133999999999997E-4</v>
      </c>
      <c r="CI110" s="296">
        <v>1.6376800000000001E-3</v>
      </c>
      <c r="CJ110" s="296">
        <v>5.117054E-2</v>
      </c>
      <c r="CK110" s="296">
        <v>1.1610800000000001E-3</v>
      </c>
      <c r="CL110" s="296">
        <v>1.236315E-2</v>
      </c>
      <c r="CM110" s="296">
        <v>3.9050300000000003E-2</v>
      </c>
      <c r="CN110" s="296">
        <v>4.3607999999999999E-4</v>
      </c>
      <c r="CO110" s="296">
        <v>4.1912999999999998E-4</v>
      </c>
      <c r="CP110" s="296">
        <v>8.3798E-4</v>
      </c>
      <c r="CQ110" s="296">
        <v>4.5709E-4</v>
      </c>
      <c r="CR110" s="296">
        <v>4.8043000000000001E-4</v>
      </c>
      <c r="CS110" s="296">
        <v>5.7673999999999996E-4</v>
      </c>
      <c r="CT110" s="296">
        <v>2.5416000000000002E-4</v>
      </c>
      <c r="CU110" s="296">
        <v>1.2508700000000001E-3</v>
      </c>
      <c r="CV110" s="296">
        <v>4.6527999999999999E-4</v>
      </c>
      <c r="CW110" s="296">
        <v>2.5754470000000002E-2</v>
      </c>
      <c r="CX110" s="296">
        <v>3.4340999999999999E-4</v>
      </c>
      <c r="CY110" s="296">
        <v>8.5884000000000004E-4</v>
      </c>
      <c r="CZ110" s="296">
        <v>3.1829499999999999E-3</v>
      </c>
      <c r="DA110" s="296">
        <v>1.17511E-3</v>
      </c>
      <c r="DB110" s="296">
        <v>1.1173800000000001E-3</v>
      </c>
      <c r="DC110" s="296">
        <v>1.0200146299999999</v>
      </c>
      <c r="DD110" s="296">
        <v>2.25961E-3</v>
      </c>
      <c r="DE110" s="296">
        <v>4.6676999999999998E-4</v>
      </c>
      <c r="DF110" s="296">
        <v>1.33555E-3</v>
      </c>
      <c r="DG110" s="296">
        <v>1.19885055</v>
      </c>
      <c r="DH110" s="296">
        <v>0.65853773999999998</v>
      </c>
    </row>
    <row r="111" spans="1:112" s="290" customFormat="1" ht="18" customHeight="1" x14ac:dyDescent="0.55000000000000004">
      <c r="A111" s="284">
        <v>105</v>
      </c>
      <c r="B111" s="130" t="s">
        <v>194</v>
      </c>
      <c r="C111" s="132" t="s">
        <v>195</v>
      </c>
      <c r="D111" s="296">
        <v>2.9601999999999997E-4</v>
      </c>
      <c r="E111" s="296">
        <v>3.7944999999999998E-4</v>
      </c>
      <c r="F111" s="296">
        <v>1.26139E-3</v>
      </c>
      <c r="G111" s="296">
        <v>2.5513000000000001E-4</v>
      </c>
      <c r="H111" s="296">
        <v>1.21495E-3</v>
      </c>
      <c r="I111" s="296">
        <v>3.7251E-4</v>
      </c>
      <c r="J111" s="296">
        <v>4.7018E-4</v>
      </c>
      <c r="K111" s="296">
        <v>4.9792E-4</v>
      </c>
      <c r="L111" s="296">
        <v>4.3135E-4</v>
      </c>
      <c r="M111" s="296">
        <v>4.6316E-4</v>
      </c>
      <c r="N111" s="296">
        <v>2.0667999999999999E-4</v>
      </c>
      <c r="O111" s="296">
        <v>2.9393000000000003E-4</v>
      </c>
      <c r="P111" s="296">
        <v>4.1708000000000001E-4</v>
      </c>
      <c r="Q111" s="296">
        <v>2.831E-4</v>
      </c>
      <c r="R111" s="296">
        <v>4.0738999999999999E-4</v>
      </c>
      <c r="S111" s="296">
        <v>3.6411000000000001E-4</v>
      </c>
      <c r="T111" s="296">
        <v>3.5666000000000002E-4</v>
      </c>
      <c r="U111" s="296">
        <v>3.6915E-4</v>
      </c>
      <c r="V111" s="296">
        <v>3.2299E-4</v>
      </c>
      <c r="W111" s="296">
        <v>3.1178999999999999E-4</v>
      </c>
      <c r="X111" s="296">
        <v>1.0679999999999999E-4</v>
      </c>
      <c r="Y111" s="296">
        <v>2.6170000000000002E-4</v>
      </c>
      <c r="Z111" s="296">
        <v>2.4373999999999999E-4</v>
      </c>
      <c r="AA111" s="296">
        <v>3.5701999999999999E-4</v>
      </c>
      <c r="AB111" s="296">
        <v>5.5062000000000004E-4</v>
      </c>
      <c r="AC111" s="296">
        <v>5.0681000000000001E-4</v>
      </c>
      <c r="AD111" s="296">
        <v>4.0920000000000001E-5</v>
      </c>
      <c r="AE111" s="296">
        <v>1.4878999999999999E-4</v>
      </c>
      <c r="AF111" s="296">
        <v>3.2187999999999997E-4</v>
      </c>
      <c r="AG111" s="296">
        <v>3.1934999999999998E-4</v>
      </c>
      <c r="AH111" s="296">
        <v>3.3607E-4</v>
      </c>
      <c r="AI111" s="296">
        <v>3.2144999999999998E-4</v>
      </c>
      <c r="AJ111" s="296">
        <v>3.0056000000000001E-4</v>
      </c>
      <c r="AK111" s="296">
        <v>3.5880999999999999E-4</v>
      </c>
      <c r="AL111" s="296">
        <v>3.0268E-4</v>
      </c>
      <c r="AM111" s="296">
        <v>2.0992999999999999E-4</v>
      </c>
      <c r="AN111" s="296">
        <v>2.4008999999999999E-4</v>
      </c>
      <c r="AO111" s="296">
        <v>2.8069E-4</v>
      </c>
      <c r="AP111" s="296">
        <v>3.3749000000000002E-4</v>
      </c>
      <c r="AQ111" s="296">
        <v>2.0150999999999999E-4</v>
      </c>
      <c r="AR111" s="296">
        <v>2.9052E-4</v>
      </c>
      <c r="AS111" s="296">
        <v>3.1932E-4</v>
      </c>
      <c r="AT111" s="296">
        <v>2.8716000000000001E-4</v>
      </c>
      <c r="AU111" s="296">
        <v>3.4680000000000003E-4</v>
      </c>
      <c r="AV111" s="296">
        <v>3.7878E-4</v>
      </c>
      <c r="AW111" s="296">
        <v>3.4988E-4</v>
      </c>
      <c r="AX111" s="296">
        <v>3.4527000000000001E-4</v>
      </c>
      <c r="AY111" s="296">
        <v>3.5009E-4</v>
      </c>
      <c r="AZ111" s="296">
        <v>4.0335000000000002E-4</v>
      </c>
      <c r="BA111" s="296">
        <v>4.0957E-4</v>
      </c>
      <c r="BB111" s="296">
        <v>3.1458000000000001E-4</v>
      </c>
      <c r="BC111" s="296">
        <v>3.8750999999999998E-4</v>
      </c>
      <c r="BD111" s="296">
        <v>3.4999E-4</v>
      </c>
      <c r="BE111" s="296">
        <v>3.7701E-4</v>
      </c>
      <c r="BF111" s="296">
        <v>3.8662000000000001E-4</v>
      </c>
      <c r="BG111" s="296">
        <v>4.1340000000000002E-4</v>
      </c>
      <c r="BH111" s="296">
        <v>3.7438E-4</v>
      </c>
      <c r="BI111" s="296">
        <v>4.0578000000000001E-4</v>
      </c>
      <c r="BJ111" s="296">
        <v>3.1831999999999997E-4</v>
      </c>
      <c r="BK111" s="296">
        <v>3.9894000000000003E-4</v>
      </c>
      <c r="BL111" s="296">
        <v>4.3157999999999998E-4</v>
      </c>
      <c r="BM111" s="296">
        <v>5.1960999999999999E-4</v>
      </c>
      <c r="BN111" s="296">
        <v>4.1973999999999999E-4</v>
      </c>
      <c r="BO111" s="296">
        <v>6.9169999999999995E-4</v>
      </c>
      <c r="BP111" s="296">
        <v>6.6565000000000005E-4</v>
      </c>
      <c r="BQ111" s="296">
        <v>2.3541E-4</v>
      </c>
      <c r="BR111" s="296">
        <v>2.6819000000000002E-4</v>
      </c>
      <c r="BS111" s="296">
        <v>6.8422000000000003E-4</v>
      </c>
      <c r="BT111" s="296">
        <v>2.1849E-4</v>
      </c>
      <c r="BU111" s="296">
        <v>1.0892899999999999E-3</v>
      </c>
      <c r="BV111" s="296">
        <v>5.7673000000000002E-4</v>
      </c>
      <c r="BW111" s="296">
        <v>1.4742399999999999E-3</v>
      </c>
      <c r="BX111" s="296">
        <v>8.4245999999999995E-4</v>
      </c>
      <c r="BY111" s="296">
        <v>3.6840000000000001E-4</v>
      </c>
      <c r="BZ111" s="296">
        <v>3.6594999999999998E-4</v>
      </c>
      <c r="CA111" s="296">
        <v>4.9198999999999998E-4</v>
      </c>
      <c r="CB111" s="296">
        <v>5.8719000000000002E-4</v>
      </c>
      <c r="CC111" s="296">
        <v>4.0764000000000002E-4</v>
      </c>
      <c r="CD111" s="296">
        <v>5.8040999999999995E-4</v>
      </c>
      <c r="CE111" s="296">
        <v>4.1616999999999999E-4</v>
      </c>
      <c r="CF111" s="296">
        <v>5.8184999999999997E-4</v>
      </c>
      <c r="CG111" s="296">
        <v>6.5972999999999997E-4</v>
      </c>
      <c r="CH111" s="296">
        <v>3.6884E-4</v>
      </c>
      <c r="CI111" s="296">
        <v>8.5833999999999997E-4</v>
      </c>
      <c r="CJ111" s="296">
        <v>2.7291899999999998E-3</v>
      </c>
      <c r="CK111" s="296">
        <v>2.25486E-3</v>
      </c>
      <c r="CL111" s="296">
        <v>1.56135E-3</v>
      </c>
      <c r="CM111" s="296">
        <v>5.0800100000000003E-3</v>
      </c>
      <c r="CN111" s="296">
        <v>6.3294000000000002E-4</v>
      </c>
      <c r="CO111" s="296">
        <v>4.9439000000000004E-4</v>
      </c>
      <c r="CP111" s="296">
        <v>2.8717700000000001E-3</v>
      </c>
      <c r="CQ111" s="296">
        <v>6.4311000000000001E-4</v>
      </c>
      <c r="CR111" s="296">
        <v>5.1489999999999999E-4</v>
      </c>
      <c r="CS111" s="296">
        <v>4.6134000000000002E-4</v>
      </c>
      <c r="CT111" s="296">
        <v>4.8094000000000001E-4</v>
      </c>
      <c r="CU111" s="296">
        <v>2.98226E-3</v>
      </c>
      <c r="CV111" s="296">
        <v>1.2762100000000001E-3</v>
      </c>
      <c r="CW111" s="296">
        <v>4.61707E-3</v>
      </c>
      <c r="CX111" s="296">
        <v>7.6101000000000001E-4</v>
      </c>
      <c r="CY111" s="296">
        <v>1.3568199999999999E-3</v>
      </c>
      <c r="CZ111" s="296">
        <v>2.9596599999999998E-3</v>
      </c>
      <c r="DA111" s="296">
        <v>8.1421E-4</v>
      </c>
      <c r="DB111" s="296">
        <v>2.37681E-3</v>
      </c>
      <c r="DC111" s="296">
        <v>3.3496300000000001E-3</v>
      </c>
      <c r="DD111" s="296">
        <v>1.0098781699999999</v>
      </c>
      <c r="DE111" s="296">
        <v>4.8689000000000002E-4</v>
      </c>
      <c r="DF111" s="296">
        <v>8.8595000000000004E-4</v>
      </c>
      <c r="DG111" s="296">
        <v>1.0852024499999999</v>
      </c>
      <c r="DH111" s="296">
        <v>0.59610996999999999</v>
      </c>
    </row>
    <row r="112" spans="1:112" s="290" customFormat="1" ht="18" customHeight="1" x14ac:dyDescent="0.55000000000000004">
      <c r="A112" s="284">
        <v>106</v>
      </c>
      <c r="B112" s="130" t="s">
        <v>196</v>
      </c>
      <c r="C112" s="132" t="s">
        <v>482</v>
      </c>
      <c r="D112" s="296">
        <v>1.1154699999999999E-3</v>
      </c>
      <c r="E112" s="296">
        <v>1.94455E-3</v>
      </c>
      <c r="F112" s="296">
        <v>3.3393899999999998E-3</v>
      </c>
      <c r="G112" s="296">
        <v>2.47759E-3</v>
      </c>
      <c r="H112" s="296">
        <v>1.87626E-3</v>
      </c>
      <c r="I112" s="296">
        <v>1.2136E-3</v>
      </c>
      <c r="J112" s="296">
        <v>2.0298199999999999E-3</v>
      </c>
      <c r="K112" s="296">
        <v>1.98562E-3</v>
      </c>
      <c r="L112" s="296">
        <v>1.1407399999999999E-3</v>
      </c>
      <c r="M112" s="296">
        <v>1.2648399999999999E-3</v>
      </c>
      <c r="N112" s="296">
        <v>2.7137999999999999E-4</v>
      </c>
      <c r="O112" s="296">
        <v>1.75786E-3</v>
      </c>
      <c r="P112" s="296">
        <v>2.2246499999999999E-3</v>
      </c>
      <c r="Q112" s="296">
        <v>1.8346199999999999E-3</v>
      </c>
      <c r="R112" s="296">
        <v>2.2238100000000001E-3</v>
      </c>
      <c r="S112" s="296">
        <v>1.7787899999999999E-3</v>
      </c>
      <c r="T112" s="296">
        <v>1.7497700000000001E-3</v>
      </c>
      <c r="U112" s="296">
        <v>1.8398799999999999E-3</v>
      </c>
      <c r="V112" s="296">
        <v>1.6844900000000001E-3</v>
      </c>
      <c r="W112" s="296">
        <v>1.83785E-3</v>
      </c>
      <c r="X112" s="296">
        <v>3.8198000000000003E-4</v>
      </c>
      <c r="Y112" s="296">
        <v>8.3253999999999999E-4</v>
      </c>
      <c r="Z112" s="296">
        <v>9.8287999999999999E-4</v>
      </c>
      <c r="AA112" s="296">
        <v>1.22181E-3</v>
      </c>
      <c r="AB112" s="296">
        <v>1.39179E-3</v>
      </c>
      <c r="AC112" s="296">
        <v>1.68906E-3</v>
      </c>
      <c r="AD112" s="296">
        <v>1.2231000000000001E-4</v>
      </c>
      <c r="AE112" s="296">
        <v>4.5513999999999998E-4</v>
      </c>
      <c r="AF112" s="296">
        <v>8.4347000000000003E-4</v>
      </c>
      <c r="AG112" s="296">
        <v>9.9397000000000005E-4</v>
      </c>
      <c r="AH112" s="296">
        <v>2.2480600000000001E-3</v>
      </c>
      <c r="AI112" s="296">
        <v>2.5642E-3</v>
      </c>
      <c r="AJ112" s="296">
        <v>1.58369E-3</v>
      </c>
      <c r="AK112" s="296">
        <v>2.0648400000000001E-3</v>
      </c>
      <c r="AL112" s="296">
        <v>1.9311700000000001E-3</v>
      </c>
      <c r="AM112" s="296">
        <v>6.3243999999999996E-4</v>
      </c>
      <c r="AN112" s="296">
        <v>6.7705E-4</v>
      </c>
      <c r="AO112" s="296">
        <v>9.2557000000000002E-4</v>
      </c>
      <c r="AP112" s="296">
        <v>1.41829E-3</v>
      </c>
      <c r="AQ112" s="296">
        <v>6.8800000000000003E-4</v>
      </c>
      <c r="AR112" s="296">
        <v>1.08231E-3</v>
      </c>
      <c r="AS112" s="296">
        <v>1.17819E-3</v>
      </c>
      <c r="AT112" s="296">
        <v>1.10509E-3</v>
      </c>
      <c r="AU112" s="296">
        <v>1.6427799999999999E-3</v>
      </c>
      <c r="AV112" s="296">
        <v>1.7517800000000001E-3</v>
      </c>
      <c r="AW112" s="296">
        <v>1.60363E-3</v>
      </c>
      <c r="AX112" s="296">
        <v>1.64386E-3</v>
      </c>
      <c r="AY112" s="296">
        <v>1.6770400000000001E-3</v>
      </c>
      <c r="AZ112" s="296">
        <v>1.8404000000000001E-3</v>
      </c>
      <c r="BA112" s="296">
        <v>1.61758E-3</v>
      </c>
      <c r="BB112" s="296">
        <v>1.2628100000000001E-3</v>
      </c>
      <c r="BC112" s="296">
        <v>1.8068800000000001E-3</v>
      </c>
      <c r="BD112" s="296">
        <v>1.7001099999999999E-3</v>
      </c>
      <c r="BE112" s="296">
        <v>1.6714500000000001E-3</v>
      </c>
      <c r="BF112" s="296">
        <v>1.2022000000000001E-3</v>
      </c>
      <c r="BG112" s="296">
        <v>1.1589E-3</v>
      </c>
      <c r="BH112" s="296">
        <v>1.3196600000000001E-3</v>
      </c>
      <c r="BI112" s="296">
        <v>1.6090900000000001E-3</v>
      </c>
      <c r="BJ112" s="296">
        <v>2.0089000000000001E-3</v>
      </c>
      <c r="BK112" s="296">
        <v>2.5640400000000001E-3</v>
      </c>
      <c r="BL112" s="296">
        <v>1.5167799999999999E-3</v>
      </c>
      <c r="BM112" s="296">
        <v>1.57043E-3</v>
      </c>
      <c r="BN112" s="296">
        <v>9.7245999999999997E-4</v>
      </c>
      <c r="BO112" s="296">
        <v>3.4514900000000002E-3</v>
      </c>
      <c r="BP112" s="296">
        <v>1.2709799999999999E-3</v>
      </c>
      <c r="BQ112" s="296">
        <v>5.8467999999999997E-4</v>
      </c>
      <c r="BR112" s="296">
        <v>5.8144999999999996E-4</v>
      </c>
      <c r="BS112" s="296">
        <v>1.87535E-3</v>
      </c>
      <c r="BT112" s="296">
        <v>3.8852800000000001E-3</v>
      </c>
      <c r="BU112" s="296">
        <v>2.7387900000000001E-3</v>
      </c>
      <c r="BV112" s="296">
        <v>4.4737600000000002E-3</v>
      </c>
      <c r="BW112" s="296">
        <v>2.02103E-3</v>
      </c>
      <c r="BX112" s="296">
        <v>1.2061800000000001E-3</v>
      </c>
      <c r="BY112" s="296">
        <v>3.5819999999999998E-4</v>
      </c>
      <c r="BZ112" s="296">
        <v>2.3781000000000002E-3</v>
      </c>
      <c r="CA112" s="296">
        <v>2.0958600000000002E-3</v>
      </c>
      <c r="CB112" s="296">
        <v>2.4991100000000001E-3</v>
      </c>
      <c r="CC112" s="296">
        <v>2.97445E-3</v>
      </c>
      <c r="CD112" s="296">
        <v>3.08618E-3</v>
      </c>
      <c r="CE112" s="296">
        <v>6.5297100000000002E-3</v>
      </c>
      <c r="CF112" s="296">
        <v>2.6656700000000002E-3</v>
      </c>
      <c r="CG112" s="296">
        <v>3.5807399999999998E-3</v>
      </c>
      <c r="CH112" s="296">
        <v>4.3070299999999999E-3</v>
      </c>
      <c r="CI112" s="296">
        <v>4.0335099999999997E-3</v>
      </c>
      <c r="CJ112" s="296">
        <v>4.0886300000000002E-3</v>
      </c>
      <c r="CK112" s="296">
        <v>1.6166900000000001E-3</v>
      </c>
      <c r="CL112" s="296">
        <v>4.1595499999999997E-3</v>
      </c>
      <c r="CM112" s="296">
        <v>3.8864199999999998E-3</v>
      </c>
      <c r="CN112" s="296">
        <v>3.5370800000000002E-3</v>
      </c>
      <c r="CO112" s="296">
        <v>2.0310200000000001E-3</v>
      </c>
      <c r="CP112" s="296">
        <v>7.4487900000000003E-3</v>
      </c>
      <c r="CQ112" s="296">
        <v>1.9982099999999998E-3</v>
      </c>
      <c r="CR112" s="296">
        <v>3.1477599999999999E-3</v>
      </c>
      <c r="CS112" s="296">
        <v>4.8112500000000004E-3</v>
      </c>
      <c r="CT112" s="296">
        <v>6.0243500000000004E-3</v>
      </c>
      <c r="CU112" s="296">
        <v>5.9318000000000001E-3</v>
      </c>
      <c r="CV112" s="296">
        <v>1.67577E-3</v>
      </c>
      <c r="CW112" s="296">
        <v>3.5732099999999998E-3</v>
      </c>
      <c r="CX112" s="296">
        <v>2.18162E-3</v>
      </c>
      <c r="CY112" s="296">
        <v>2.4616299999999998E-3</v>
      </c>
      <c r="CZ112" s="296">
        <v>3.4364399999999998E-3</v>
      </c>
      <c r="DA112" s="296">
        <v>2.0324000000000002E-3</v>
      </c>
      <c r="DB112" s="296">
        <v>4.7146699999999998E-3</v>
      </c>
      <c r="DC112" s="296">
        <v>3.0827799999999998E-3</v>
      </c>
      <c r="DD112" s="296">
        <v>3.3499799999999998E-3</v>
      </c>
      <c r="DE112" s="296">
        <v>1.0018169800000001</v>
      </c>
      <c r="DF112" s="296">
        <v>1.94488E-3</v>
      </c>
      <c r="DG112" s="296">
        <v>1.2302950399999999</v>
      </c>
      <c r="DH112" s="296">
        <v>0.67581042999999996</v>
      </c>
    </row>
    <row r="113" spans="1:112" s="290" customFormat="1" ht="18" customHeight="1" x14ac:dyDescent="0.55000000000000004">
      <c r="A113" s="284">
        <v>107</v>
      </c>
      <c r="B113" s="130" t="s">
        <v>197</v>
      </c>
      <c r="C113" s="132" t="s">
        <v>483</v>
      </c>
      <c r="D113" s="296">
        <v>8.1854300000000005E-3</v>
      </c>
      <c r="E113" s="296">
        <v>1.104611E-2</v>
      </c>
      <c r="F113" s="296">
        <v>3.3578200000000001E-3</v>
      </c>
      <c r="G113" s="296">
        <v>5.5697400000000001E-3</v>
      </c>
      <c r="H113" s="296">
        <v>1.248467E-2</v>
      </c>
      <c r="I113" s="296">
        <v>1.293073E-2</v>
      </c>
      <c r="J113" s="296">
        <v>1.5639170000000001E-2</v>
      </c>
      <c r="K113" s="296">
        <v>1.0698589999999999E-2</v>
      </c>
      <c r="L113" s="296">
        <v>7.2321199999999999E-3</v>
      </c>
      <c r="M113" s="296">
        <v>2.5386880000000001E-2</v>
      </c>
      <c r="N113" s="296">
        <v>1.4981019999999999E-2</v>
      </c>
      <c r="O113" s="296">
        <v>4.9470299999999998E-3</v>
      </c>
      <c r="P113" s="296">
        <v>6.1687199999999999E-3</v>
      </c>
      <c r="Q113" s="296">
        <v>1.088102E-2</v>
      </c>
      <c r="R113" s="296">
        <v>5.9389000000000004E-3</v>
      </c>
      <c r="S113" s="296">
        <v>6.6128200000000002E-3</v>
      </c>
      <c r="T113" s="296">
        <v>5.8771400000000003E-3</v>
      </c>
      <c r="U113" s="296">
        <v>4.7872399999999999E-3</v>
      </c>
      <c r="V113" s="296">
        <v>2.8286399999999999E-3</v>
      </c>
      <c r="W113" s="296">
        <v>5.0738800000000002E-3</v>
      </c>
      <c r="X113" s="296">
        <v>1.2259899999999999E-3</v>
      </c>
      <c r="Y113" s="296">
        <v>2.5083499999999999E-3</v>
      </c>
      <c r="Z113" s="296">
        <v>2.9800199999999999E-3</v>
      </c>
      <c r="AA113" s="296">
        <v>8.8519299999999992E-3</v>
      </c>
      <c r="AB113" s="296">
        <v>4.6276900000000003E-3</v>
      </c>
      <c r="AC113" s="296">
        <v>4.9772799999999997E-3</v>
      </c>
      <c r="AD113" s="296">
        <v>6.5249000000000004E-4</v>
      </c>
      <c r="AE113" s="296">
        <v>3.0950299999999999E-3</v>
      </c>
      <c r="AF113" s="296">
        <v>4.1155799999999998E-3</v>
      </c>
      <c r="AG113" s="296">
        <v>7.4652299999999998E-3</v>
      </c>
      <c r="AH113" s="296">
        <v>7.0089799999999997E-3</v>
      </c>
      <c r="AI113" s="296">
        <v>9.4977900000000007E-3</v>
      </c>
      <c r="AJ113" s="296">
        <v>1.276016E-2</v>
      </c>
      <c r="AK113" s="296">
        <v>4.2597499999999996E-3</v>
      </c>
      <c r="AL113" s="296">
        <v>1.229154E-2</v>
      </c>
      <c r="AM113" s="296">
        <v>7.9024999999999998E-3</v>
      </c>
      <c r="AN113" s="296">
        <v>7.3337100000000002E-3</v>
      </c>
      <c r="AO113" s="296">
        <v>1.694998E-2</v>
      </c>
      <c r="AP113" s="296">
        <v>1.1879219999999999E-2</v>
      </c>
      <c r="AQ113" s="296">
        <v>6.5133300000000003E-3</v>
      </c>
      <c r="AR113" s="296">
        <v>9.2652299999999993E-3</v>
      </c>
      <c r="AS113" s="296">
        <v>7.1319399999999998E-3</v>
      </c>
      <c r="AT113" s="296">
        <v>8.4693100000000007E-3</v>
      </c>
      <c r="AU113" s="296">
        <v>1.180224E-2</v>
      </c>
      <c r="AV113" s="296">
        <v>9.9165499999999997E-3</v>
      </c>
      <c r="AW113" s="296">
        <v>5.5031500000000001E-3</v>
      </c>
      <c r="AX113" s="296">
        <v>3.4419199999999998E-3</v>
      </c>
      <c r="AY113" s="296">
        <v>3.5773300000000001E-3</v>
      </c>
      <c r="AZ113" s="296">
        <v>6.1374899999999998E-3</v>
      </c>
      <c r="BA113" s="296">
        <v>4.31709E-3</v>
      </c>
      <c r="BB113" s="296">
        <v>3.0323899999999998E-3</v>
      </c>
      <c r="BC113" s="296">
        <v>7.8491700000000008E-3</v>
      </c>
      <c r="BD113" s="296">
        <v>4.06427E-3</v>
      </c>
      <c r="BE113" s="296">
        <v>3.8072900000000001E-3</v>
      </c>
      <c r="BF113" s="296">
        <v>4.2450200000000004E-3</v>
      </c>
      <c r="BG113" s="296">
        <v>4.7447899999999996E-3</v>
      </c>
      <c r="BH113" s="296">
        <v>4.3723599999999996E-3</v>
      </c>
      <c r="BI113" s="296">
        <v>2.1365019999999998E-2</v>
      </c>
      <c r="BJ113" s="296">
        <v>1.12137E-2</v>
      </c>
      <c r="BK113" s="296">
        <v>5.3107700000000002E-3</v>
      </c>
      <c r="BL113" s="296">
        <v>9.2215300000000004E-3</v>
      </c>
      <c r="BM113" s="296">
        <v>2.060567E-2</v>
      </c>
      <c r="BN113" s="296">
        <v>2.291605E-2</v>
      </c>
      <c r="BO113" s="296">
        <v>8.5521E-3</v>
      </c>
      <c r="BP113" s="296">
        <v>1.2827730000000001E-2</v>
      </c>
      <c r="BQ113" s="296">
        <v>5.3559200000000001E-3</v>
      </c>
      <c r="BR113" s="296">
        <v>3.8730700000000002E-3</v>
      </c>
      <c r="BS113" s="296">
        <v>1.2690480000000001E-2</v>
      </c>
      <c r="BT113" s="296">
        <v>2.303931E-2</v>
      </c>
      <c r="BU113" s="296">
        <v>8.6019800000000004E-3</v>
      </c>
      <c r="BV113" s="296">
        <v>6.5381500000000004E-3</v>
      </c>
      <c r="BW113" s="296">
        <v>9.6657800000000006E-3</v>
      </c>
      <c r="BX113" s="296">
        <v>2.9430300000000001E-3</v>
      </c>
      <c r="BY113" s="296">
        <v>8.8444999999999995E-4</v>
      </c>
      <c r="BZ113" s="296">
        <v>9.8318099999999999E-3</v>
      </c>
      <c r="CA113" s="296">
        <v>1.400408E-2</v>
      </c>
      <c r="CB113" s="296">
        <v>5.6771299999999999E-3</v>
      </c>
      <c r="CC113" s="296">
        <v>1.8814620000000001E-2</v>
      </c>
      <c r="CD113" s="296">
        <v>1.2580579999999999E-2</v>
      </c>
      <c r="CE113" s="296">
        <v>3.32351E-3</v>
      </c>
      <c r="CF113" s="296">
        <v>5.7562500000000001E-3</v>
      </c>
      <c r="CG113" s="296">
        <v>1.21513E-2</v>
      </c>
      <c r="CH113" s="296">
        <v>3.1682500000000001E-3</v>
      </c>
      <c r="CI113" s="296">
        <v>5.6368199999999999E-3</v>
      </c>
      <c r="CJ113" s="296">
        <v>1.4216410000000001E-2</v>
      </c>
      <c r="CK113" s="296">
        <v>3.06558E-3</v>
      </c>
      <c r="CL113" s="296">
        <v>7.6593599999999996E-3</v>
      </c>
      <c r="CM113" s="296">
        <v>5.2534000000000001E-3</v>
      </c>
      <c r="CN113" s="296">
        <v>3.1506899999999998E-3</v>
      </c>
      <c r="CO113" s="296">
        <v>1.246047E-2</v>
      </c>
      <c r="CP113" s="296">
        <v>9.8389500000000008E-3</v>
      </c>
      <c r="CQ113" s="296">
        <v>4.2795100000000003E-3</v>
      </c>
      <c r="CR113" s="296">
        <v>1.6232960000000001E-2</v>
      </c>
      <c r="CS113" s="296">
        <v>1.351076E-2</v>
      </c>
      <c r="CT113" s="296">
        <v>5.4957499999999998E-3</v>
      </c>
      <c r="CU113" s="296">
        <v>6.7984500000000002E-3</v>
      </c>
      <c r="CV113" s="296">
        <v>7.6600699999999997E-3</v>
      </c>
      <c r="CW113" s="296">
        <v>6.71815E-3</v>
      </c>
      <c r="CX113" s="296">
        <v>5.87003E-3</v>
      </c>
      <c r="CY113" s="296">
        <v>4.4517200000000002E-3</v>
      </c>
      <c r="CZ113" s="296">
        <v>6.4235300000000002E-3</v>
      </c>
      <c r="DA113" s="296">
        <v>6.5534800000000004E-3</v>
      </c>
      <c r="DB113" s="296">
        <v>9.5748900000000008E-3</v>
      </c>
      <c r="DC113" s="296">
        <v>3.0846900000000002E-3</v>
      </c>
      <c r="DD113" s="296">
        <v>8.7904799999999998E-3</v>
      </c>
      <c r="DE113" s="296">
        <v>6.5036E-3</v>
      </c>
      <c r="DF113" s="296">
        <v>1.0035848599999999</v>
      </c>
      <c r="DG113" s="296">
        <v>1.8669286700000001</v>
      </c>
      <c r="DH113" s="296">
        <v>1.02551813</v>
      </c>
    </row>
    <row r="114" spans="1:112" s="290" customFormat="1" ht="18" customHeight="1" x14ac:dyDescent="0.55000000000000004">
      <c r="A114" s="291"/>
      <c r="B114" s="130"/>
      <c r="C114" s="132" t="s">
        <v>395</v>
      </c>
      <c r="D114" s="296">
        <v>1.74344911</v>
      </c>
      <c r="E114" s="296">
        <v>2.3672092</v>
      </c>
      <c r="F114" s="296">
        <v>1.5866388600000001</v>
      </c>
      <c r="G114" s="296">
        <v>1.5147306599999999</v>
      </c>
      <c r="H114" s="296">
        <v>1.71931006</v>
      </c>
      <c r="I114" s="296">
        <v>1.62830644</v>
      </c>
      <c r="J114" s="296">
        <v>1.95661</v>
      </c>
      <c r="K114" s="296">
        <v>2.1689899499999998</v>
      </c>
      <c r="L114" s="296">
        <v>1.7981483599999999</v>
      </c>
      <c r="M114" s="296">
        <v>2.2559254200000001</v>
      </c>
      <c r="N114" s="296">
        <v>1.2264048000000001</v>
      </c>
      <c r="O114" s="296">
        <v>1.8384031999999999</v>
      </c>
      <c r="P114" s="296">
        <v>1.80074372</v>
      </c>
      <c r="Q114" s="296">
        <v>1.81816624</v>
      </c>
      <c r="R114" s="296">
        <v>1.9605233900000001</v>
      </c>
      <c r="S114" s="296">
        <v>2.2784819500000002</v>
      </c>
      <c r="T114" s="296">
        <v>2.0412405699999998</v>
      </c>
      <c r="U114" s="296">
        <v>1.80822186</v>
      </c>
      <c r="V114" s="296">
        <v>1.86260004</v>
      </c>
      <c r="W114" s="296">
        <v>1.87526595</v>
      </c>
      <c r="X114" s="296">
        <v>2.0796707200000002</v>
      </c>
      <c r="Y114" s="296">
        <v>2.26168412</v>
      </c>
      <c r="Z114" s="296">
        <v>2.2404175199999998</v>
      </c>
      <c r="AA114" s="296">
        <v>1.99380348</v>
      </c>
      <c r="AB114" s="296">
        <v>1.75580103</v>
      </c>
      <c r="AC114" s="296">
        <v>2.0672293399999999</v>
      </c>
      <c r="AD114" s="296">
        <v>1.12107058</v>
      </c>
      <c r="AE114" s="296">
        <v>1.3806762299999999</v>
      </c>
      <c r="AF114" s="296">
        <v>2.0655318299999998</v>
      </c>
      <c r="AG114" s="296">
        <v>1.80233888</v>
      </c>
      <c r="AH114" s="296">
        <v>1.7573023999999999</v>
      </c>
      <c r="AI114" s="296">
        <v>1.7119226000000001</v>
      </c>
      <c r="AJ114" s="296">
        <v>1.73909958</v>
      </c>
      <c r="AK114" s="296">
        <v>1.6876521</v>
      </c>
      <c r="AL114" s="296">
        <v>1.67807909</v>
      </c>
      <c r="AM114" s="296">
        <v>2.0930622400000001</v>
      </c>
      <c r="AN114" s="296">
        <v>2.5977393000000002</v>
      </c>
      <c r="AO114" s="296">
        <v>2.0189404</v>
      </c>
      <c r="AP114" s="296">
        <v>2.6266750999999999</v>
      </c>
      <c r="AQ114" s="296">
        <v>1.5603310399999999</v>
      </c>
      <c r="AR114" s="296">
        <v>1.77333476</v>
      </c>
      <c r="AS114" s="296">
        <v>2.1823804600000001</v>
      </c>
      <c r="AT114" s="296">
        <v>1.97907269</v>
      </c>
      <c r="AU114" s="296">
        <v>1.9583233200000001</v>
      </c>
      <c r="AV114" s="296">
        <v>1.9016835700000001</v>
      </c>
      <c r="AW114" s="296">
        <v>1.82211502</v>
      </c>
      <c r="AX114" s="296">
        <v>1.7885897900000001</v>
      </c>
      <c r="AY114" s="296">
        <v>1.91819776</v>
      </c>
      <c r="AZ114" s="296">
        <v>1.95957436</v>
      </c>
      <c r="BA114" s="296">
        <v>1.96622308</v>
      </c>
      <c r="BB114" s="296">
        <v>1.7466103100000001</v>
      </c>
      <c r="BC114" s="296">
        <v>1.8779492</v>
      </c>
      <c r="BD114" s="296">
        <v>1.8357155999999999</v>
      </c>
      <c r="BE114" s="296">
        <v>1.8148504700000001</v>
      </c>
      <c r="BF114" s="296">
        <v>2.7401733400000001</v>
      </c>
      <c r="BG114" s="296">
        <v>2.7205159499999998</v>
      </c>
      <c r="BH114" s="296">
        <v>2.4588817199999999</v>
      </c>
      <c r="BI114" s="296">
        <v>2.2340236199999999</v>
      </c>
      <c r="BJ114" s="296">
        <v>1.9338329000000001</v>
      </c>
      <c r="BK114" s="296">
        <v>1.9035148900000001</v>
      </c>
      <c r="BL114" s="296">
        <v>1.8781404100000001</v>
      </c>
      <c r="BM114" s="296">
        <v>1.8698063599999999</v>
      </c>
      <c r="BN114" s="296">
        <v>1.9391325800000001</v>
      </c>
      <c r="BO114" s="296">
        <v>1.7875431100000001</v>
      </c>
      <c r="BP114" s="296">
        <v>1.7962532899999999</v>
      </c>
      <c r="BQ114" s="296">
        <v>1.52123114</v>
      </c>
      <c r="BR114" s="296">
        <v>1.38242043</v>
      </c>
      <c r="BS114" s="296">
        <v>1.8046078000000001</v>
      </c>
      <c r="BT114" s="296">
        <v>1.5296854200000001</v>
      </c>
      <c r="BU114" s="296">
        <v>1.48588415</v>
      </c>
      <c r="BV114" s="296">
        <v>1.5088657599999999</v>
      </c>
      <c r="BW114" s="296">
        <v>1.4097014699999999</v>
      </c>
      <c r="BX114" s="296">
        <v>1.38674867</v>
      </c>
      <c r="BY114" s="296">
        <v>1.14679117</v>
      </c>
      <c r="BZ114" s="296">
        <v>1.4762010000000001</v>
      </c>
      <c r="CA114" s="296">
        <v>1.35113558</v>
      </c>
      <c r="CB114" s="296">
        <v>2.3999363800000002</v>
      </c>
      <c r="CC114" s="296">
        <v>1.70036334</v>
      </c>
      <c r="CD114" s="296">
        <v>2.06315333</v>
      </c>
      <c r="CE114" s="296">
        <v>1.4624541499999999</v>
      </c>
      <c r="CF114" s="296">
        <v>1.53763681</v>
      </c>
      <c r="CG114" s="296">
        <v>1.5214054299999999</v>
      </c>
      <c r="CH114" s="296">
        <v>1.3195833699999999</v>
      </c>
      <c r="CI114" s="296">
        <v>1.7526806500000001</v>
      </c>
      <c r="CJ114" s="296">
        <v>1.9973421</v>
      </c>
      <c r="CK114" s="296">
        <v>1.6149352400000001</v>
      </c>
      <c r="CL114" s="296">
        <v>2.3117194900000002</v>
      </c>
      <c r="CM114" s="296">
        <v>1.93183985</v>
      </c>
      <c r="CN114" s="296">
        <v>1.44347851</v>
      </c>
      <c r="CO114" s="296">
        <v>1.2888243800000001</v>
      </c>
      <c r="CP114" s="296">
        <v>1.60138994</v>
      </c>
      <c r="CQ114" s="296">
        <v>1.58651429</v>
      </c>
      <c r="CR114" s="296">
        <v>1.5368409999999999</v>
      </c>
      <c r="CS114" s="296">
        <v>1.46069381</v>
      </c>
      <c r="CT114" s="296">
        <v>1.3590797100000001</v>
      </c>
      <c r="CU114" s="296">
        <v>1.60098798</v>
      </c>
      <c r="CV114" s="296">
        <v>1.5406991400000001</v>
      </c>
      <c r="CW114" s="296">
        <v>2.3287718100000001</v>
      </c>
      <c r="CX114" s="296">
        <v>2.02815148</v>
      </c>
      <c r="CY114" s="296">
        <v>1.4090861699999999</v>
      </c>
      <c r="CZ114" s="296">
        <v>1.8147045799999999</v>
      </c>
      <c r="DA114" s="296">
        <v>1.9670465500000001</v>
      </c>
      <c r="DB114" s="296">
        <v>1.50558718</v>
      </c>
      <c r="DC114" s="296">
        <v>1.4711732399999999</v>
      </c>
      <c r="DD114" s="296">
        <v>1.44309094</v>
      </c>
      <c r="DE114" s="296">
        <v>2.6270179599999999</v>
      </c>
      <c r="DF114" s="296">
        <v>1.88637565</v>
      </c>
      <c r="DG114" s="302"/>
      <c r="DH114" s="303"/>
    </row>
    <row r="115" spans="1:112" s="290" customFormat="1" ht="18" customHeight="1" x14ac:dyDescent="0.55000000000000004">
      <c r="A115" s="291"/>
      <c r="B115" s="130"/>
      <c r="C115" s="132" t="s">
        <v>396</v>
      </c>
      <c r="D115" s="296">
        <v>0.95768987999999999</v>
      </c>
      <c r="E115" s="296">
        <v>1.3003260400000001</v>
      </c>
      <c r="F115" s="296">
        <v>0.87155280999999996</v>
      </c>
      <c r="G115" s="296">
        <v>0.83205309000000005</v>
      </c>
      <c r="H115" s="296">
        <v>0.94443010999999999</v>
      </c>
      <c r="I115" s="296">
        <v>0.89444113000000003</v>
      </c>
      <c r="J115" s="296">
        <v>1.0747807700000001</v>
      </c>
      <c r="K115" s="296">
        <v>1.1914426899999999</v>
      </c>
      <c r="L115" s="296">
        <v>0.98773659000000003</v>
      </c>
      <c r="M115" s="296">
        <v>1.23919701</v>
      </c>
      <c r="N115" s="296">
        <v>0.67367348999999999</v>
      </c>
      <c r="O115" s="296">
        <v>1.0098488800000001</v>
      </c>
      <c r="P115" s="296">
        <v>0.98916223999999997</v>
      </c>
      <c r="Q115" s="296">
        <v>0.99873255999999999</v>
      </c>
      <c r="R115" s="296">
        <v>1.07693043</v>
      </c>
      <c r="S115" s="296">
        <v>1.2515874899999999</v>
      </c>
      <c r="T115" s="296">
        <v>1.1212689899999999</v>
      </c>
      <c r="U115" s="296">
        <v>0.99327003999999997</v>
      </c>
      <c r="V115" s="296">
        <v>1.0231403800000001</v>
      </c>
      <c r="W115" s="296">
        <v>1.0300978700000001</v>
      </c>
      <c r="X115" s="296">
        <v>1.1423789600000001</v>
      </c>
      <c r="Y115" s="296">
        <v>1.24236031</v>
      </c>
      <c r="Z115" s="296">
        <v>1.2306784</v>
      </c>
      <c r="AA115" s="296">
        <v>1.0952114399999999</v>
      </c>
      <c r="AB115" s="296">
        <v>0.96447488000000003</v>
      </c>
      <c r="AC115" s="296">
        <v>1.13554482</v>
      </c>
      <c r="AD115" s="296">
        <v>0.61581260999999998</v>
      </c>
      <c r="AE115" s="296">
        <v>0.75841597000000005</v>
      </c>
      <c r="AF115" s="296">
        <v>1.13461236</v>
      </c>
      <c r="AG115" s="296">
        <v>0.99003847</v>
      </c>
      <c r="AH115" s="296">
        <v>0.96529958999999999</v>
      </c>
      <c r="AI115" s="296">
        <v>0.94037212000000003</v>
      </c>
      <c r="AJ115" s="296">
        <v>0.95530064000000003</v>
      </c>
      <c r="AK115" s="296">
        <v>0.92704014999999995</v>
      </c>
      <c r="AL115" s="296">
        <v>0.92178161999999997</v>
      </c>
      <c r="AM115" s="296">
        <v>1.14973503</v>
      </c>
      <c r="AN115" s="296">
        <v>1.4269579800000001</v>
      </c>
      <c r="AO115" s="296">
        <v>1.10901933</v>
      </c>
      <c r="AP115" s="296">
        <v>1.4428526399999999</v>
      </c>
      <c r="AQ115" s="296">
        <v>0.85710171999999996</v>
      </c>
      <c r="AR115" s="296">
        <v>0.97410629000000004</v>
      </c>
      <c r="AS115" s="296">
        <v>1.1987981999999999</v>
      </c>
      <c r="AT115" s="296">
        <v>1.0871196999999999</v>
      </c>
      <c r="AU115" s="296">
        <v>1.0757219099999999</v>
      </c>
      <c r="AV115" s="296">
        <v>1.04460927</v>
      </c>
      <c r="AW115" s="296">
        <v>1.00090166</v>
      </c>
      <c r="AX115" s="296">
        <v>0.98248599000000003</v>
      </c>
      <c r="AY115" s="296">
        <v>1.0536806400000001</v>
      </c>
      <c r="AZ115" s="296">
        <v>1.0764091200000001</v>
      </c>
      <c r="BA115" s="296">
        <v>1.0800613100000001</v>
      </c>
      <c r="BB115" s="296">
        <v>0.95942634000000004</v>
      </c>
      <c r="BC115" s="296">
        <v>1.0315717900000001</v>
      </c>
      <c r="BD115" s="296">
        <v>1.00837256</v>
      </c>
      <c r="BE115" s="296">
        <v>0.99691118999999995</v>
      </c>
      <c r="BF115" s="296">
        <v>1.5051980899999999</v>
      </c>
      <c r="BG115" s="296">
        <v>1.49440013</v>
      </c>
      <c r="BH115" s="296">
        <v>1.35068246</v>
      </c>
      <c r="BI115" s="296">
        <v>1.22716618</v>
      </c>
      <c r="BJ115" s="296">
        <v>1.0622691399999999</v>
      </c>
      <c r="BK115" s="296">
        <v>1.04561522</v>
      </c>
      <c r="BL115" s="296">
        <v>1.0316768300000001</v>
      </c>
      <c r="BM115" s="296">
        <v>1.0270988700000001</v>
      </c>
      <c r="BN115" s="296">
        <v>1.0651803</v>
      </c>
      <c r="BO115" s="296">
        <v>0.98191103999999996</v>
      </c>
      <c r="BP115" s="296">
        <v>0.98669560999999995</v>
      </c>
      <c r="BQ115" s="296">
        <v>0.83562384999999995</v>
      </c>
      <c r="BR115" s="296">
        <v>0.75937407000000001</v>
      </c>
      <c r="BS115" s="296">
        <v>0.99128481000000002</v>
      </c>
      <c r="BT115" s="296">
        <v>0.84026785000000004</v>
      </c>
      <c r="BU115" s="296">
        <v>0.81620747999999999</v>
      </c>
      <c r="BV115" s="296">
        <v>0.82883145000000003</v>
      </c>
      <c r="BW115" s="296">
        <v>0.77435975000000001</v>
      </c>
      <c r="BX115" s="296">
        <v>0.76175159999999997</v>
      </c>
      <c r="BY115" s="296">
        <v>0.62994112000000002</v>
      </c>
      <c r="BZ115" s="296">
        <v>0.81088844999999998</v>
      </c>
      <c r="CA115" s="296">
        <v>0.74218905999999996</v>
      </c>
      <c r="CB115" s="296">
        <v>1.31830333</v>
      </c>
      <c r="CC115" s="296">
        <v>0.93402253000000002</v>
      </c>
      <c r="CD115" s="296">
        <v>1.1333058300000001</v>
      </c>
      <c r="CE115" s="296">
        <v>0.80333719999999997</v>
      </c>
      <c r="CF115" s="296">
        <v>0.84463560999999998</v>
      </c>
      <c r="CG115" s="296">
        <v>0.83571958999999996</v>
      </c>
      <c r="CH115" s="296">
        <v>0.72485719000000004</v>
      </c>
      <c r="CI115" s="296">
        <v>0.96276083000000001</v>
      </c>
      <c r="CJ115" s="296">
        <v>1.09715523</v>
      </c>
      <c r="CK115" s="296">
        <v>0.88709623000000004</v>
      </c>
      <c r="CL115" s="296">
        <v>1.26984512</v>
      </c>
      <c r="CM115" s="296">
        <v>1.06117434</v>
      </c>
      <c r="CN115" s="296">
        <v>0.79291374000000003</v>
      </c>
      <c r="CO115" s="296">
        <v>0.70796104999999998</v>
      </c>
      <c r="CP115" s="296">
        <v>0.87965568999999999</v>
      </c>
      <c r="CQ115" s="296">
        <v>0.87148437999999995</v>
      </c>
      <c r="CR115" s="296">
        <v>0.84419845999999998</v>
      </c>
      <c r="CS115" s="296">
        <v>0.80237022999999996</v>
      </c>
      <c r="CT115" s="296">
        <v>0.74655282999999995</v>
      </c>
      <c r="CU115" s="296">
        <v>0.87943488999999997</v>
      </c>
      <c r="CV115" s="296">
        <v>0.84631776999999997</v>
      </c>
      <c r="CW115" s="296">
        <v>1.2792120899999999</v>
      </c>
      <c r="CX115" s="296">
        <v>1.11407905</v>
      </c>
      <c r="CY115" s="296">
        <v>0.77402176</v>
      </c>
      <c r="CZ115" s="296">
        <v>0.99683104</v>
      </c>
      <c r="DA115" s="296">
        <v>1.0805136500000001</v>
      </c>
      <c r="DB115" s="296">
        <v>0.82703051000000005</v>
      </c>
      <c r="DC115" s="296">
        <v>0.80812667000000005</v>
      </c>
      <c r="DD115" s="296">
        <v>0.79270083999999996</v>
      </c>
      <c r="DE115" s="296">
        <v>1.44304097</v>
      </c>
      <c r="DF115" s="296">
        <v>1.03620051</v>
      </c>
      <c r="DG115" s="304"/>
      <c r="DH115" s="285"/>
    </row>
    <row r="116" spans="1:112" s="290" customFormat="1" ht="9" customHeight="1" x14ac:dyDescent="0.55000000000000004">
      <c r="A116" s="291"/>
      <c r="B116" s="292"/>
      <c r="C116" s="293"/>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294"/>
      <c r="CD116" s="294"/>
      <c r="CE116" s="294"/>
      <c r="CF116" s="294"/>
      <c r="CG116" s="294"/>
      <c r="CH116" s="294"/>
      <c r="CI116" s="294"/>
      <c r="CJ116" s="294"/>
      <c r="CK116" s="294"/>
      <c r="CL116" s="294"/>
      <c r="CM116" s="294"/>
      <c r="CN116" s="294"/>
      <c r="CO116" s="294"/>
      <c r="CP116" s="294"/>
      <c r="CQ116" s="294"/>
      <c r="CR116" s="294"/>
      <c r="CS116" s="294"/>
      <c r="CT116" s="294"/>
      <c r="CU116" s="294"/>
      <c r="CV116" s="294"/>
      <c r="CW116" s="294"/>
      <c r="CX116" s="294"/>
      <c r="CY116" s="294"/>
      <c r="CZ116" s="294"/>
      <c r="DA116" s="294"/>
      <c r="DB116" s="294"/>
      <c r="DC116" s="294"/>
      <c r="DD116" s="294"/>
      <c r="DE116" s="294"/>
      <c r="DF116" s="294"/>
      <c r="DG116" s="294"/>
      <c r="DH116" s="294"/>
    </row>
    <row r="117" spans="1:112" ht="18" customHeight="1" x14ac:dyDescent="0.55000000000000004">
      <c r="B117" s="122"/>
      <c r="C117" s="123"/>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24"/>
      <c r="CW117" s="124"/>
      <c r="CX117" s="124"/>
      <c r="CY117" s="124"/>
      <c r="CZ117" s="124"/>
      <c r="DA117" s="124"/>
      <c r="DB117" s="124"/>
      <c r="DC117" s="124"/>
      <c r="DD117" s="124"/>
      <c r="DE117" s="124"/>
      <c r="DF117" s="124"/>
      <c r="DG117" s="124"/>
      <c r="DH117" s="124"/>
    </row>
    <row r="118" spans="1:112" ht="18" customHeight="1" x14ac:dyDescent="0.55000000000000004"/>
    <row r="119" spans="1:112" ht="18" customHeight="1" x14ac:dyDescent="0.55000000000000004"/>
  </sheetData>
  <mergeCells count="1">
    <mergeCell ref="B5:C6"/>
  </mergeCells>
  <phoneticPr fontId="2"/>
  <pageMargins left="0.70866141732283472" right="0.70866141732283472" top="0.74803149606299213" bottom="0.74803149606299213" header="0.31496062992125984" footer="0.31496062992125984"/>
  <pageSetup paperSize="8" scale="51" fitToWidth="0" orientation="portrait" horizontalDpi="300" verticalDpi="300" r:id="rId1"/>
  <headerFooter alignWithMargins="0">
    <oddHeader>&amp;L&amp;F&amp;R１４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tint="0.39997558519241921"/>
    <pageSetUpPr fitToPage="1"/>
  </sheetPr>
  <dimension ref="A1:P119"/>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8.75" customHeight="1" x14ac:dyDescent="0.25"/>
  <cols>
    <col min="1" max="1" width="3.921875" style="306" customWidth="1"/>
    <col min="2" max="2" width="6.3046875" style="1" customWidth="1"/>
    <col min="3" max="3" width="33.4609375" style="1" customWidth="1"/>
    <col min="4" max="13" width="12" style="1" customWidth="1"/>
    <col min="14" max="17" width="14.4609375" style="1" customWidth="1"/>
    <col min="18" max="16384" width="9.23046875" style="1"/>
  </cols>
  <sheetData>
    <row r="1" spans="1:16" s="297" customFormat="1" ht="27.45" customHeight="1" x14ac:dyDescent="0.8">
      <c r="A1" s="305"/>
      <c r="B1" s="298"/>
      <c r="C1" s="386" t="s">
        <v>700</v>
      </c>
      <c r="D1" s="298"/>
      <c r="E1" s="298"/>
      <c r="F1" s="299"/>
      <c r="G1" s="300"/>
      <c r="H1" s="298"/>
      <c r="I1" s="298"/>
      <c r="J1" s="298"/>
      <c r="K1" s="298"/>
      <c r="L1" s="298"/>
      <c r="M1" s="298"/>
      <c r="N1" s="298"/>
      <c r="O1" s="301" t="s">
        <v>508</v>
      </c>
    </row>
    <row r="2" spans="1:16" ht="6.65" customHeight="1" x14ac:dyDescent="0.25">
      <c r="B2" s="552" t="s">
        <v>639</v>
      </c>
      <c r="C2" s="553"/>
      <c r="D2" s="2"/>
      <c r="E2" s="2"/>
      <c r="F2" s="2"/>
      <c r="G2" s="2"/>
      <c r="H2" s="3"/>
      <c r="I2" s="3"/>
      <c r="J2" s="3"/>
      <c r="K2" s="3"/>
      <c r="L2" s="3"/>
      <c r="M2" s="3"/>
      <c r="N2" s="558" t="s">
        <v>509</v>
      </c>
      <c r="O2" s="558" t="s">
        <v>510</v>
      </c>
      <c r="P2" s="4"/>
    </row>
    <row r="3" spans="1:16" ht="7.4" customHeight="1" x14ac:dyDescent="0.25">
      <c r="B3" s="554"/>
      <c r="C3" s="555"/>
      <c r="D3" s="559" t="s">
        <v>375</v>
      </c>
      <c r="E3" s="559" t="s">
        <v>376</v>
      </c>
      <c r="F3" s="559" t="s">
        <v>377</v>
      </c>
      <c r="G3" s="559" t="s">
        <v>511</v>
      </c>
      <c r="H3" s="558" t="s">
        <v>379</v>
      </c>
      <c r="I3" s="558" t="s">
        <v>378</v>
      </c>
      <c r="J3" s="3"/>
      <c r="K3" s="3"/>
      <c r="L3" s="3"/>
      <c r="M3" s="3"/>
      <c r="N3" s="559"/>
      <c r="O3" s="559"/>
      <c r="P3" s="4"/>
    </row>
    <row r="4" spans="1:16" ht="7.4" customHeight="1" x14ac:dyDescent="0.25">
      <c r="B4" s="554"/>
      <c r="C4" s="555"/>
      <c r="D4" s="559"/>
      <c r="E4" s="559"/>
      <c r="F4" s="559"/>
      <c r="G4" s="559"/>
      <c r="H4" s="559"/>
      <c r="I4" s="559"/>
      <c r="J4" s="558" t="s">
        <v>380</v>
      </c>
      <c r="K4" s="3"/>
      <c r="L4" s="3"/>
      <c r="M4" s="558" t="s">
        <v>381</v>
      </c>
      <c r="N4" s="559"/>
      <c r="O4" s="559"/>
      <c r="P4" s="4"/>
    </row>
    <row r="5" spans="1:16" ht="40" customHeight="1" x14ac:dyDescent="0.25">
      <c r="B5" s="556"/>
      <c r="C5" s="557"/>
      <c r="D5" s="560"/>
      <c r="E5" s="560"/>
      <c r="F5" s="560"/>
      <c r="G5" s="560"/>
      <c r="H5" s="560"/>
      <c r="I5" s="560"/>
      <c r="J5" s="560"/>
      <c r="K5" s="6" t="s">
        <v>512</v>
      </c>
      <c r="L5" s="6" t="s">
        <v>397</v>
      </c>
      <c r="M5" s="560"/>
      <c r="N5" s="560"/>
      <c r="O5" s="560"/>
      <c r="P5" s="4"/>
    </row>
    <row r="6" spans="1:16" ht="15.9" x14ac:dyDescent="0.25">
      <c r="A6" s="306">
        <v>1</v>
      </c>
      <c r="B6" s="7" t="s">
        <v>2</v>
      </c>
      <c r="C6" s="8" t="s">
        <v>513</v>
      </c>
      <c r="D6" s="4">
        <v>3191946</v>
      </c>
      <c r="E6" s="4">
        <v>1208063</v>
      </c>
      <c r="F6" s="4">
        <v>1702196</v>
      </c>
      <c r="G6" s="4">
        <v>281687</v>
      </c>
      <c r="H6" s="4">
        <v>24509</v>
      </c>
      <c r="I6" s="4">
        <v>257178</v>
      </c>
      <c r="J6" s="4">
        <v>141673</v>
      </c>
      <c r="K6" s="4">
        <v>55677</v>
      </c>
      <c r="L6" s="4">
        <v>85996</v>
      </c>
      <c r="M6" s="4">
        <v>115505</v>
      </c>
      <c r="N6" s="4">
        <v>1660</v>
      </c>
      <c r="O6" s="4">
        <v>2160</v>
      </c>
      <c r="P6" s="4"/>
    </row>
    <row r="7" spans="1:16" ht="15.9" x14ac:dyDescent="0.25">
      <c r="A7" s="306">
        <v>2</v>
      </c>
      <c r="B7" s="7" t="s">
        <v>4</v>
      </c>
      <c r="C7" s="8" t="s">
        <v>514</v>
      </c>
      <c r="D7" s="4">
        <v>200835</v>
      </c>
      <c r="E7" s="4">
        <v>74990</v>
      </c>
      <c r="F7" s="4">
        <v>68293</v>
      </c>
      <c r="G7" s="4">
        <v>57552</v>
      </c>
      <c r="H7" s="4">
        <v>7740</v>
      </c>
      <c r="I7" s="4">
        <v>49812</v>
      </c>
      <c r="J7" s="4">
        <v>45726</v>
      </c>
      <c r="K7" s="4">
        <v>31694</v>
      </c>
      <c r="L7" s="4">
        <v>14032</v>
      </c>
      <c r="M7" s="4">
        <v>4086</v>
      </c>
      <c r="N7" s="4">
        <v>3415</v>
      </c>
      <c r="O7" s="4">
        <v>2849</v>
      </c>
      <c r="P7" s="4"/>
    </row>
    <row r="8" spans="1:16" ht="15.9" x14ac:dyDescent="0.25">
      <c r="A8" s="306">
        <v>3</v>
      </c>
      <c r="B8" s="7" t="s">
        <v>6</v>
      </c>
      <c r="C8" s="8" t="s">
        <v>515</v>
      </c>
      <c r="D8" s="4">
        <v>97647</v>
      </c>
      <c r="E8" s="4">
        <v>9714</v>
      </c>
      <c r="F8" s="4">
        <v>4952</v>
      </c>
      <c r="G8" s="4">
        <v>82981</v>
      </c>
      <c r="H8" s="4">
        <v>6789</v>
      </c>
      <c r="I8" s="4">
        <v>76192</v>
      </c>
      <c r="J8" s="4">
        <v>65442</v>
      </c>
      <c r="K8" s="4">
        <v>42669</v>
      </c>
      <c r="L8" s="4">
        <v>22773</v>
      </c>
      <c r="M8" s="4">
        <v>10750</v>
      </c>
      <c r="N8" s="4">
        <v>4128</v>
      </c>
      <c r="O8" s="4">
        <v>3236</v>
      </c>
      <c r="P8" s="4"/>
    </row>
    <row r="9" spans="1:16" ht="15.9" x14ac:dyDescent="0.25">
      <c r="A9" s="306">
        <v>4</v>
      </c>
      <c r="B9" s="7" t="s">
        <v>8</v>
      </c>
      <c r="C9" s="8" t="s">
        <v>516</v>
      </c>
      <c r="D9" s="4">
        <v>187238</v>
      </c>
      <c r="E9" s="4">
        <v>86487</v>
      </c>
      <c r="F9" s="4">
        <v>49712</v>
      </c>
      <c r="G9" s="4">
        <v>51039</v>
      </c>
      <c r="H9" s="4">
        <v>7664</v>
      </c>
      <c r="I9" s="4">
        <v>43375</v>
      </c>
      <c r="J9" s="4">
        <v>37974</v>
      </c>
      <c r="K9" s="4">
        <v>30286</v>
      </c>
      <c r="L9" s="4">
        <v>7688</v>
      </c>
      <c r="M9" s="4">
        <v>5401</v>
      </c>
      <c r="N9" s="4">
        <v>3946</v>
      </c>
      <c r="O9" s="4">
        <v>3460</v>
      </c>
      <c r="P9" s="4"/>
    </row>
    <row r="10" spans="1:16" ht="15.9" x14ac:dyDescent="0.25">
      <c r="A10" s="306">
        <v>5</v>
      </c>
      <c r="B10" s="7" t="s">
        <v>10</v>
      </c>
      <c r="C10" s="8" t="s">
        <v>517</v>
      </c>
      <c r="D10" s="4">
        <v>224430</v>
      </c>
      <c r="E10" s="4">
        <v>84636</v>
      </c>
      <c r="F10" s="4">
        <v>41955</v>
      </c>
      <c r="G10" s="4">
        <v>97839</v>
      </c>
      <c r="H10" s="4">
        <v>5536</v>
      </c>
      <c r="I10" s="4">
        <v>92303</v>
      </c>
      <c r="J10" s="4">
        <v>71291</v>
      </c>
      <c r="K10" s="4">
        <v>54170</v>
      </c>
      <c r="L10" s="4">
        <v>17121</v>
      </c>
      <c r="M10" s="4">
        <v>21012</v>
      </c>
      <c r="N10" s="4">
        <v>2920</v>
      </c>
      <c r="O10" s="4">
        <v>3000</v>
      </c>
      <c r="P10" s="4"/>
    </row>
    <row r="11" spans="1:16" ht="15.9" x14ac:dyDescent="0.25">
      <c r="A11" s="306">
        <v>6</v>
      </c>
      <c r="B11" s="7" t="s">
        <v>12</v>
      </c>
      <c r="C11" s="8" t="s">
        <v>518</v>
      </c>
      <c r="D11" s="4">
        <v>2810</v>
      </c>
      <c r="E11" s="4">
        <v>0</v>
      </c>
      <c r="F11" s="4">
        <v>0</v>
      </c>
      <c r="G11" s="4">
        <v>2810</v>
      </c>
      <c r="H11" s="4">
        <v>118</v>
      </c>
      <c r="I11" s="4">
        <v>2692</v>
      </c>
      <c r="J11" s="4">
        <v>2669</v>
      </c>
      <c r="K11" s="4">
        <v>2426</v>
      </c>
      <c r="L11" s="4">
        <v>243</v>
      </c>
      <c r="M11" s="4">
        <v>23</v>
      </c>
      <c r="N11" s="4">
        <v>7923</v>
      </c>
      <c r="O11" s="4">
        <v>6288</v>
      </c>
      <c r="P11" s="4"/>
    </row>
    <row r="12" spans="1:16" ht="15.9" x14ac:dyDescent="0.25">
      <c r="A12" s="306">
        <v>7</v>
      </c>
      <c r="B12" s="7" t="s">
        <v>13</v>
      </c>
      <c r="C12" s="8" t="s">
        <v>519</v>
      </c>
      <c r="D12" s="4">
        <v>35192</v>
      </c>
      <c r="E12" s="4">
        <v>569</v>
      </c>
      <c r="F12" s="4">
        <v>204</v>
      </c>
      <c r="G12" s="4">
        <v>34419</v>
      </c>
      <c r="H12" s="4">
        <v>3897</v>
      </c>
      <c r="I12" s="4">
        <v>30522</v>
      </c>
      <c r="J12" s="4">
        <v>29813</v>
      </c>
      <c r="K12" s="4">
        <v>26901</v>
      </c>
      <c r="L12" s="4">
        <v>2912</v>
      </c>
      <c r="M12" s="4">
        <v>709</v>
      </c>
      <c r="N12" s="4">
        <v>4409</v>
      </c>
      <c r="O12" s="4">
        <v>3670</v>
      </c>
      <c r="P12" s="4"/>
    </row>
    <row r="13" spans="1:16" ht="15.9" x14ac:dyDescent="0.25">
      <c r="A13" s="306">
        <v>8</v>
      </c>
      <c r="B13" s="7" t="s">
        <v>15</v>
      </c>
      <c r="C13" s="8" t="s">
        <v>520</v>
      </c>
      <c r="D13" s="4">
        <v>1368283</v>
      </c>
      <c r="E13" s="4">
        <v>45873</v>
      </c>
      <c r="F13" s="4">
        <v>21389</v>
      </c>
      <c r="G13" s="4">
        <v>1301021</v>
      </c>
      <c r="H13" s="4">
        <v>55551</v>
      </c>
      <c r="I13" s="4">
        <v>1245470</v>
      </c>
      <c r="J13" s="4">
        <v>1197795</v>
      </c>
      <c r="K13" s="4">
        <v>534889</v>
      </c>
      <c r="L13" s="4">
        <v>662906</v>
      </c>
      <c r="M13" s="4">
        <v>47675</v>
      </c>
      <c r="N13" s="4">
        <v>3231</v>
      </c>
      <c r="O13" s="4">
        <v>2767</v>
      </c>
      <c r="P13" s="4"/>
    </row>
    <row r="14" spans="1:16" ht="15.9" x14ac:dyDescent="0.25">
      <c r="A14" s="306">
        <v>9</v>
      </c>
      <c r="B14" s="7" t="s">
        <v>17</v>
      </c>
      <c r="C14" s="8" t="s">
        <v>521</v>
      </c>
      <c r="D14" s="4">
        <v>171748</v>
      </c>
      <c r="E14" s="4">
        <v>8869</v>
      </c>
      <c r="F14" s="4">
        <v>10585</v>
      </c>
      <c r="G14" s="4">
        <v>152294</v>
      </c>
      <c r="H14" s="4">
        <v>12240</v>
      </c>
      <c r="I14" s="4">
        <v>140054</v>
      </c>
      <c r="J14" s="4">
        <v>126263</v>
      </c>
      <c r="K14" s="4">
        <v>88183</v>
      </c>
      <c r="L14" s="4">
        <v>38080</v>
      </c>
      <c r="M14" s="4">
        <v>13791</v>
      </c>
      <c r="N14" s="4">
        <v>4336</v>
      </c>
      <c r="O14" s="4">
        <v>3941</v>
      </c>
      <c r="P14" s="4"/>
    </row>
    <row r="15" spans="1:16" ht="15.9" x14ac:dyDescent="0.25">
      <c r="A15" s="306">
        <v>10</v>
      </c>
      <c r="B15" s="7" t="s">
        <v>19</v>
      </c>
      <c r="C15" s="8" t="s">
        <v>522</v>
      </c>
      <c r="D15" s="4">
        <v>19395</v>
      </c>
      <c r="E15" s="4">
        <v>465</v>
      </c>
      <c r="F15" s="4">
        <v>162</v>
      </c>
      <c r="G15" s="4">
        <v>18768</v>
      </c>
      <c r="H15" s="4">
        <v>1861</v>
      </c>
      <c r="I15" s="4">
        <v>16907</v>
      </c>
      <c r="J15" s="4">
        <v>16217</v>
      </c>
      <c r="K15" s="4">
        <v>12139</v>
      </c>
      <c r="L15" s="4">
        <v>4078</v>
      </c>
      <c r="M15" s="4">
        <v>690</v>
      </c>
      <c r="N15" s="4">
        <v>4422</v>
      </c>
      <c r="O15" s="4">
        <v>3951</v>
      </c>
      <c r="P15" s="4"/>
    </row>
    <row r="16" spans="1:16" ht="15.9" x14ac:dyDescent="0.25">
      <c r="A16" s="306">
        <v>11</v>
      </c>
      <c r="B16" s="7" t="s">
        <v>21</v>
      </c>
      <c r="C16" s="8" t="s">
        <v>523</v>
      </c>
      <c r="D16" s="4">
        <v>5848</v>
      </c>
      <c r="E16" s="4">
        <v>0</v>
      </c>
      <c r="F16" s="4">
        <v>0</v>
      </c>
      <c r="G16" s="4">
        <v>5848</v>
      </c>
      <c r="H16" s="4">
        <v>11</v>
      </c>
      <c r="I16" s="4">
        <v>5837</v>
      </c>
      <c r="J16" s="4">
        <v>5837</v>
      </c>
      <c r="K16" s="4">
        <v>5613</v>
      </c>
      <c r="L16" s="4">
        <v>224</v>
      </c>
      <c r="M16" s="4">
        <v>0</v>
      </c>
      <c r="N16" s="4">
        <v>12584</v>
      </c>
      <c r="O16" s="4">
        <v>7968</v>
      </c>
      <c r="P16" s="4"/>
    </row>
    <row r="17" spans="1:16" ht="15.9" x14ac:dyDescent="0.25">
      <c r="A17" s="306">
        <v>12</v>
      </c>
      <c r="B17" s="7" t="s">
        <v>23</v>
      </c>
      <c r="C17" s="8" t="s">
        <v>524</v>
      </c>
      <c r="D17" s="4">
        <v>155107</v>
      </c>
      <c r="E17" s="4">
        <v>42464</v>
      </c>
      <c r="F17" s="4">
        <v>16808</v>
      </c>
      <c r="G17" s="4">
        <v>95835</v>
      </c>
      <c r="H17" s="4">
        <v>11404</v>
      </c>
      <c r="I17" s="4">
        <v>84431</v>
      </c>
      <c r="J17" s="4">
        <v>82700</v>
      </c>
      <c r="K17" s="4">
        <v>63735</v>
      </c>
      <c r="L17" s="4">
        <v>18965</v>
      </c>
      <c r="M17" s="4">
        <v>1731</v>
      </c>
      <c r="N17" s="4">
        <v>3520</v>
      </c>
      <c r="O17" s="4">
        <v>3185</v>
      </c>
      <c r="P17" s="4"/>
    </row>
    <row r="18" spans="1:16" ht="15.9" x14ac:dyDescent="0.25">
      <c r="A18" s="306">
        <v>13</v>
      </c>
      <c r="B18" s="7" t="s">
        <v>25</v>
      </c>
      <c r="C18" s="8" t="s">
        <v>525</v>
      </c>
      <c r="D18" s="4">
        <v>311470</v>
      </c>
      <c r="E18" s="4">
        <v>63788</v>
      </c>
      <c r="F18" s="4">
        <v>26270</v>
      </c>
      <c r="G18" s="4">
        <v>221412</v>
      </c>
      <c r="H18" s="4">
        <v>21125</v>
      </c>
      <c r="I18" s="4">
        <v>200287</v>
      </c>
      <c r="J18" s="4">
        <v>195706</v>
      </c>
      <c r="K18" s="4">
        <v>134342</v>
      </c>
      <c r="L18" s="4">
        <v>61364</v>
      </c>
      <c r="M18" s="4">
        <v>4581</v>
      </c>
      <c r="N18" s="4">
        <v>2587</v>
      </c>
      <c r="O18" s="4">
        <v>2333</v>
      </c>
      <c r="P18" s="4"/>
    </row>
    <row r="19" spans="1:16" ht="15.9" x14ac:dyDescent="0.25">
      <c r="A19" s="306">
        <v>14</v>
      </c>
      <c r="B19" s="7" t="s">
        <v>27</v>
      </c>
      <c r="C19" s="8" t="s">
        <v>526</v>
      </c>
      <c r="D19" s="4">
        <v>141646</v>
      </c>
      <c r="E19" s="4">
        <v>24387</v>
      </c>
      <c r="F19" s="4">
        <v>7178</v>
      </c>
      <c r="G19" s="4">
        <v>110081</v>
      </c>
      <c r="H19" s="4">
        <v>12871</v>
      </c>
      <c r="I19" s="4">
        <v>97210</v>
      </c>
      <c r="J19" s="4">
        <v>95387</v>
      </c>
      <c r="K19" s="4">
        <v>79898</v>
      </c>
      <c r="L19" s="4">
        <v>15489</v>
      </c>
      <c r="M19" s="4">
        <v>1823</v>
      </c>
      <c r="N19" s="4">
        <v>3586</v>
      </c>
      <c r="O19" s="4">
        <v>3255</v>
      </c>
      <c r="P19" s="4"/>
    </row>
    <row r="20" spans="1:16" ht="15.9" x14ac:dyDescent="0.25">
      <c r="A20" s="306">
        <v>15</v>
      </c>
      <c r="B20" s="7" t="s">
        <v>29</v>
      </c>
      <c r="C20" s="8" t="s">
        <v>527</v>
      </c>
      <c r="D20" s="4">
        <v>188055</v>
      </c>
      <c r="E20" s="4">
        <v>53902</v>
      </c>
      <c r="F20" s="4">
        <v>14107</v>
      </c>
      <c r="G20" s="4">
        <v>120046</v>
      </c>
      <c r="H20" s="4">
        <v>16738</v>
      </c>
      <c r="I20" s="4">
        <v>103308</v>
      </c>
      <c r="J20" s="4">
        <v>101317</v>
      </c>
      <c r="K20" s="4">
        <v>82052</v>
      </c>
      <c r="L20" s="4">
        <v>19265</v>
      </c>
      <c r="M20" s="4">
        <v>1991</v>
      </c>
      <c r="N20" s="4">
        <v>3869</v>
      </c>
      <c r="O20" s="4">
        <v>3601</v>
      </c>
      <c r="P20" s="4"/>
    </row>
    <row r="21" spans="1:16" ht="15.9" x14ac:dyDescent="0.25">
      <c r="A21" s="306">
        <v>16</v>
      </c>
      <c r="B21" s="7" t="s">
        <v>31</v>
      </c>
      <c r="C21" s="8" t="s">
        <v>528</v>
      </c>
      <c r="D21" s="4">
        <v>64309</v>
      </c>
      <c r="E21" s="4">
        <v>1373</v>
      </c>
      <c r="F21" s="4">
        <v>270</v>
      </c>
      <c r="G21" s="4">
        <v>62666</v>
      </c>
      <c r="H21" s="4">
        <v>1928</v>
      </c>
      <c r="I21" s="4">
        <v>60738</v>
      </c>
      <c r="J21" s="4">
        <v>60320</v>
      </c>
      <c r="K21" s="4">
        <v>53970</v>
      </c>
      <c r="L21" s="4">
        <v>6350</v>
      </c>
      <c r="M21" s="4">
        <v>418</v>
      </c>
      <c r="N21" s="4">
        <v>5919</v>
      </c>
      <c r="O21" s="4">
        <v>4737</v>
      </c>
      <c r="P21" s="4"/>
    </row>
    <row r="22" spans="1:16" ht="15.9" x14ac:dyDescent="0.25">
      <c r="A22" s="306">
        <v>17</v>
      </c>
      <c r="B22" s="7" t="s">
        <v>33</v>
      </c>
      <c r="C22" s="8" t="s">
        <v>529</v>
      </c>
      <c r="D22" s="4">
        <v>188767</v>
      </c>
      <c r="E22" s="4">
        <v>10131</v>
      </c>
      <c r="F22" s="4">
        <v>3584</v>
      </c>
      <c r="G22" s="4">
        <v>175052</v>
      </c>
      <c r="H22" s="4">
        <v>12724</v>
      </c>
      <c r="I22" s="4">
        <v>162328</v>
      </c>
      <c r="J22" s="4">
        <v>160197</v>
      </c>
      <c r="K22" s="4">
        <v>122019</v>
      </c>
      <c r="L22" s="4">
        <v>38178</v>
      </c>
      <c r="M22" s="4">
        <v>2131</v>
      </c>
      <c r="N22" s="4">
        <v>4298</v>
      </c>
      <c r="O22" s="4">
        <v>3708</v>
      </c>
      <c r="P22" s="4"/>
    </row>
    <row r="23" spans="1:16" ht="15.9" x14ac:dyDescent="0.25">
      <c r="A23" s="306">
        <v>18</v>
      </c>
      <c r="B23" s="7" t="s">
        <v>35</v>
      </c>
      <c r="C23" s="8" t="s">
        <v>530</v>
      </c>
      <c r="D23" s="4">
        <v>358956</v>
      </c>
      <c r="E23" s="4">
        <v>35691</v>
      </c>
      <c r="F23" s="4">
        <v>13645</v>
      </c>
      <c r="G23" s="4">
        <v>309620</v>
      </c>
      <c r="H23" s="4">
        <v>32138</v>
      </c>
      <c r="I23" s="4">
        <v>277482</v>
      </c>
      <c r="J23" s="4">
        <v>271912</v>
      </c>
      <c r="K23" s="4">
        <v>222306</v>
      </c>
      <c r="L23" s="4">
        <v>49606</v>
      </c>
      <c r="M23" s="4">
        <v>5570</v>
      </c>
      <c r="N23" s="4">
        <v>4304</v>
      </c>
      <c r="O23" s="4">
        <v>3827</v>
      </c>
      <c r="P23" s="4"/>
    </row>
    <row r="24" spans="1:16" ht="15.9" x14ac:dyDescent="0.25">
      <c r="A24" s="306">
        <v>19</v>
      </c>
      <c r="B24" s="7" t="s">
        <v>37</v>
      </c>
      <c r="C24" s="8" t="s">
        <v>531</v>
      </c>
      <c r="D24" s="4">
        <v>5399</v>
      </c>
      <c r="E24" s="4">
        <v>10</v>
      </c>
      <c r="F24" s="4">
        <v>6</v>
      </c>
      <c r="G24" s="4">
        <v>5383</v>
      </c>
      <c r="H24" s="4">
        <v>268</v>
      </c>
      <c r="I24" s="4">
        <v>5115</v>
      </c>
      <c r="J24" s="4">
        <v>4921</v>
      </c>
      <c r="K24" s="4">
        <v>4475</v>
      </c>
      <c r="L24" s="4">
        <v>446</v>
      </c>
      <c r="M24" s="4">
        <v>194</v>
      </c>
      <c r="N24" s="4">
        <v>5715</v>
      </c>
      <c r="O24" s="4">
        <v>4757</v>
      </c>
      <c r="P24" s="4"/>
    </row>
    <row r="25" spans="1:16" ht="15.9" x14ac:dyDescent="0.25">
      <c r="A25" s="306">
        <v>20</v>
      </c>
      <c r="B25" s="7" t="s">
        <v>39</v>
      </c>
      <c r="C25" s="8" t="s">
        <v>532</v>
      </c>
      <c r="D25" s="4">
        <v>36448</v>
      </c>
      <c r="E25" s="4">
        <v>202</v>
      </c>
      <c r="F25" s="4">
        <v>59</v>
      </c>
      <c r="G25" s="4">
        <v>36187</v>
      </c>
      <c r="H25" s="4">
        <v>1224</v>
      </c>
      <c r="I25" s="4">
        <v>34963</v>
      </c>
      <c r="J25" s="4">
        <v>34792</v>
      </c>
      <c r="K25" s="4">
        <v>31461</v>
      </c>
      <c r="L25" s="4">
        <v>3331</v>
      </c>
      <c r="M25" s="4">
        <v>171</v>
      </c>
      <c r="N25" s="4">
        <v>6464</v>
      </c>
      <c r="O25" s="4">
        <v>5093</v>
      </c>
      <c r="P25" s="4"/>
    </row>
    <row r="26" spans="1:16" ht="15.9" x14ac:dyDescent="0.25">
      <c r="A26" s="306">
        <v>21</v>
      </c>
      <c r="B26" s="7" t="s">
        <v>41</v>
      </c>
      <c r="C26" s="8" t="s">
        <v>533</v>
      </c>
      <c r="D26" s="4">
        <v>6639</v>
      </c>
      <c r="E26" s="4">
        <v>0</v>
      </c>
      <c r="F26" s="4">
        <v>0</v>
      </c>
      <c r="G26" s="4">
        <v>6639</v>
      </c>
      <c r="H26" s="4">
        <v>24</v>
      </c>
      <c r="I26" s="4">
        <v>6615</v>
      </c>
      <c r="J26" s="4">
        <v>6581</v>
      </c>
      <c r="K26" s="4">
        <v>6056</v>
      </c>
      <c r="L26" s="4">
        <v>525</v>
      </c>
      <c r="M26" s="4">
        <v>34</v>
      </c>
      <c r="N26" s="4">
        <v>8767</v>
      </c>
      <c r="O26" s="4">
        <v>6776</v>
      </c>
      <c r="P26" s="4"/>
    </row>
    <row r="27" spans="1:16" ht="15.9" x14ac:dyDescent="0.25">
      <c r="A27" s="306">
        <v>22</v>
      </c>
      <c r="B27" s="7" t="s">
        <v>42</v>
      </c>
      <c r="C27" s="8" t="s">
        <v>534</v>
      </c>
      <c r="D27" s="4">
        <v>53268</v>
      </c>
      <c r="E27" s="4">
        <v>70</v>
      </c>
      <c r="F27" s="4">
        <v>23</v>
      </c>
      <c r="G27" s="4">
        <v>53175</v>
      </c>
      <c r="H27" s="4">
        <v>631</v>
      </c>
      <c r="I27" s="4">
        <v>52544</v>
      </c>
      <c r="J27" s="4">
        <v>52244</v>
      </c>
      <c r="K27" s="4">
        <v>48343</v>
      </c>
      <c r="L27" s="4">
        <v>3901</v>
      </c>
      <c r="M27" s="4">
        <v>300</v>
      </c>
      <c r="N27" s="4">
        <v>7918</v>
      </c>
      <c r="O27" s="4">
        <v>6061</v>
      </c>
      <c r="P27" s="4"/>
    </row>
    <row r="28" spans="1:16" ht="15.9" x14ac:dyDescent="0.25">
      <c r="A28" s="306">
        <v>23</v>
      </c>
      <c r="B28" s="7" t="s">
        <v>43</v>
      </c>
      <c r="C28" s="8" t="s">
        <v>535</v>
      </c>
      <c r="D28" s="4">
        <v>24578</v>
      </c>
      <c r="E28" s="4">
        <v>9</v>
      </c>
      <c r="F28" s="4">
        <v>2</v>
      </c>
      <c r="G28" s="4">
        <v>24567</v>
      </c>
      <c r="H28" s="4">
        <v>225</v>
      </c>
      <c r="I28" s="4">
        <v>24342</v>
      </c>
      <c r="J28" s="4">
        <v>24245</v>
      </c>
      <c r="K28" s="4">
        <v>22118</v>
      </c>
      <c r="L28" s="4">
        <v>2127</v>
      </c>
      <c r="M28" s="4">
        <v>97</v>
      </c>
      <c r="N28" s="4">
        <v>7749</v>
      </c>
      <c r="O28" s="4">
        <v>6032</v>
      </c>
      <c r="P28" s="4"/>
    </row>
    <row r="29" spans="1:16" ht="15.9" x14ac:dyDescent="0.25">
      <c r="A29" s="306">
        <v>24</v>
      </c>
      <c r="B29" s="7" t="s">
        <v>45</v>
      </c>
      <c r="C29" s="8" t="s">
        <v>536</v>
      </c>
      <c r="D29" s="4">
        <v>11180</v>
      </c>
      <c r="E29" s="4">
        <v>1</v>
      </c>
      <c r="F29" s="4">
        <v>2</v>
      </c>
      <c r="G29" s="4">
        <v>11177</v>
      </c>
      <c r="H29" s="4">
        <v>121</v>
      </c>
      <c r="I29" s="4">
        <v>11056</v>
      </c>
      <c r="J29" s="4">
        <v>10974</v>
      </c>
      <c r="K29" s="4">
        <v>9035</v>
      </c>
      <c r="L29" s="4">
        <v>1939</v>
      </c>
      <c r="M29" s="4">
        <v>82</v>
      </c>
      <c r="N29" s="4">
        <v>5844</v>
      </c>
      <c r="O29" s="4">
        <v>4408</v>
      </c>
      <c r="P29" s="4"/>
    </row>
    <row r="30" spans="1:16" ht="15.9" x14ac:dyDescent="0.25">
      <c r="A30" s="306">
        <v>25</v>
      </c>
      <c r="B30" s="7" t="s">
        <v>47</v>
      </c>
      <c r="C30" s="8" t="s">
        <v>537</v>
      </c>
      <c r="D30" s="4">
        <v>99116</v>
      </c>
      <c r="E30" s="4">
        <v>135</v>
      </c>
      <c r="F30" s="4">
        <v>134</v>
      </c>
      <c r="G30" s="4">
        <v>98847</v>
      </c>
      <c r="H30" s="4">
        <v>1294</v>
      </c>
      <c r="I30" s="4">
        <v>97553</v>
      </c>
      <c r="J30" s="4">
        <v>97058</v>
      </c>
      <c r="K30" s="4">
        <v>78250</v>
      </c>
      <c r="L30" s="4">
        <v>18808</v>
      </c>
      <c r="M30" s="4">
        <v>495</v>
      </c>
      <c r="N30" s="4">
        <v>6159</v>
      </c>
      <c r="O30" s="4">
        <v>4752</v>
      </c>
      <c r="P30" s="4"/>
    </row>
    <row r="31" spans="1:16" ht="15.9" x14ac:dyDescent="0.25">
      <c r="A31" s="306">
        <v>26</v>
      </c>
      <c r="B31" s="7" t="s">
        <v>49</v>
      </c>
      <c r="C31" s="8" t="s">
        <v>538</v>
      </c>
      <c r="D31" s="4">
        <v>153164</v>
      </c>
      <c r="E31" s="4">
        <v>933</v>
      </c>
      <c r="F31" s="4">
        <v>248</v>
      </c>
      <c r="G31" s="4">
        <v>151983</v>
      </c>
      <c r="H31" s="4">
        <v>4746</v>
      </c>
      <c r="I31" s="4">
        <v>147237</v>
      </c>
      <c r="J31" s="4">
        <v>142157</v>
      </c>
      <c r="K31" s="4">
        <v>111551</v>
      </c>
      <c r="L31" s="4">
        <v>30606</v>
      </c>
      <c r="M31" s="4">
        <v>5080</v>
      </c>
      <c r="N31" s="4">
        <v>5849</v>
      </c>
      <c r="O31" s="4">
        <v>4808</v>
      </c>
      <c r="P31" s="4"/>
    </row>
    <row r="32" spans="1:16" ht="15.9" x14ac:dyDescent="0.25">
      <c r="A32" s="306">
        <v>27</v>
      </c>
      <c r="B32" s="7" t="s">
        <v>51</v>
      </c>
      <c r="C32" s="8" t="s">
        <v>539</v>
      </c>
      <c r="D32" s="4">
        <v>15204</v>
      </c>
      <c r="E32" s="4">
        <v>2</v>
      </c>
      <c r="F32" s="4">
        <v>3</v>
      </c>
      <c r="G32" s="4">
        <v>15199</v>
      </c>
      <c r="H32" s="4">
        <v>434</v>
      </c>
      <c r="I32" s="4">
        <v>14765</v>
      </c>
      <c r="J32" s="4">
        <v>14729</v>
      </c>
      <c r="K32" s="4">
        <v>13270</v>
      </c>
      <c r="L32" s="4">
        <v>1459</v>
      </c>
      <c r="M32" s="4">
        <v>36</v>
      </c>
      <c r="N32" s="4">
        <v>9371</v>
      </c>
      <c r="O32" s="4">
        <v>7005</v>
      </c>
      <c r="P32" s="4"/>
    </row>
    <row r="33" spans="1:16" ht="15.9" x14ac:dyDescent="0.25">
      <c r="A33" s="306">
        <v>28</v>
      </c>
      <c r="B33" s="7" t="s">
        <v>53</v>
      </c>
      <c r="C33" s="8" t="s">
        <v>540</v>
      </c>
      <c r="D33" s="4">
        <v>8265</v>
      </c>
      <c r="E33" s="4">
        <v>0</v>
      </c>
      <c r="F33" s="4">
        <v>0</v>
      </c>
      <c r="G33" s="4">
        <v>8265</v>
      </c>
      <c r="H33" s="4">
        <v>413</v>
      </c>
      <c r="I33" s="4">
        <v>7852</v>
      </c>
      <c r="J33" s="4">
        <v>7794</v>
      </c>
      <c r="K33" s="4">
        <v>6548</v>
      </c>
      <c r="L33" s="4">
        <v>1246</v>
      </c>
      <c r="M33" s="4">
        <v>58</v>
      </c>
      <c r="N33" s="4">
        <v>6418</v>
      </c>
      <c r="O33" s="4">
        <v>5167</v>
      </c>
      <c r="P33" s="4"/>
    </row>
    <row r="34" spans="1:16" ht="15.9" x14ac:dyDescent="0.25">
      <c r="A34" s="306">
        <v>29</v>
      </c>
      <c r="B34" s="7" t="s">
        <v>55</v>
      </c>
      <c r="C34" s="8" t="s">
        <v>541</v>
      </c>
      <c r="D34" s="4">
        <v>575652</v>
      </c>
      <c r="E34" s="4">
        <v>22727</v>
      </c>
      <c r="F34" s="4">
        <v>7243</v>
      </c>
      <c r="G34" s="4">
        <v>545682</v>
      </c>
      <c r="H34" s="4">
        <v>32885</v>
      </c>
      <c r="I34" s="4">
        <v>512797</v>
      </c>
      <c r="J34" s="4">
        <v>505325</v>
      </c>
      <c r="K34" s="4">
        <v>373471</v>
      </c>
      <c r="L34" s="4">
        <v>131854</v>
      </c>
      <c r="M34" s="4">
        <v>7472</v>
      </c>
      <c r="N34" s="4">
        <v>4436</v>
      </c>
      <c r="O34" s="4">
        <v>3796</v>
      </c>
      <c r="P34" s="4"/>
    </row>
    <row r="35" spans="1:16" ht="15.9" x14ac:dyDescent="0.25">
      <c r="A35" s="306">
        <v>30</v>
      </c>
      <c r="B35" s="7" t="s">
        <v>57</v>
      </c>
      <c r="C35" s="8" t="s">
        <v>542</v>
      </c>
      <c r="D35" s="4">
        <v>154745</v>
      </c>
      <c r="E35" s="4">
        <v>8080</v>
      </c>
      <c r="F35" s="4">
        <v>2067</v>
      </c>
      <c r="G35" s="4">
        <v>144598</v>
      </c>
      <c r="H35" s="4">
        <v>6189</v>
      </c>
      <c r="I35" s="4">
        <v>138409</v>
      </c>
      <c r="J35" s="4">
        <v>136909</v>
      </c>
      <c r="K35" s="4">
        <v>105907</v>
      </c>
      <c r="L35" s="4">
        <v>31002</v>
      </c>
      <c r="M35" s="4">
        <v>1500</v>
      </c>
      <c r="N35" s="4">
        <v>5049</v>
      </c>
      <c r="O35" s="4">
        <v>4223</v>
      </c>
      <c r="P35" s="4"/>
    </row>
    <row r="36" spans="1:16" ht="15.9" x14ac:dyDescent="0.25">
      <c r="A36" s="306">
        <v>31</v>
      </c>
      <c r="B36" s="7" t="s">
        <v>59</v>
      </c>
      <c r="C36" s="8" t="s">
        <v>543</v>
      </c>
      <c r="D36" s="4">
        <v>46892</v>
      </c>
      <c r="E36" s="4">
        <v>14371</v>
      </c>
      <c r="F36" s="4">
        <v>6059</v>
      </c>
      <c r="G36" s="4">
        <v>26462</v>
      </c>
      <c r="H36" s="4">
        <v>3348</v>
      </c>
      <c r="I36" s="4">
        <v>23114</v>
      </c>
      <c r="J36" s="4">
        <v>22446</v>
      </c>
      <c r="K36" s="4">
        <v>14980</v>
      </c>
      <c r="L36" s="4">
        <v>7466</v>
      </c>
      <c r="M36" s="4">
        <v>668</v>
      </c>
      <c r="N36" s="4">
        <v>3160</v>
      </c>
      <c r="O36" s="4">
        <v>2994</v>
      </c>
      <c r="P36" s="4"/>
    </row>
    <row r="37" spans="1:16" ht="15.9" x14ac:dyDescent="0.25">
      <c r="A37" s="306">
        <v>32</v>
      </c>
      <c r="B37" s="7" t="s">
        <v>60</v>
      </c>
      <c r="C37" s="8" t="s">
        <v>544</v>
      </c>
      <c r="D37" s="4">
        <v>49922</v>
      </c>
      <c r="E37" s="4">
        <v>1931</v>
      </c>
      <c r="F37" s="4">
        <v>814</v>
      </c>
      <c r="G37" s="4">
        <v>47177</v>
      </c>
      <c r="H37" s="4">
        <v>1506</v>
      </c>
      <c r="I37" s="4">
        <v>45671</v>
      </c>
      <c r="J37" s="4">
        <v>45265</v>
      </c>
      <c r="K37" s="4">
        <v>39805</v>
      </c>
      <c r="L37" s="4">
        <v>5460</v>
      </c>
      <c r="M37" s="4">
        <v>406</v>
      </c>
      <c r="N37" s="4">
        <v>5990</v>
      </c>
      <c r="O37" s="4">
        <v>4825</v>
      </c>
      <c r="P37" s="4"/>
    </row>
    <row r="38" spans="1:16" ht="15.9" x14ac:dyDescent="0.25">
      <c r="A38" s="306">
        <v>33</v>
      </c>
      <c r="B38" s="7" t="s">
        <v>62</v>
      </c>
      <c r="C38" s="8" t="s">
        <v>545</v>
      </c>
      <c r="D38" s="4">
        <v>123136</v>
      </c>
      <c r="E38" s="4">
        <v>1449</v>
      </c>
      <c r="F38" s="4">
        <v>547</v>
      </c>
      <c r="G38" s="4">
        <v>121140</v>
      </c>
      <c r="H38" s="4">
        <v>9657</v>
      </c>
      <c r="I38" s="4">
        <v>111483</v>
      </c>
      <c r="J38" s="4">
        <v>108111</v>
      </c>
      <c r="K38" s="4">
        <v>93060</v>
      </c>
      <c r="L38" s="4">
        <v>15051</v>
      </c>
      <c r="M38" s="4">
        <v>3372</v>
      </c>
      <c r="N38" s="4">
        <v>4437</v>
      </c>
      <c r="O38" s="4">
        <v>3946</v>
      </c>
      <c r="P38" s="4"/>
    </row>
    <row r="39" spans="1:16" ht="15.9" x14ac:dyDescent="0.25">
      <c r="A39" s="306">
        <v>34</v>
      </c>
      <c r="B39" s="7" t="s">
        <v>64</v>
      </c>
      <c r="C39" s="8" t="s">
        <v>546</v>
      </c>
      <c r="D39" s="4">
        <v>63051</v>
      </c>
      <c r="E39" s="4">
        <v>14659</v>
      </c>
      <c r="F39" s="4">
        <v>6400</v>
      </c>
      <c r="G39" s="4">
        <v>41992</v>
      </c>
      <c r="H39" s="4">
        <v>3338</v>
      </c>
      <c r="I39" s="4">
        <v>38654</v>
      </c>
      <c r="J39" s="4">
        <v>38118</v>
      </c>
      <c r="K39" s="4">
        <v>29791</v>
      </c>
      <c r="L39" s="4">
        <v>8327</v>
      </c>
      <c r="M39" s="4">
        <v>536</v>
      </c>
      <c r="N39" s="4">
        <v>4675</v>
      </c>
      <c r="O39" s="4">
        <v>3930</v>
      </c>
      <c r="P39" s="4"/>
    </row>
    <row r="40" spans="1:16" ht="15.9" x14ac:dyDescent="0.25">
      <c r="A40" s="306">
        <v>35</v>
      </c>
      <c r="B40" s="7" t="s">
        <v>66</v>
      </c>
      <c r="C40" s="8" t="s">
        <v>547</v>
      </c>
      <c r="D40" s="4">
        <v>99180</v>
      </c>
      <c r="E40" s="4">
        <v>9980</v>
      </c>
      <c r="F40" s="4">
        <v>2965</v>
      </c>
      <c r="G40" s="4">
        <v>86235</v>
      </c>
      <c r="H40" s="4">
        <v>8031</v>
      </c>
      <c r="I40" s="4">
        <v>78204</v>
      </c>
      <c r="J40" s="4">
        <v>76963</v>
      </c>
      <c r="K40" s="4">
        <v>66642</v>
      </c>
      <c r="L40" s="4">
        <v>10321</v>
      </c>
      <c r="M40" s="4">
        <v>1241</v>
      </c>
      <c r="N40" s="4">
        <v>4633</v>
      </c>
      <c r="O40" s="4">
        <v>4068</v>
      </c>
      <c r="P40" s="4"/>
    </row>
    <row r="41" spans="1:16" ht="15.9" x14ac:dyDescent="0.25">
      <c r="A41" s="306">
        <v>36</v>
      </c>
      <c r="B41" s="7" t="s">
        <v>68</v>
      </c>
      <c r="C41" s="8" t="s">
        <v>548</v>
      </c>
      <c r="D41" s="4">
        <v>34936</v>
      </c>
      <c r="E41" s="4">
        <v>0</v>
      </c>
      <c r="F41" s="4">
        <v>0</v>
      </c>
      <c r="G41" s="4">
        <v>34936</v>
      </c>
      <c r="H41" s="4">
        <v>372</v>
      </c>
      <c r="I41" s="4">
        <v>34564</v>
      </c>
      <c r="J41" s="4">
        <v>34209</v>
      </c>
      <c r="K41" s="4">
        <v>31965</v>
      </c>
      <c r="L41" s="4">
        <v>2244</v>
      </c>
      <c r="M41" s="4">
        <v>355</v>
      </c>
      <c r="N41" s="4">
        <v>7895</v>
      </c>
      <c r="O41" s="4">
        <v>6185</v>
      </c>
      <c r="P41" s="4"/>
    </row>
    <row r="42" spans="1:16" ht="15.9" x14ac:dyDescent="0.25">
      <c r="A42" s="306">
        <v>37</v>
      </c>
      <c r="B42" s="7" t="s">
        <v>70</v>
      </c>
      <c r="C42" s="8" t="s">
        <v>549</v>
      </c>
      <c r="D42" s="4">
        <v>105028</v>
      </c>
      <c r="E42" s="4">
        <v>5</v>
      </c>
      <c r="F42" s="4">
        <v>1</v>
      </c>
      <c r="G42" s="4">
        <v>105022</v>
      </c>
      <c r="H42" s="4">
        <v>1024</v>
      </c>
      <c r="I42" s="4">
        <v>103998</v>
      </c>
      <c r="J42" s="4">
        <v>103869</v>
      </c>
      <c r="K42" s="4">
        <v>98405</v>
      </c>
      <c r="L42" s="4">
        <v>5464</v>
      </c>
      <c r="M42" s="4">
        <v>129</v>
      </c>
      <c r="N42" s="4">
        <v>7585</v>
      </c>
      <c r="O42" s="4">
        <v>5951</v>
      </c>
      <c r="P42" s="4"/>
    </row>
    <row r="43" spans="1:16" ht="15.9" x14ac:dyDescent="0.25">
      <c r="A43" s="306">
        <v>38</v>
      </c>
      <c r="B43" s="7" t="s">
        <v>72</v>
      </c>
      <c r="C43" s="8" t="s">
        <v>550</v>
      </c>
      <c r="D43" s="4">
        <v>66526</v>
      </c>
      <c r="E43" s="4">
        <v>2303</v>
      </c>
      <c r="F43" s="4">
        <v>506</v>
      </c>
      <c r="G43" s="4">
        <v>63717</v>
      </c>
      <c r="H43" s="4">
        <v>3499</v>
      </c>
      <c r="I43" s="4">
        <v>60218</v>
      </c>
      <c r="J43" s="4">
        <v>59902</v>
      </c>
      <c r="K43" s="4">
        <v>53579</v>
      </c>
      <c r="L43" s="4">
        <v>6323</v>
      </c>
      <c r="M43" s="4">
        <v>316</v>
      </c>
      <c r="N43" s="4">
        <v>5153</v>
      </c>
      <c r="O43" s="4">
        <v>4317</v>
      </c>
      <c r="P43" s="4"/>
    </row>
    <row r="44" spans="1:16" ht="15.9" x14ac:dyDescent="0.25">
      <c r="A44" s="306">
        <v>39</v>
      </c>
      <c r="B44" s="7" t="s">
        <v>73</v>
      </c>
      <c r="C44" s="8" t="s">
        <v>551</v>
      </c>
      <c r="D44" s="4">
        <v>59168</v>
      </c>
      <c r="E44" s="4">
        <v>6828</v>
      </c>
      <c r="F44" s="4">
        <v>1801</v>
      </c>
      <c r="G44" s="4">
        <v>50539</v>
      </c>
      <c r="H44" s="4">
        <v>4666</v>
      </c>
      <c r="I44" s="4">
        <v>45873</v>
      </c>
      <c r="J44" s="4">
        <v>45404</v>
      </c>
      <c r="K44" s="4">
        <v>41512</v>
      </c>
      <c r="L44" s="4">
        <v>3892</v>
      </c>
      <c r="M44" s="4">
        <v>469</v>
      </c>
      <c r="N44" s="4">
        <v>4745</v>
      </c>
      <c r="O44" s="4">
        <v>4106</v>
      </c>
      <c r="P44" s="4"/>
    </row>
    <row r="45" spans="1:16" ht="15.9" x14ac:dyDescent="0.25">
      <c r="A45" s="306">
        <v>40</v>
      </c>
      <c r="B45" s="7" t="s">
        <v>75</v>
      </c>
      <c r="C45" s="8" t="s">
        <v>552</v>
      </c>
      <c r="D45" s="4">
        <v>25055</v>
      </c>
      <c r="E45" s="4">
        <v>767</v>
      </c>
      <c r="F45" s="4">
        <v>189</v>
      </c>
      <c r="G45" s="4">
        <v>24099</v>
      </c>
      <c r="H45" s="4">
        <v>924</v>
      </c>
      <c r="I45" s="4">
        <v>23175</v>
      </c>
      <c r="J45" s="4">
        <v>23038</v>
      </c>
      <c r="K45" s="4">
        <v>20207</v>
      </c>
      <c r="L45" s="4">
        <v>2831</v>
      </c>
      <c r="M45" s="4">
        <v>137</v>
      </c>
      <c r="N45" s="4">
        <v>6432</v>
      </c>
      <c r="O45" s="4">
        <v>5171</v>
      </c>
      <c r="P45" s="4"/>
    </row>
    <row r="46" spans="1:16" ht="15.9" x14ac:dyDescent="0.25">
      <c r="A46" s="306">
        <v>41</v>
      </c>
      <c r="B46" s="7" t="s">
        <v>77</v>
      </c>
      <c r="C46" s="8" t="s">
        <v>553</v>
      </c>
      <c r="D46" s="4">
        <v>125303</v>
      </c>
      <c r="E46" s="4">
        <v>6360</v>
      </c>
      <c r="F46" s="4">
        <v>1702</v>
      </c>
      <c r="G46" s="4">
        <v>117241</v>
      </c>
      <c r="H46" s="4">
        <v>5136</v>
      </c>
      <c r="I46" s="4">
        <v>112105</v>
      </c>
      <c r="J46" s="4">
        <v>111002</v>
      </c>
      <c r="K46" s="4">
        <v>94265</v>
      </c>
      <c r="L46" s="4">
        <v>16737</v>
      </c>
      <c r="M46" s="4">
        <v>1103</v>
      </c>
      <c r="N46" s="4">
        <v>6257</v>
      </c>
      <c r="O46" s="4">
        <v>4974</v>
      </c>
      <c r="P46" s="4"/>
    </row>
    <row r="47" spans="1:16" ht="15.9" x14ac:dyDescent="0.25">
      <c r="A47" s="306">
        <v>42</v>
      </c>
      <c r="B47" s="7" t="s">
        <v>79</v>
      </c>
      <c r="C47" s="8" t="s">
        <v>554</v>
      </c>
      <c r="D47" s="4">
        <v>249313</v>
      </c>
      <c r="E47" s="4">
        <v>19168</v>
      </c>
      <c r="F47" s="4">
        <v>4943</v>
      </c>
      <c r="G47" s="4">
        <v>225202</v>
      </c>
      <c r="H47" s="4">
        <v>23782</v>
      </c>
      <c r="I47" s="4">
        <v>201420</v>
      </c>
      <c r="J47" s="4">
        <v>197776</v>
      </c>
      <c r="K47" s="4">
        <v>172558</v>
      </c>
      <c r="L47" s="4">
        <v>25218</v>
      </c>
      <c r="M47" s="4">
        <v>3644</v>
      </c>
      <c r="N47" s="4">
        <v>4306</v>
      </c>
      <c r="O47" s="4">
        <v>3907</v>
      </c>
      <c r="P47" s="4"/>
    </row>
    <row r="48" spans="1:16" ht="15.9" x14ac:dyDescent="0.25">
      <c r="A48" s="306">
        <v>43</v>
      </c>
      <c r="B48" s="7" t="s">
        <v>80</v>
      </c>
      <c r="C48" s="8" t="s">
        <v>555</v>
      </c>
      <c r="D48" s="4">
        <v>653869</v>
      </c>
      <c r="E48" s="4">
        <v>71234</v>
      </c>
      <c r="F48" s="4">
        <v>17935</v>
      </c>
      <c r="G48" s="4">
        <v>564700</v>
      </c>
      <c r="H48" s="4">
        <v>59523</v>
      </c>
      <c r="I48" s="4">
        <v>505177</v>
      </c>
      <c r="J48" s="4">
        <v>498005</v>
      </c>
      <c r="K48" s="4">
        <v>409290</v>
      </c>
      <c r="L48" s="4">
        <v>88715</v>
      </c>
      <c r="M48" s="4">
        <v>7172</v>
      </c>
      <c r="N48" s="4">
        <v>4248</v>
      </c>
      <c r="O48" s="4">
        <v>3811</v>
      </c>
      <c r="P48" s="4"/>
    </row>
    <row r="49" spans="1:16" ht="15.9" x14ac:dyDescent="0.25">
      <c r="A49" s="306">
        <v>44</v>
      </c>
      <c r="B49" s="7" t="s">
        <v>82</v>
      </c>
      <c r="C49" s="8" t="s">
        <v>556</v>
      </c>
      <c r="D49" s="4">
        <v>420762</v>
      </c>
      <c r="E49" s="4">
        <v>15222</v>
      </c>
      <c r="F49" s="4">
        <v>3638</v>
      </c>
      <c r="G49" s="4">
        <v>401902</v>
      </c>
      <c r="H49" s="4">
        <v>21518</v>
      </c>
      <c r="I49" s="4">
        <v>380384</v>
      </c>
      <c r="J49" s="4">
        <v>376042</v>
      </c>
      <c r="K49" s="4">
        <v>322429</v>
      </c>
      <c r="L49" s="4">
        <v>53613</v>
      </c>
      <c r="M49" s="4">
        <v>4342</v>
      </c>
      <c r="N49" s="4">
        <v>5963</v>
      </c>
      <c r="O49" s="4">
        <v>4963</v>
      </c>
      <c r="P49" s="4"/>
    </row>
    <row r="50" spans="1:16" ht="15.9" x14ac:dyDescent="0.25">
      <c r="A50" s="306">
        <v>45</v>
      </c>
      <c r="B50" s="7" t="s">
        <v>84</v>
      </c>
      <c r="C50" s="8" t="s">
        <v>557</v>
      </c>
      <c r="D50" s="4">
        <v>790156</v>
      </c>
      <c r="E50" s="4">
        <v>45164</v>
      </c>
      <c r="F50" s="4">
        <v>10078</v>
      </c>
      <c r="G50" s="4">
        <v>734914</v>
      </c>
      <c r="H50" s="4">
        <v>63370</v>
      </c>
      <c r="I50" s="4">
        <v>671544</v>
      </c>
      <c r="J50" s="4">
        <v>663991</v>
      </c>
      <c r="K50" s="4">
        <v>584632</v>
      </c>
      <c r="L50" s="4">
        <v>79359</v>
      </c>
      <c r="M50" s="4">
        <v>7553</v>
      </c>
      <c r="N50" s="4">
        <v>5425</v>
      </c>
      <c r="O50" s="4">
        <v>4705</v>
      </c>
      <c r="P50" s="4"/>
    </row>
    <row r="51" spans="1:16" ht="15.9" x14ac:dyDescent="0.25">
      <c r="A51" s="306">
        <v>46</v>
      </c>
      <c r="B51" s="7" t="s">
        <v>86</v>
      </c>
      <c r="C51" s="8" t="s">
        <v>558</v>
      </c>
      <c r="D51" s="4">
        <v>259015</v>
      </c>
      <c r="E51" s="4">
        <v>7764</v>
      </c>
      <c r="F51" s="4">
        <v>2010</v>
      </c>
      <c r="G51" s="4">
        <v>249241</v>
      </c>
      <c r="H51" s="4">
        <v>13152</v>
      </c>
      <c r="I51" s="4">
        <v>236089</v>
      </c>
      <c r="J51" s="4">
        <v>234182</v>
      </c>
      <c r="K51" s="4">
        <v>188075</v>
      </c>
      <c r="L51" s="4">
        <v>46107</v>
      </c>
      <c r="M51" s="4">
        <v>1907</v>
      </c>
      <c r="N51" s="4">
        <v>5594</v>
      </c>
      <c r="O51" s="4">
        <v>4668</v>
      </c>
      <c r="P51" s="4"/>
    </row>
    <row r="52" spans="1:16" ht="15.9" x14ac:dyDescent="0.25">
      <c r="A52" s="306">
        <v>47</v>
      </c>
      <c r="B52" s="7" t="s">
        <v>88</v>
      </c>
      <c r="C52" s="8" t="s">
        <v>559</v>
      </c>
      <c r="D52" s="4">
        <v>120462</v>
      </c>
      <c r="E52" s="4">
        <v>2</v>
      </c>
      <c r="F52" s="4">
        <v>0</v>
      </c>
      <c r="G52" s="4">
        <v>120460</v>
      </c>
      <c r="H52" s="4">
        <v>478</v>
      </c>
      <c r="I52" s="4">
        <v>119982</v>
      </c>
      <c r="J52" s="4">
        <v>119879</v>
      </c>
      <c r="K52" s="4">
        <v>111646</v>
      </c>
      <c r="L52" s="4">
        <v>8233</v>
      </c>
      <c r="M52" s="4">
        <v>103</v>
      </c>
      <c r="N52" s="4">
        <v>7227</v>
      </c>
      <c r="O52" s="4">
        <v>5632</v>
      </c>
      <c r="P52" s="4"/>
    </row>
    <row r="53" spans="1:16" ht="15.9" x14ac:dyDescent="0.25">
      <c r="A53" s="306">
        <v>48</v>
      </c>
      <c r="B53" s="7" t="s">
        <v>90</v>
      </c>
      <c r="C53" s="8" t="s">
        <v>560</v>
      </c>
      <c r="D53" s="4">
        <v>356033</v>
      </c>
      <c r="E53" s="4">
        <v>6384</v>
      </c>
      <c r="F53" s="4">
        <v>2163</v>
      </c>
      <c r="G53" s="4">
        <v>347486</v>
      </c>
      <c r="H53" s="4">
        <v>10287</v>
      </c>
      <c r="I53" s="4">
        <v>337199</v>
      </c>
      <c r="J53" s="4">
        <v>333543</v>
      </c>
      <c r="K53" s="4">
        <v>271548</v>
      </c>
      <c r="L53" s="4">
        <v>61995</v>
      </c>
      <c r="M53" s="4">
        <v>3656</v>
      </c>
      <c r="N53" s="4">
        <v>5428</v>
      </c>
      <c r="O53" s="4">
        <v>4460</v>
      </c>
      <c r="P53" s="4"/>
    </row>
    <row r="54" spans="1:16" ht="15.9" x14ac:dyDescent="0.25">
      <c r="A54" s="306">
        <v>49</v>
      </c>
      <c r="B54" s="7" t="s">
        <v>92</v>
      </c>
      <c r="C54" s="8" t="s">
        <v>561</v>
      </c>
      <c r="D54" s="4">
        <v>328170</v>
      </c>
      <c r="E54" s="4">
        <v>9093</v>
      </c>
      <c r="F54" s="4">
        <v>2429</v>
      </c>
      <c r="G54" s="4">
        <v>316648</v>
      </c>
      <c r="H54" s="4">
        <v>14582</v>
      </c>
      <c r="I54" s="4">
        <v>302066</v>
      </c>
      <c r="J54" s="4">
        <v>299434</v>
      </c>
      <c r="K54" s="4">
        <v>236706</v>
      </c>
      <c r="L54" s="4">
        <v>62728</v>
      </c>
      <c r="M54" s="4">
        <v>2632</v>
      </c>
      <c r="N54" s="4">
        <v>5515</v>
      </c>
      <c r="O54" s="4">
        <v>4507</v>
      </c>
      <c r="P54" s="4"/>
    </row>
    <row r="55" spans="1:16" ht="15.9" x14ac:dyDescent="0.25">
      <c r="A55" s="306">
        <v>50</v>
      </c>
      <c r="B55" s="7" t="s">
        <v>94</v>
      </c>
      <c r="C55" s="8" t="s">
        <v>562</v>
      </c>
      <c r="D55" s="4">
        <v>71495</v>
      </c>
      <c r="E55" s="4">
        <v>1067</v>
      </c>
      <c r="F55" s="4">
        <v>272</v>
      </c>
      <c r="G55" s="4">
        <v>70156</v>
      </c>
      <c r="H55" s="4">
        <v>2569</v>
      </c>
      <c r="I55" s="4">
        <v>67587</v>
      </c>
      <c r="J55" s="4">
        <v>67048</v>
      </c>
      <c r="K55" s="4">
        <v>48961</v>
      </c>
      <c r="L55" s="4">
        <v>18087</v>
      </c>
      <c r="M55" s="4">
        <v>539</v>
      </c>
      <c r="N55" s="4">
        <v>5652</v>
      </c>
      <c r="O55" s="4">
        <v>4589</v>
      </c>
      <c r="P55" s="4"/>
    </row>
    <row r="56" spans="1:16" ht="15.9" x14ac:dyDescent="0.25">
      <c r="A56" s="306">
        <v>51</v>
      </c>
      <c r="B56" s="7" t="s">
        <v>96</v>
      </c>
      <c r="C56" s="8" t="s">
        <v>563</v>
      </c>
      <c r="D56" s="4">
        <v>69668</v>
      </c>
      <c r="E56" s="4">
        <v>1082</v>
      </c>
      <c r="F56" s="4">
        <v>286</v>
      </c>
      <c r="G56" s="4">
        <v>68300</v>
      </c>
      <c r="H56" s="4">
        <v>3246</v>
      </c>
      <c r="I56" s="4">
        <v>65054</v>
      </c>
      <c r="J56" s="4">
        <v>64559</v>
      </c>
      <c r="K56" s="4">
        <v>52570</v>
      </c>
      <c r="L56" s="4">
        <v>11989</v>
      </c>
      <c r="M56" s="4">
        <v>495</v>
      </c>
      <c r="N56" s="4">
        <v>6661</v>
      </c>
      <c r="O56" s="4">
        <v>5364</v>
      </c>
      <c r="P56" s="4"/>
    </row>
    <row r="57" spans="1:16" ht="15.9" x14ac:dyDescent="0.25">
      <c r="A57" s="306">
        <v>52</v>
      </c>
      <c r="B57" s="7" t="s">
        <v>98</v>
      </c>
      <c r="C57" s="8" t="s">
        <v>564</v>
      </c>
      <c r="D57" s="4">
        <v>81602</v>
      </c>
      <c r="E57" s="4">
        <v>1498</v>
      </c>
      <c r="F57" s="4">
        <v>445</v>
      </c>
      <c r="G57" s="4">
        <v>79659</v>
      </c>
      <c r="H57" s="4">
        <v>2399</v>
      </c>
      <c r="I57" s="4">
        <v>77260</v>
      </c>
      <c r="J57" s="4">
        <v>75231</v>
      </c>
      <c r="K57" s="4">
        <v>61107</v>
      </c>
      <c r="L57" s="4">
        <v>14124</v>
      </c>
      <c r="M57" s="4">
        <v>2029</v>
      </c>
      <c r="N57" s="4">
        <v>6419</v>
      </c>
      <c r="O57" s="4">
        <v>4773</v>
      </c>
      <c r="P57" s="4"/>
    </row>
    <row r="58" spans="1:16" ht="15.9" x14ac:dyDescent="0.25">
      <c r="A58" s="306">
        <v>53</v>
      </c>
      <c r="B58" s="7" t="s">
        <v>100</v>
      </c>
      <c r="C58" s="8" t="s">
        <v>565</v>
      </c>
      <c r="D58" s="4">
        <v>111915</v>
      </c>
      <c r="E58" s="4">
        <v>844</v>
      </c>
      <c r="F58" s="4">
        <v>185</v>
      </c>
      <c r="G58" s="4">
        <v>110886</v>
      </c>
      <c r="H58" s="4">
        <v>2568</v>
      </c>
      <c r="I58" s="4">
        <v>108318</v>
      </c>
      <c r="J58" s="4">
        <v>107641</v>
      </c>
      <c r="K58" s="4">
        <v>91311</v>
      </c>
      <c r="L58" s="4">
        <v>16330</v>
      </c>
      <c r="M58" s="4">
        <v>677</v>
      </c>
      <c r="N58" s="4">
        <v>6724</v>
      </c>
      <c r="O58" s="4">
        <v>5408</v>
      </c>
      <c r="P58" s="4"/>
    </row>
    <row r="59" spans="1:16" ht="15.9" x14ac:dyDescent="0.25">
      <c r="A59" s="306">
        <v>54</v>
      </c>
      <c r="B59" s="7" t="s">
        <v>101</v>
      </c>
      <c r="C59" s="8" t="s">
        <v>566</v>
      </c>
      <c r="D59" s="4">
        <v>47679</v>
      </c>
      <c r="E59" s="4">
        <v>586</v>
      </c>
      <c r="F59" s="4">
        <v>166</v>
      </c>
      <c r="G59" s="4">
        <v>46927</v>
      </c>
      <c r="H59" s="4">
        <v>1060</v>
      </c>
      <c r="I59" s="4">
        <v>45867</v>
      </c>
      <c r="J59" s="4">
        <v>45571</v>
      </c>
      <c r="K59" s="4">
        <v>38844</v>
      </c>
      <c r="L59" s="4">
        <v>6727</v>
      </c>
      <c r="M59" s="4">
        <v>296</v>
      </c>
      <c r="N59" s="4">
        <v>6366</v>
      </c>
      <c r="O59" s="4">
        <v>5104</v>
      </c>
      <c r="P59" s="4"/>
    </row>
    <row r="60" spans="1:16" ht="15.9" x14ac:dyDescent="0.25">
      <c r="A60" s="306">
        <v>55</v>
      </c>
      <c r="B60" s="7" t="s">
        <v>103</v>
      </c>
      <c r="C60" s="8" t="s">
        <v>567</v>
      </c>
      <c r="D60" s="4">
        <v>140894</v>
      </c>
      <c r="E60" s="4">
        <v>0</v>
      </c>
      <c r="F60" s="4">
        <v>0</v>
      </c>
      <c r="G60" s="4">
        <v>140894</v>
      </c>
      <c r="H60" s="4">
        <v>93</v>
      </c>
      <c r="I60" s="4">
        <v>140801</v>
      </c>
      <c r="J60" s="4">
        <v>139407</v>
      </c>
      <c r="K60" s="4">
        <v>126503</v>
      </c>
      <c r="L60" s="4">
        <v>12904</v>
      </c>
      <c r="M60" s="4">
        <v>1394</v>
      </c>
      <c r="N60" s="4">
        <v>7356</v>
      </c>
      <c r="O60" s="4">
        <v>5841</v>
      </c>
      <c r="P60" s="4"/>
    </row>
    <row r="61" spans="1:16" ht="15.9" x14ac:dyDescent="0.25">
      <c r="A61" s="306">
        <v>56</v>
      </c>
      <c r="B61" s="7" t="s">
        <v>105</v>
      </c>
      <c r="C61" s="8" t="s">
        <v>568</v>
      </c>
      <c r="D61" s="4">
        <v>64686</v>
      </c>
      <c r="E61" s="4">
        <v>2</v>
      </c>
      <c r="F61" s="4">
        <v>0</v>
      </c>
      <c r="G61" s="4">
        <v>64684</v>
      </c>
      <c r="H61" s="4">
        <v>653</v>
      </c>
      <c r="I61" s="4">
        <v>64031</v>
      </c>
      <c r="J61" s="4">
        <v>63276</v>
      </c>
      <c r="K61" s="4">
        <v>57548</v>
      </c>
      <c r="L61" s="4">
        <v>5728</v>
      </c>
      <c r="M61" s="4">
        <v>755</v>
      </c>
      <c r="N61" s="4">
        <v>6580</v>
      </c>
      <c r="O61" s="4">
        <v>5258</v>
      </c>
      <c r="P61" s="4"/>
    </row>
    <row r="62" spans="1:16" ht="15.9" x14ac:dyDescent="0.25">
      <c r="A62" s="306">
        <v>57</v>
      </c>
      <c r="B62" s="7" t="s">
        <v>107</v>
      </c>
      <c r="C62" s="8" t="s">
        <v>569</v>
      </c>
      <c r="D62" s="4">
        <v>661189</v>
      </c>
      <c r="E62" s="4">
        <v>10134</v>
      </c>
      <c r="F62" s="4">
        <v>2869</v>
      </c>
      <c r="G62" s="4">
        <v>648186</v>
      </c>
      <c r="H62" s="4">
        <v>15180</v>
      </c>
      <c r="I62" s="4">
        <v>633006</v>
      </c>
      <c r="J62" s="4">
        <v>625417</v>
      </c>
      <c r="K62" s="4">
        <v>538543</v>
      </c>
      <c r="L62" s="4">
        <v>86874</v>
      </c>
      <c r="M62" s="4">
        <v>7589</v>
      </c>
      <c r="N62" s="4">
        <v>6647</v>
      </c>
      <c r="O62" s="4">
        <v>5393</v>
      </c>
      <c r="P62" s="4"/>
    </row>
    <row r="63" spans="1:16" ht="15.9" x14ac:dyDescent="0.25">
      <c r="A63" s="306">
        <v>58</v>
      </c>
      <c r="B63" s="7" t="s">
        <v>109</v>
      </c>
      <c r="C63" s="8" t="s">
        <v>570</v>
      </c>
      <c r="D63" s="4">
        <v>82928</v>
      </c>
      <c r="E63" s="4">
        <v>2618</v>
      </c>
      <c r="F63" s="4">
        <v>978</v>
      </c>
      <c r="G63" s="4">
        <v>79332</v>
      </c>
      <c r="H63" s="4">
        <v>3946</v>
      </c>
      <c r="I63" s="4">
        <v>75386</v>
      </c>
      <c r="J63" s="4">
        <v>74339</v>
      </c>
      <c r="K63" s="4">
        <v>68035</v>
      </c>
      <c r="L63" s="4">
        <v>6304</v>
      </c>
      <c r="M63" s="4">
        <v>1047</v>
      </c>
      <c r="N63" s="4">
        <v>5707</v>
      </c>
      <c r="O63" s="4">
        <v>4569</v>
      </c>
      <c r="P63" s="4"/>
    </row>
    <row r="64" spans="1:16" ht="15.9" x14ac:dyDescent="0.25">
      <c r="A64" s="306">
        <v>59</v>
      </c>
      <c r="B64" s="7" t="s">
        <v>111</v>
      </c>
      <c r="C64" s="8" t="s">
        <v>571</v>
      </c>
      <c r="D64" s="4">
        <v>133674</v>
      </c>
      <c r="E64" s="4">
        <v>1964</v>
      </c>
      <c r="F64" s="4">
        <v>416</v>
      </c>
      <c r="G64" s="4">
        <v>131294</v>
      </c>
      <c r="H64" s="4">
        <v>4821</v>
      </c>
      <c r="I64" s="4">
        <v>126473</v>
      </c>
      <c r="J64" s="4">
        <v>125813</v>
      </c>
      <c r="K64" s="4">
        <v>108594</v>
      </c>
      <c r="L64" s="4">
        <v>17219</v>
      </c>
      <c r="M64" s="4">
        <v>660</v>
      </c>
      <c r="N64" s="4">
        <v>6794</v>
      </c>
      <c r="O64" s="4">
        <v>5321</v>
      </c>
      <c r="P64" s="4"/>
    </row>
    <row r="65" spans="1:16" ht="15.9" x14ac:dyDescent="0.25">
      <c r="A65" s="306">
        <v>60</v>
      </c>
      <c r="B65" s="7" t="s">
        <v>113</v>
      </c>
      <c r="C65" s="8" t="s">
        <v>572</v>
      </c>
      <c r="D65" s="4">
        <v>316246</v>
      </c>
      <c r="E65" s="4">
        <v>58688</v>
      </c>
      <c r="F65" s="4">
        <v>19123</v>
      </c>
      <c r="G65" s="4">
        <v>238435</v>
      </c>
      <c r="H65" s="4">
        <v>30596</v>
      </c>
      <c r="I65" s="4">
        <v>207839</v>
      </c>
      <c r="J65" s="4">
        <v>202025</v>
      </c>
      <c r="K65" s="4">
        <v>148860</v>
      </c>
      <c r="L65" s="4">
        <v>53165</v>
      </c>
      <c r="M65" s="4">
        <v>5814</v>
      </c>
      <c r="N65" s="4">
        <v>3748</v>
      </c>
      <c r="O65" s="4">
        <v>3503</v>
      </c>
      <c r="P65" s="4"/>
    </row>
    <row r="66" spans="1:16" ht="15.9" x14ac:dyDescent="0.25">
      <c r="A66" s="306">
        <v>61</v>
      </c>
      <c r="B66" s="7" t="s">
        <v>115</v>
      </c>
      <c r="C66" s="8" t="s">
        <v>573</v>
      </c>
      <c r="D66" s="4">
        <v>65007</v>
      </c>
      <c r="E66" s="4">
        <v>8754</v>
      </c>
      <c r="F66" s="4">
        <v>2495</v>
      </c>
      <c r="G66" s="4">
        <v>53758</v>
      </c>
      <c r="H66" s="4">
        <v>7177</v>
      </c>
      <c r="I66" s="4">
        <v>46581</v>
      </c>
      <c r="J66" s="4">
        <v>44902</v>
      </c>
      <c r="K66" s="4">
        <v>34129</v>
      </c>
      <c r="L66" s="4">
        <v>10773</v>
      </c>
      <c r="M66" s="4">
        <v>1679</v>
      </c>
      <c r="N66" s="4">
        <v>4373</v>
      </c>
      <c r="O66" s="4">
        <v>3549</v>
      </c>
      <c r="P66" s="4"/>
    </row>
    <row r="67" spans="1:16" ht="15.9" x14ac:dyDescent="0.25">
      <c r="A67" s="306">
        <v>62</v>
      </c>
      <c r="B67" s="7" t="s">
        <v>474</v>
      </c>
      <c r="C67" s="8" t="s">
        <v>574</v>
      </c>
      <c r="D67" s="4">
        <v>2299637</v>
      </c>
      <c r="E67" s="4">
        <v>238721</v>
      </c>
      <c r="F67" s="4">
        <v>70549</v>
      </c>
      <c r="G67" s="4">
        <v>1990367</v>
      </c>
      <c r="H67" s="4">
        <v>317602</v>
      </c>
      <c r="I67" s="4">
        <v>1672765</v>
      </c>
      <c r="J67" s="4">
        <v>1579030</v>
      </c>
      <c r="K67" s="4">
        <v>1387672</v>
      </c>
      <c r="L67" s="4">
        <v>191358</v>
      </c>
      <c r="M67" s="4">
        <v>93735</v>
      </c>
      <c r="N67" s="4">
        <v>4935</v>
      </c>
      <c r="O67" s="4">
        <v>4257</v>
      </c>
      <c r="P67" s="4"/>
    </row>
    <row r="68" spans="1:16" ht="15.9" x14ac:dyDescent="0.25">
      <c r="A68" s="306">
        <v>63</v>
      </c>
      <c r="B68" s="7" t="s">
        <v>117</v>
      </c>
      <c r="C68" s="8" t="s">
        <v>575</v>
      </c>
      <c r="D68" s="4">
        <v>909598</v>
      </c>
      <c r="E68" s="4">
        <v>101522</v>
      </c>
      <c r="F68" s="4">
        <v>28911</v>
      </c>
      <c r="G68" s="4">
        <v>779165</v>
      </c>
      <c r="H68" s="4">
        <v>127651</v>
      </c>
      <c r="I68" s="4">
        <v>651514</v>
      </c>
      <c r="J68" s="4">
        <v>614204</v>
      </c>
      <c r="K68" s="4">
        <v>514275</v>
      </c>
      <c r="L68" s="4">
        <v>99929</v>
      </c>
      <c r="M68" s="4">
        <v>37310</v>
      </c>
      <c r="N68" s="4">
        <v>4795</v>
      </c>
      <c r="O68" s="4">
        <v>4140</v>
      </c>
      <c r="P68" s="4"/>
    </row>
    <row r="69" spans="1:16" ht="15.9" x14ac:dyDescent="0.25">
      <c r="A69" s="306">
        <v>64</v>
      </c>
      <c r="B69" s="7" t="s">
        <v>119</v>
      </c>
      <c r="C69" s="8" t="s">
        <v>576</v>
      </c>
      <c r="D69" s="4">
        <v>1075400</v>
      </c>
      <c r="E69" s="4">
        <v>128276</v>
      </c>
      <c r="F69" s="4">
        <v>33503</v>
      </c>
      <c r="G69" s="4">
        <v>913621</v>
      </c>
      <c r="H69" s="4">
        <v>148622</v>
      </c>
      <c r="I69" s="4">
        <v>764999</v>
      </c>
      <c r="J69" s="4">
        <v>721379</v>
      </c>
      <c r="K69" s="4">
        <v>619152</v>
      </c>
      <c r="L69" s="4">
        <v>102227</v>
      </c>
      <c r="M69" s="4">
        <v>43620</v>
      </c>
      <c r="N69" s="4">
        <v>4554</v>
      </c>
      <c r="O69" s="4">
        <v>3942</v>
      </c>
      <c r="P69" s="4"/>
    </row>
    <row r="70" spans="1:16" ht="15.9" x14ac:dyDescent="0.25">
      <c r="A70" s="306">
        <v>65</v>
      </c>
      <c r="B70" s="7" t="s">
        <v>121</v>
      </c>
      <c r="C70" s="8" t="s">
        <v>577</v>
      </c>
      <c r="D70" s="4">
        <v>715368</v>
      </c>
      <c r="E70" s="4">
        <v>72844</v>
      </c>
      <c r="F70" s="4">
        <v>21437</v>
      </c>
      <c r="G70" s="4">
        <v>621087</v>
      </c>
      <c r="H70" s="4">
        <v>97916</v>
      </c>
      <c r="I70" s="4">
        <v>523171</v>
      </c>
      <c r="J70" s="4">
        <v>494273</v>
      </c>
      <c r="K70" s="4">
        <v>435771</v>
      </c>
      <c r="L70" s="4">
        <v>58502</v>
      </c>
      <c r="M70" s="4">
        <v>28898</v>
      </c>
      <c r="N70" s="4">
        <v>5703</v>
      </c>
      <c r="O70" s="4">
        <v>4920</v>
      </c>
      <c r="P70" s="4"/>
    </row>
    <row r="71" spans="1:16" ht="15.9" x14ac:dyDescent="0.25">
      <c r="A71" s="306">
        <v>66</v>
      </c>
      <c r="B71" s="7" t="s">
        <v>123</v>
      </c>
      <c r="C71" s="8" t="s">
        <v>578</v>
      </c>
      <c r="D71" s="4">
        <v>174520</v>
      </c>
      <c r="E71" s="4">
        <v>0</v>
      </c>
      <c r="F71" s="4">
        <v>0</v>
      </c>
      <c r="G71" s="4">
        <v>174520</v>
      </c>
      <c r="H71" s="4">
        <v>2615</v>
      </c>
      <c r="I71" s="4">
        <v>171905</v>
      </c>
      <c r="J71" s="4">
        <v>171497</v>
      </c>
      <c r="K71" s="4">
        <v>164514</v>
      </c>
      <c r="L71" s="4">
        <v>6983</v>
      </c>
      <c r="M71" s="4">
        <v>408</v>
      </c>
      <c r="N71" s="4">
        <v>8951</v>
      </c>
      <c r="O71" s="4">
        <v>7069</v>
      </c>
      <c r="P71" s="4"/>
    </row>
    <row r="72" spans="1:16" ht="15.9" x14ac:dyDescent="0.25">
      <c r="A72" s="306">
        <v>67</v>
      </c>
      <c r="B72" s="7" t="s">
        <v>125</v>
      </c>
      <c r="C72" s="8" t="s">
        <v>579</v>
      </c>
      <c r="D72" s="4">
        <v>55887</v>
      </c>
      <c r="E72" s="4">
        <v>0</v>
      </c>
      <c r="F72" s="4">
        <v>0</v>
      </c>
      <c r="G72" s="4">
        <v>55887</v>
      </c>
      <c r="H72" s="4">
        <v>1549</v>
      </c>
      <c r="I72" s="4">
        <v>54338</v>
      </c>
      <c r="J72" s="4">
        <v>54163</v>
      </c>
      <c r="K72" s="4">
        <v>48499</v>
      </c>
      <c r="L72" s="4">
        <v>5664</v>
      </c>
      <c r="M72" s="4">
        <v>175</v>
      </c>
      <c r="N72" s="4">
        <v>6737</v>
      </c>
      <c r="O72" s="4">
        <v>5411</v>
      </c>
      <c r="P72" s="4"/>
    </row>
    <row r="73" spans="1:16" ht="15.9" x14ac:dyDescent="0.25">
      <c r="A73" s="306">
        <v>68</v>
      </c>
      <c r="B73" s="7" t="s">
        <v>127</v>
      </c>
      <c r="C73" s="8" t="s">
        <v>580</v>
      </c>
      <c r="D73" s="4">
        <v>98512</v>
      </c>
      <c r="E73" s="4">
        <v>0</v>
      </c>
      <c r="F73" s="4">
        <v>0</v>
      </c>
      <c r="G73" s="4">
        <v>98512</v>
      </c>
      <c r="H73" s="4">
        <v>157</v>
      </c>
      <c r="I73" s="4">
        <v>98355</v>
      </c>
      <c r="J73" s="4">
        <v>97542</v>
      </c>
      <c r="K73" s="4">
        <v>85695</v>
      </c>
      <c r="L73" s="4">
        <v>11847</v>
      </c>
      <c r="M73" s="4">
        <v>813</v>
      </c>
      <c r="N73" s="4">
        <v>6623</v>
      </c>
      <c r="O73" s="4">
        <v>5312</v>
      </c>
      <c r="P73" s="4"/>
    </row>
    <row r="74" spans="1:16" ht="15.9" x14ac:dyDescent="0.25">
      <c r="A74" s="306">
        <v>69</v>
      </c>
      <c r="B74" s="7" t="s">
        <v>129</v>
      </c>
      <c r="C74" s="8" t="s">
        <v>581</v>
      </c>
      <c r="D74" s="4">
        <v>495444</v>
      </c>
      <c r="E74" s="4">
        <v>11541</v>
      </c>
      <c r="F74" s="4">
        <v>4299</v>
      </c>
      <c r="G74" s="4">
        <v>479604</v>
      </c>
      <c r="H74" s="4">
        <v>38153</v>
      </c>
      <c r="I74" s="4">
        <v>441451</v>
      </c>
      <c r="J74" s="4">
        <v>429160</v>
      </c>
      <c r="K74" s="4">
        <v>343485</v>
      </c>
      <c r="L74" s="4">
        <v>85675</v>
      </c>
      <c r="M74" s="4">
        <v>12291</v>
      </c>
      <c r="N74" s="4">
        <v>4909</v>
      </c>
      <c r="O74" s="4">
        <v>4183</v>
      </c>
      <c r="P74" s="4"/>
    </row>
    <row r="75" spans="1:16" ht="15.9" x14ac:dyDescent="0.25">
      <c r="A75" s="306">
        <v>70</v>
      </c>
      <c r="B75" s="7" t="s">
        <v>476</v>
      </c>
      <c r="C75" s="8" t="s">
        <v>582</v>
      </c>
      <c r="D75" s="4">
        <v>10936087</v>
      </c>
      <c r="E75" s="4">
        <v>652104</v>
      </c>
      <c r="F75" s="4">
        <v>302253</v>
      </c>
      <c r="G75" s="4">
        <v>9981730</v>
      </c>
      <c r="H75" s="4">
        <v>648170</v>
      </c>
      <c r="I75" s="4">
        <v>9333560</v>
      </c>
      <c r="J75" s="4">
        <v>9034736</v>
      </c>
      <c r="K75" s="4">
        <v>4567105</v>
      </c>
      <c r="L75" s="4">
        <v>4467631</v>
      </c>
      <c r="M75" s="4">
        <v>298824</v>
      </c>
      <c r="N75" s="4">
        <v>3729</v>
      </c>
      <c r="O75" s="4">
        <v>3129</v>
      </c>
      <c r="P75" s="4"/>
    </row>
    <row r="76" spans="1:16" ht="15.9" x14ac:dyDescent="0.25">
      <c r="A76" s="306">
        <v>71</v>
      </c>
      <c r="B76" s="7" t="s">
        <v>131</v>
      </c>
      <c r="C76" s="8" t="s">
        <v>583</v>
      </c>
      <c r="D76" s="4">
        <v>1814342</v>
      </c>
      <c r="E76" s="4">
        <v>56921</v>
      </c>
      <c r="F76" s="4">
        <v>7178</v>
      </c>
      <c r="G76" s="4">
        <v>1750243</v>
      </c>
      <c r="H76" s="4">
        <v>57633</v>
      </c>
      <c r="I76" s="4">
        <v>1692610</v>
      </c>
      <c r="J76" s="4">
        <v>1679127</v>
      </c>
      <c r="K76" s="4">
        <v>1357627</v>
      </c>
      <c r="L76" s="4">
        <v>321500</v>
      </c>
      <c r="M76" s="4">
        <v>13483</v>
      </c>
      <c r="N76" s="4">
        <v>6320</v>
      </c>
      <c r="O76" s="4">
        <v>4924</v>
      </c>
      <c r="P76" s="4"/>
    </row>
    <row r="77" spans="1:16" ht="15.9" x14ac:dyDescent="0.25">
      <c r="A77" s="306">
        <v>72</v>
      </c>
      <c r="B77" s="7" t="s">
        <v>133</v>
      </c>
      <c r="C77" s="8" t="s">
        <v>584</v>
      </c>
      <c r="D77" s="4">
        <v>512724</v>
      </c>
      <c r="E77" s="4">
        <v>40648</v>
      </c>
      <c r="F77" s="4">
        <v>12216</v>
      </c>
      <c r="G77" s="4">
        <v>459860</v>
      </c>
      <c r="H77" s="4">
        <v>122779</v>
      </c>
      <c r="I77" s="4">
        <v>337081</v>
      </c>
      <c r="J77" s="4">
        <v>324027</v>
      </c>
      <c r="K77" s="4">
        <v>222027</v>
      </c>
      <c r="L77" s="4">
        <v>102000</v>
      </c>
      <c r="M77" s="4">
        <v>13054</v>
      </c>
      <c r="N77" s="4">
        <v>5367</v>
      </c>
      <c r="O77" s="4">
        <v>4710</v>
      </c>
      <c r="P77" s="4"/>
    </row>
    <row r="78" spans="1:16" ht="15.9" x14ac:dyDescent="0.25">
      <c r="A78" s="306">
        <v>73</v>
      </c>
      <c r="B78" s="7" t="s">
        <v>135</v>
      </c>
      <c r="C78" s="8" t="s">
        <v>585</v>
      </c>
      <c r="D78" s="4">
        <v>448245</v>
      </c>
      <c r="E78" s="4">
        <v>145872</v>
      </c>
      <c r="F78" s="4">
        <v>27249</v>
      </c>
      <c r="G78" s="4">
        <v>275124</v>
      </c>
      <c r="H78" s="4">
        <v>101846</v>
      </c>
      <c r="I78" s="4">
        <v>173278</v>
      </c>
      <c r="J78" s="4">
        <v>165858</v>
      </c>
      <c r="K78" s="4">
        <v>121087</v>
      </c>
      <c r="L78" s="4">
        <v>44771</v>
      </c>
      <c r="M78" s="4">
        <v>7420</v>
      </c>
      <c r="N78" s="4">
        <v>8010</v>
      </c>
      <c r="O78" s="4">
        <v>7599</v>
      </c>
      <c r="P78" s="4"/>
    </row>
    <row r="79" spans="1:16" ht="15.9" x14ac:dyDescent="0.25">
      <c r="A79" s="306">
        <v>74</v>
      </c>
      <c r="B79" s="7" t="s">
        <v>139</v>
      </c>
      <c r="C79" s="8" t="s">
        <v>586</v>
      </c>
      <c r="D79" s="4">
        <v>201016</v>
      </c>
      <c r="E79" s="4">
        <v>0</v>
      </c>
      <c r="F79" s="4">
        <v>0</v>
      </c>
      <c r="G79" s="4">
        <v>201016</v>
      </c>
      <c r="H79" s="4">
        <v>1925</v>
      </c>
      <c r="I79" s="4">
        <v>199091</v>
      </c>
      <c r="J79" s="4">
        <v>197292</v>
      </c>
      <c r="K79" s="4">
        <v>180234</v>
      </c>
      <c r="L79" s="4">
        <v>17058</v>
      </c>
      <c r="M79" s="4">
        <v>1799</v>
      </c>
      <c r="N79" s="4">
        <v>8748</v>
      </c>
      <c r="O79" s="4">
        <v>6561</v>
      </c>
      <c r="P79" s="4"/>
    </row>
    <row r="80" spans="1:16" ht="15.9" x14ac:dyDescent="0.25">
      <c r="A80" s="306">
        <v>75</v>
      </c>
      <c r="B80" s="7" t="s">
        <v>141</v>
      </c>
      <c r="C80" s="8" t="s">
        <v>587</v>
      </c>
      <c r="D80" s="4">
        <v>2298379</v>
      </c>
      <c r="E80" s="4">
        <v>114271</v>
      </c>
      <c r="F80" s="4">
        <v>12176</v>
      </c>
      <c r="G80" s="4">
        <v>2171932</v>
      </c>
      <c r="H80" s="4">
        <v>102051</v>
      </c>
      <c r="I80" s="4">
        <v>2069881</v>
      </c>
      <c r="J80" s="4">
        <v>2013790</v>
      </c>
      <c r="K80" s="4">
        <v>1519955</v>
      </c>
      <c r="L80" s="4">
        <v>493835</v>
      </c>
      <c r="M80" s="4">
        <v>56091</v>
      </c>
      <c r="N80" s="4">
        <v>4082</v>
      </c>
      <c r="O80" s="4">
        <v>3474</v>
      </c>
      <c r="P80" s="4"/>
    </row>
    <row r="81" spans="1:16" ht="15.9" x14ac:dyDescent="0.25">
      <c r="A81" s="306">
        <v>76</v>
      </c>
      <c r="B81" s="7" t="s">
        <v>145</v>
      </c>
      <c r="C81" s="8" t="s">
        <v>588</v>
      </c>
      <c r="D81" s="4">
        <v>110198</v>
      </c>
      <c r="E81" s="4">
        <v>1026</v>
      </c>
      <c r="F81" s="4">
        <v>767</v>
      </c>
      <c r="G81" s="4">
        <v>108405</v>
      </c>
      <c r="H81" s="4">
        <v>6430</v>
      </c>
      <c r="I81" s="4">
        <v>101975</v>
      </c>
      <c r="J81" s="4">
        <v>98990</v>
      </c>
      <c r="K81" s="4">
        <v>89445</v>
      </c>
      <c r="L81" s="4">
        <v>9545</v>
      </c>
      <c r="M81" s="4">
        <v>2985</v>
      </c>
      <c r="N81" s="4">
        <v>6474</v>
      </c>
      <c r="O81" s="4">
        <v>5484</v>
      </c>
      <c r="P81" s="4"/>
    </row>
    <row r="82" spans="1:16" ht="15.9" x14ac:dyDescent="0.25">
      <c r="A82" s="306">
        <v>77</v>
      </c>
      <c r="B82" s="7" t="s">
        <v>147</v>
      </c>
      <c r="C82" s="8" t="s">
        <v>589</v>
      </c>
      <c r="D82" s="4">
        <v>38211</v>
      </c>
      <c r="E82" s="4">
        <v>0</v>
      </c>
      <c r="F82" s="4">
        <v>0</v>
      </c>
      <c r="G82" s="4">
        <v>38211</v>
      </c>
      <c r="H82" s="4">
        <v>497</v>
      </c>
      <c r="I82" s="4">
        <v>37714</v>
      </c>
      <c r="J82" s="4">
        <v>37519</v>
      </c>
      <c r="K82" s="4">
        <v>35401</v>
      </c>
      <c r="L82" s="4">
        <v>2118</v>
      </c>
      <c r="M82" s="4">
        <v>195</v>
      </c>
      <c r="N82" s="4">
        <v>8896</v>
      </c>
      <c r="O82" s="4">
        <v>7403</v>
      </c>
      <c r="P82" s="4"/>
    </row>
    <row r="83" spans="1:16" ht="15.9" x14ac:dyDescent="0.25">
      <c r="A83" s="306">
        <v>78</v>
      </c>
      <c r="B83" s="7" t="s">
        <v>478</v>
      </c>
      <c r="C83" s="8" t="s">
        <v>590</v>
      </c>
      <c r="D83" s="4">
        <v>67157</v>
      </c>
      <c r="E83" s="4">
        <v>1451</v>
      </c>
      <c r="F83" s="4">
        <v>303</v>
      </c>
      <c r="G83" s="4">
        <v>65403</v>
      </c>
      <c r="H83" s="4">
        <v>2001</v>
      </c>
      <c r="I83" s="4">
        <v>63402</v>
      </c>
      <c r="J83" s="4">
        <v>61409</v>
      </c>
      <c r="K83" s="4">
        <v>44834</v>
      </c>
      <c r="L83" s="4">
        <v>16575</v>
      </c>
      <c r="M83" s="4">
        <v>1993</v>
      </c>
      <c r="N83" s="4">
        <v>4595</v>
      </c>
      <c r="O83" s="4">
        <v>3813</v>
      </c>
      <c r="P83" s="4"/>
    </row>
    <row r="84" spans="1:16" ht="15.9" x14ac:dyDescent="0.25">
      <c r="A84" s="306">
        <v>79</v>
      </c>
      <c r="B84" s="7" t="s">
        <v>149</v>
      </c>
      <c r="C84" s="8" t="s">
        <v>591</v>
      </c>
      <c r="D84" s="4">
        <v>99489</v>
      </c>
      <c r="E84" s="4">
        <v>678</v>
      </c>
      <c r="F84" s="4">
        <v>258</v>
      </c>
      <c r="G84" s="4">
        <v>98553</v>
      </c>
      <c r="H84" s="4">
        <v>3446</v>
      </c>
      <c r="I84" s="4">
        <v>95107</v>
      </c>
      <c r="J84" s="4">
        <v>91511</v>
      </c>
      <c r="K84" s="4">
        <v>54297</v>
      </c>
      <c r="L84" s="4">
        <v>37214</v>
      </c>
      <c r="M84" s="4">
        <v>3596</v>
      </c>
      <c r="N84" s="4">
        <v>4740</v>
      </c>
      <c r="O84" s="4">
        <v>4057</v>
      </c>
      <c r="P84" s="4"/>
    </row>
    <row r="85" spans="1:16" ht="15.9" x14ac:dyDescent="0.25">
      <c r="A85" s="306">
        <v>80</v>
      </c>
      <c r="B85" s="7" t="s">
        <v>151</v>
      </c>
      <c r="C85" s="8" t="s">
        <v>592</v>
      </c>
      <c r="D85" s="4">
        <v>491332</v>
      </c>
      <c r="E85" s="4">
        <v>59356</v>
      </c>
      <c r="F85" s="4">
        <v>13883</v>
      </c>
      <c r="G85" s="4">
        <v>418093</v>
      </c>
      <c r="H85" s="4">
        <v>24793</v>
      </c>
      <c r="I85" s="4">
        <v>393300</v>
      </c>
      <c r="J85" s="4">
        <v>377820</v>
      </c>
      <c r="K85" s="4">
        <v>261306</v>
      </c>
      <c r="L85" s="4">
        <v>116514</v>
      </c>
      <c r="M85" s="4">
        <v>15480</v>
      </c>
      <c r="N85" s="4">
        <v>5267</v>
      </c>
      <c r="O85" s="4">
        <v>4468</v>
      </c>
      <c r="P85" s="4"/>
    </row>
    <row r="86" spans="1:16" ht="15.9" x14ac:dyDescent="0.25">
      <c r="A86" s="306">
        <v>81</v>
      </c>
      <c r="B86" s="7" t="s">
        <v>153</v>
      </c>
      <c r="C86" s="8" t="s">
        <v>593</v>
      </c>
      <c r="D86" s="4">
        <v>263432</v>
      </c>
      <c r="E86" s="4">
        <v>3327</v>
      </c>
      <c r="F86" s="4">
        <v>697</v>
      </c>
      <c r="G86" s="4">
        <v>259408</v>
      </c>
      <c r="H86" s="4">
        <v>229</v>
      </c>
      <c r="I86" s="4">
        <v>259179</v>
      </c>
      <c r="J86" s="4">
        <v>250007</v>
      </c>
      <c r="K86" s="4">
        <v>96173</v>
      </c>
      <c r="L86" s="4">
        <v>153834</v>
      </c>
      <c r="M86" s="4">
        <v>9172</v>
      </c>
      <c r="N86" s="4">
        <v>3659</v>
      </c>
      <c r="O86" s="4">
        <v>3175</v>
      </c>
      <c r="P86" s="4"/>
    </row>
    <row r="87" spans="1:16" ht="15.9" x14ac:dyDescent="0.25">
      <c r="A87" s="306">
        <v>82</v>
      </c>
      <c r="B87" s="7" t="s">
        <v>155</v>
      </c>
      <c r="C87" s="8" t="s">
        <v>594</v>
      </c>
      <c r="D87" s="4">
        <v>150975</v>
      </c>
      <c r="E87" s="4">
        <v>1314</v>
      </c>
      <c r="F87" s="4">
        <v>468</v>
      </c>
      <c r="G87" s="4">
        <v>149193</v>
      </c>
      <c r="H87" s="4">
        <v>2262</v>
      </c>
      <c r="I87" s="4">
        <v>146931</v>
      </c>
      <c r="J87" s="4">
        <v>145853</v>
      </c>
      <c r="K87" s="4">
        <v>117834</v>
      </c>
      <c r="L87" s="4">
        <v>28019</v>
      </c>
      <c r="M87" s="4">
        <v>1078</v>
      </c>
      <c r="N87" s="4">
        <v>6832</v>
      </c>
      <c r="O87" s="4">
        <v>6118</v>
      </c>
      <c r="P87" s="4"/>
    </row>
    <row r="88" spans="1:16" ht="15.9" x14ac:dyDescent="0.25">
      <c r="A88" s="306">
        <v>83</v>
      </c>
      <c r="B88" s="7" t="s">
        <v>157</v>
      </c>
      <c r="C88" s="8" t="s">
        <v>595</v>
      </c>
      <c r="D88" s="4">
        <v>68907</v>
      </c>
      <c r="E88" s="4">
        <v>9</v>
      </c>
      <c r="F88" s="4">
        <v>2</v>
      </c>
      <c r="G88" s="4">
        <v>68896</v>
      </c>
      <c r="H88" s="4">
        <v>2378</v>
      </c>
      <c r="I88" s="4">
        <v>66518</v>
      </c>
      <c r="J88" s="4">
        <v>65692</v>
      </c>
      <c r="K88" s="4">
        <v>53031</v>
      </c>
      <c r="L88" s="4">
        <v>12661</v>
      </c>
      <c r="M88" s="4">
        <v>826</v>
      </c>
      <c r="N88" s="4">
        <v>9290</v>
      </c>
      <c r="O88" s="4">
        <v>7621</v>
      </c>
      <c r="P88" s="4"/>
    </row>
    <row r="89" spans="1:16" ht="15.9" x14ac:dyDescent="0.25">
      <c r="A89" s="306">
        <v>84</v>
      </c>
      <c r="B89" s="7" t="s">
        <v>159</v>
      </c>
      <c r="C89" s="8" t="s">
        <v>596</v>
      </c>
      <c r="D89" s="4">
        <v>1120490</v>
      </c>
      <c r="E89" s="4">
        <v>44911</v>
      </c>
      <c r="F89" s="4">
        <v>3603</v>
      </c>
      <c r="G89" s="4">
        <v>1071976</v>
      </c>
      <c r="H89" s="4">
        <v>52958</v>
      </c>
      <c r="I89" s="4">
        <v>1019018</v>
      </c>
      <c r="J89" s="4">
        <v>1007255</v>
      </c>
      <c r="K89" s="4">
        <v>907706</v>
      </c>
      <c r="L89" s="4">
        <v>99549</v>
      </c>
      <c r="M89" s="4">
        <v>11763</v>
      </c>
      <c r="N89" s="4">
        <v>6206</v>
      </c>
      <c r="O89" s="4">
        <v>5294</v>
      </c>
      <c r="P89" s="4"/>
    </row>
    <row r="90" spans="1:16" ht="15.9" x14ac:dyDescent="0.25">
      <c r="A90" s="306">
        <v>85</v>
      </c>
      <c r="B90" s="7" t="s">
        <v>161</v>
      </c>
      <c r="C90" s="8" t="s">
        <v>597</v>
      </c>
      <c r="D90" s="4">
        <v>117876</v>
      </c>
      <c r="E90" s="4">
        <v>16005</v>
      </c>
      <c r="F90" s="4">
        <v>1052</v>
      </c>
      <c r="G90" s="4">
        <v>100819</v>
      </c>
      <c r="H90" s="4">
        <v>8382</v>
      </c>
      <c r="I90" s="4">
        <v>92437</v>
      </c>
      <c r="J90" s="4">
        <v>91218</v>
      </c>
      <c r="K90" s="4">
        <v>73704</v>
      </c>
      <c r="L90" s="4">
        <v>17514</v>
      </c>
      <c r="M90" s="4">
        <v>1219</v>
      </c>
      <c r="N90" s="4">
        <v>5759</v>
      </c>
      <c r="O90" s="4">
        <v>5049</v>
      </c>
      <c r="P90" s="4"/>
    </row>
    <row r="91" spans="1:16" ht="15.9" x14ac:dyDescent="0.25">
      <c r="A91" s="306">
        <v>86</v>
      </c>
      <c r="B91" s="7" t="s">
        <v>163</v>
      </c>
      <c r="C91" s="8" t="s">
        <v>598</v>
      </c>
      <c r="D91" s="4">
        <v>286622</v>
      </c>
      <c r="E91" s="4">
        <v>29744</v>
      </c>
      <c r="F91" s="4">
        <v>1112</v>
      </c>
      <c r="G91" s="4">
        <v>255766</v>
      </c>
      <c r="H91" s="4">
        <v>24057</v>
      </c>
      <c r="I91" s="4">
        <v>231709</v>
      </c>
      <c r="J91" s="4">
        <v>224716</v>
      </c>
      <c r="K91" s="4">
        <v>179229</v>
      </c>
      <c r="L91" s="4">
        <v>45487</v>
      </c>
      <c r="M91" s="4">
        <v>6993</v>
      </c>
      <c r="N91" s="4">
        <v>6287</v>
      </c>
      <c r="O91" s="4">
        <v>5381</v>
      </c>
      <c r="P91" s="4"/>
    </row>
    <row r="92" spans="1:16" ht="15.9" x14ac:dyDescent="0.25">
      <c r="A92" s="306">
        <v>87</v>
      </c>
      <c r="B92" s="7" t="s">
        <v>165</v>
      </c>
      <c r="C92" s="8" t="s">
        <v>599</v>
      </c>
      <c r="D92" s="4">
        <v>2028588</v>
      </c>
      <c r="E92" s="4">
        <v>0</v>
      </c>
      <c r="F92" s="4">
        <v>0</v>
      </c>
      <c r="G92" s="4">
        <v>2028588</v>
      </c>
      <c r="H92" s="4">
        <v>0</v>
      </c>
      <c r="I92" s="4">
        <v>2028588</v>
      </c>
      <c r="J92" s="4">
        <v>2006994</v>
      </c>
      <c r="K92" s="4">
        <v>1714544</v>
      </c>
      <c r="L92" s="4">
        <v>292450</v>
      </c>
      <c r="M92" s="4">
        <v>21594</v>
      </c>
      <c r="N92" s="4">
        <v>7061</v>
      </c>
      <c r="O92" s="4">
        <v>5306</v>
      </c>
      <c r="P92" s="4"/>
    </row>
    <row r="93" spans="1:16" ht="15.9" x14ac:dyDescent="0.25">
      <c r="A93" s="306">
        <v>88</v>
      </c>
      <c r="B93" s="7" t="s">
        <v>167</v>
      </c>
      <c r="C93" s="8" t="s">
        <v>600</v>
      </c>
      <c r="D93" s="4">
        <v>2464432</v>
      </c>
      <c r="E93" s="4">
        <v>7822</v>
      </c>
      <c r="F93" s="4">
        <v>1348</v>
      </c>
      <c r="G93" s="4">
        <v>2455262</v>
      </c>
      <c r="H93" s="4">
        <v>20645</v>
      </c>
      <c r="I93" s="4">
        <v>2434617</v>
      </c>
      <c r="J93" s="4">
        <v>2346653</v>
      </c>
      <c r="K93" s="4">
        <v>1628898</v>
      </c>
      <c r="L93" s="4">
        <v>717755</v>
      </c>
      <c r="M93" s="4">
        <v>87964</v>
      </c>
      <c r="N93" s="4">
        <v>6036</v>
      </c>
      <c r="O93" s="4">
        <v>4922</v>
      </c>
      <c r="P93" s="4"/>
    </row>
    <row r="94" spans="1:16" ht="15.9" x14ac:dyDescent="0.25">
      <c r="A94" s="306">
        <v>89</v>
      </c>
      <c r="B94" s="7" t="s">
        <v>480</v>
      </c>
      <c r="C94" s="8" t="s">
        <v>601</v>
      </c>
      <c r="D94" s="4">
        <v>1016010</v>
      </c>
      <c r="E94" s="4">
        <v>0</v>
      </c>
      <c r="F94" s="4">
        <v>0</v>
      </c>
      <c r="G94" s="4">
        <v>1016010</v>
      </c>
      <c r="H94" s="4">
        <v>9722</v>
      </c>
      <c r="I94" s="4">
        <v>1006288</v>
      </c>
      <c r="J94" s="4">
        <v>971300</v>
      </c>
      <c r="K94" s="4">
        <v>676550</v>
      </c>
      <c r="L94" s="4">
        <v>294750</v>
      </c>
      <c r="M94" s="4">
        <v>34988</v>
      </c>
      <c r="N94" s="4">
        <v>7259</v>
      </c>
      <c r="O94" s="4">
        <v>6086</v>
      </c>
      <c r="P94" s="4"/>
    </row>
    <row r="95" spans="1:16" ht="15.9" x14ac:dyDescent="0.25">
      <c r="A95" s="306">
        <v>90</v>
      </c>
      <c r="B95" s="7" t="s">
        <v>169</v>
      </c>
      <c r="C95" s="8" t="s">
        <v>602</v>
      </c>
      <c r="D95" s="4">
        <v>4179337</v>
      </c>
      <c r="E95" s="4">
        <v>203175</v>
      </c>
      <c r="F95" s="4">
        <v>87349</v>
      </c>
      <c r="G95" s="4">
        <v>3888813</v>
      </c>
      <c r="H95" s="4">
        <v>160145</v>
      </c>
      <c r="I95" s="4">
        <v>3728668</v>
      </c>
      <c r="J95" s="4">
        <v>3645846</v>
      </c>
      <c r="K95" s="4">
        <v>2556615</v>
      </c>
      <c r="L95" s="4">
        <v>1089231</v>
      </c>
      <c r="M95" s="4">
        <v>82822</v>
      </c>
      <c r="N95" s="4">
        <v>5278</v>
      </c>
      <c r="O95" s="4">
        <v>4394</v>
      </c>
      <c r="P95" s="4"/>
    </row>
    <row r="96" spans="1:16" ht="15.9" x14ac:dyDescent="0.25">
      <c r="A96" s="306">
        <v>91</v>
      </c>
      <c r="B96" s="7" t="s">
        <v>171</v>
      </c>
      <c r="C96" s="8" t="s">
        <v>603</v>
      </c>
      <c r="D96" s="4">
        <v>228293</v>
      </c>
      <c r="E96" s="4">
        <v>5788</v>
      </c>
      <c r="F96" s="4">
        <v>195</v>
      </c>
      <c r="G96" s="4">
        <v>222310</v>
      </c>
      <c r="H96" s="4">
        <v>4550</v>
      </c>
      <c r="I96" s="4">
        <v>217760</v>
      </c>
      <c r="J96" s="4">
        <v>194545</v>
      </c>
      <c r="K96" s="4">
        <v>124768</v>
      </c>
      <c r="L96" s="4">
        <v>69777</v>
      </c>
      <c r="M96" s="4">
        <v>23215</v>
      </c>
      <c r="N96" s="4">
        <v>4743</v>
      </c>
      <c r="O96" s="4">
        <v>4467</v>
      </c>
      <c r="P96" s="4"/>
    </row>
    <row r="97" spans="1:16" ht="15.9" x14ac:dyDescent="0.25">
      <c r="A97" s="306">
        <v>92</v>
      </c>
      <c r="B97" s="7" t="s">
        <v>173</v>
      </c>
      <c r="C97" s="8" t="s">
        <v>604</v>
      </c>
      <c r="D97" s="4">
        <v>1547422</v>
      </c>
      <c r="E97" s="4">
        <v>2335</v>
      </c>
      <c r="F97" s="4">
        <v>575</v>
      </c>
      <c r="G97" s="4">
        <v>1544512</v>
      </c>
      <c r="H97" s="4">
        <v>20083</v>
      </c>
      <c r="I97" s="4">
        <v>1524429</v>
      </c>
      <c r="J97" s="4">
        <v>1463817</v>
      </c>
      <c r="K97" s="4">
        <v>854759</v>
      </c>
      <c r="L97" s="4">
        <v>609058</v>
      </c>
      <c r="M97" s="4">
        <v>60612</v>
      </c>
      <c r="N97" s="4">
        <v>4074</v>
      </c>
      <c r="O97" s="4">
        <v>3548</v>
      </c>
      <c r="P97" s="4"/>
    </row>
    <row r="98" spans="1:16" ht="15.9" x14ac:dyDescent="0.25">
      <c r="A98" s="306">
        <v>93</v>
      </c>
      <c r="B98" s="7" t="s">
        <v>175</v>
      </c>
      <c r="C98" s="8" t="s">
        <v>605</v>
      </c>
      <c r="D98" s="4">
        <v>1739091</v>
      </c>
      <c r="E98" s="4">
        <v>0</v>
      </c>
      <c r="F98" s="4">
        <v>0</v>
      </c>
      <c r="G98" s="4">
        <v>1739091</v>
      </c>
      <c r="H98" s="4">
        <v>28189</v>
      </c>
      <c r="I98" s="4">
        <v>1710902</v>
      </c>
      <c r="J98" s="4">
        <v>1611780</v>
      </c>
      <c r="K98" s="4">
        <v>955816</v>
      </c>
      <c r="L98" s="4">
        <v>655964</v>
      </c>
      <c r="M98" s="4">
        <v>99122</v>
      </c>
      <c r="N98" s="4">
        <v>3627</v>
      </c>
      <c r="O98" s="4">
        <v>3219</v>
      </c>
      <c r="P98" s="4"/>
    </row>
    <row r="99" spans="1:16" ht="15.9" x14ac:dyDescent="0.25">
      <c r="A99" s="306">
        <v>94</v>
      </c>
      <c r="B99" s="7" t="s">
        <v>177</v>
      </c>
      <c r="C99" s="8" t="s">
        <v>606</v>
      </c>
      <c r="D99" s="4">
        <v>575575</v>
      </c>
      <c r="E99" s="4">
        <v>25637</v>
      </c>
      <c r="F99" s="4">
        <v>13628</v>
      </c>
      <c r="G99" s="4">
        <v>536310</v>
      </c>
      <c r="H99" s="4">
        <v>101859</v>
      </c>
      <c r="I99" s="4">
        <v>434451</v>
      </c>
      <c r="J99" s="4">
        <v>407790</v>
      </c>
      <c r="K99" s="4">
        <v>283621</v>
      </c>
      <c r="L99" s="4">
        <v>124169</v>
      </c>
      <c r="M99" s="4">
        <v>26661</v>
      </c>
      <c r="N99" s="4">
        <v>4104</v>
      </c>
      <c r="O99" s="4">
        <v>3536</v>
      </c>
      <c r="P99" s="4"/>
    </row>
    <row r="100" spans="1:16" ht="15.9" x14ac:dyDescent="0.25">
      <c r="A100" s="306">
        <v>95</v>
      </c>
      <c r="B100" s="7" t="s">
        <v>178</v>
      </c>
      <c r="C100" s="8" t="s">
        <v>607</v>
      </c>
      <c r="D100" s="4">
        <v>302571</v>
      </c>
      <c r="E100" s="4">
        <v>10725</v>
      </c>
      <c r="F100" s="4">
        <v>2372</v>
      </c>
      <c r="G100" s="4">
        <v>289474</v>
      </c>
      <c r="H100" s="4">
        <v>19263</v>
      </c>
      <c r="I100" s="4">
        <v>270211</v>
      </c>
      <c r="J100" s="4">
        <v>261425</v>
      </c>
      <c r="K100" s="4">
        <v>176756</v>
      </c>
      <c r="L100" s="4">
        <v>84669</v>
      </c>
      <c r="M100" s="4">
        <v>8786</v>
      </c>
      <c r="N100" s="4">
        <v>4358</v>
      </c>
      <c r="O100" s="4">
        <v>3916</v>
      </c>
      <c r="P100" s="4"/>
    </row>
    <row r="101" spans="1:16" ht="15.9" x14ac:dyDescent="0.25">
      <c r="A101" s="306">
        <v>96</v>
      </c>
      <c r="B101" s="7" t="s">
        <v>180</v>
      </c>
      <c r="C101" s="8" t="s">
        <v>608</v>
      </c>
      <c r="D101" s="4">
        <v>187559</v>
      </c>
      <c r="E101" s="4">
        <v>8501</v>
      </c>
      <c r="F101" s="4">
        <v>882</v>
      </c>
      <c r="G101" s="4">
        <v>178176</v>
      </c>
      <c r="H101" s="4">
        <v>25923</v>
      </c>
      <c r="I101" s="4">
        <v>152253</v>
      </c>
      <c r="J101" s="4">
        <v>147361</v>
      </c>
      <c r="K101" s="4">
        <v>121651</v>
      </c>
      <c r="L101" s="4">
        <v>25710</v>
      </c>
      <c r="M101" s="4">
        <v>4892</v>
      </c>
      <c r="N101" s="4">
        <v>5641</v>
      </c>
      <c r="O101" s="4">
        <v>4737</v>
      </c>
      <c r="P101" s="4"/>
    </row>
    <row r="102" spans="1:16" ht="15.9" x14ac:dyDescent="0.25">
      <c r="A102" s="306">
        <v>97</v>
      </c>
      <c r="B102" s="7" t="s">
        <v>182</v>
      </c>
      <c r="C102" s="8" t="s">
        <v>609</v>
      </c>
      <c r="D102" s="4">
        <v>848591</v>
      </c>
      <c r="E102" s="4">
        <v>76704</v>
      </c>
      <c r="F102" s="4">
        <v>33731</v>
      </c>
      <c r="G102" s="4">
        <v>738156</v>
      </c>
      <c r="H102" s="4">
        <v>102950</v>
      </c>
      <c r="I102" s="4">
        <v>635206</v>
      </c>
      <c r="J102" s="4">
        <v>618589</v>
      </c>
      <c r="K102" s="4">
        <v>514322</v>
      </c>
      <c r="L102" s="4">
        <v>104267</v>
      </c>
      <c r="M102" s="4">
        <v>16617</v>
      </c>
      <c r="N102" s="4">
        <v>4369</v>
      </c>
      <c r="O102" s="4">
        <v>3635</v>
      </c>
      <c r="P102" s="4"/>
    </row>
    <row r="103" spans="1:16" ht="15.9" x14ac:dyDescent="0.25">
      <c r="A103" s="306">
        <v>98</v>
      </c>
      <c r="B103" s="7" t="s">
        <v>184</v>
      </c>
      <c r="C103" s="8" t="s">
        <v>610</v>
      </c>
      <c r="D103" s="4">
        <v>6073083</v>
      </c>
      <c r="E103" s="4">
        <v>756889</v>
      </c>
      <c r="F103" s="4">
        <v>90045</v>
      </c>
      <c r="G103" s="4">
        <v>5226149</v>
      </c>
      <c r="H103" s="4">
        <v>219827</v>
      </c>
      <c r="I103" s="4">
        <v>5006322</v>
      </c>
      <c r="J103" s="4">
        <v>4721606</v>
      </c>
      <c r="K103" s="4">
        <v>2274934</v>
      </c>
      <c r="L103" s="4">
        <v>2446672</v>
      </c>
      <c r="M103" s="4">
        <v>284716</v>
      </c>
      <c r="N103" s="4">
        <v>3875</v>
      </c>
      <c r="O103" s="4">
        <v>3399</v>
      </c>
      <c r="P103" s="4"/>
    </row>
    <row r="104" spans="1:16" ht="15.9" x14ac:dyDescent="0.25">
      <c r="A104" s="306">
        <v>99</v>
      </c>
      <c r="B104" s="7" t="s">
        <v>186</v>
      </c>
      <c r="C104" s="8" t="s">
        <v>611</v>
      </c>
      <c r="D104" s="4">
        <v>495544</v>
      </c>
      <c r="E104" s="4">
        <v>14766</v>
      </c>
      <c r="F104" s="4">
        <v>12653</v>
      </c>
      <c r="G104" s="4">
        <v>468125</v>
      </c>
      <c r="H104" s="4">
        <v>18361</v>
      </c>
      <c r="I104" s="4">
        <v>449764</v>
      </c>
      <c r="J104" s="4">
        <v>410959</v>
      </c>
      <c r="K104" s="4">
        <v>187346</v>
      </c>
      <c r="L104" s="4">
        <v>223613</v>
      </c>
      <c r="M104" s="4">
        <v>38805</v>
      </c>
      <c r="N104" s="4">
        <v>2659</v>
      </c>
      <c r="O104" s="4">
        <v>2400</v>
      </c>
      <c r="P104" s="4"/>
    </row>
    <row r="105" spans="1:16" ht="15.9" x14ac:dyDescent="0.25">
      <c r="A105" s="306">
        <v>100</v>
      </c>
      <c r="B105" s="7" t="s">
        <v>188</v>
      </c>
      <c r="C105" s="8" t="s">
        <v>612</v>
      </c>
      <c r="D105" s="4">
        <v>5032918</v>
      </c>
      <c r="E105" s="4">
        <v>405822</v>
      </c>
      <c r="F105" s="4">
        <v>181447</v>
      </c>
      <c r="G105" s="4">
        <v>4445649</v>
      </c>
      <c r="H105" s="4">
        <v>110350</v>
      </c>
      <c r="I105" s="4">
        <v>4335299</v>
      </c>
      <c r="J105" s="4">
        <v>4021428</v>
      </c>
      <c r="K105" s="4">
        <v>875772</v>
      </c>
      <c r="L105" s="4">
        <v>3145656</v>
      </c>
      <c r="M105" s="4">
        <v>313871</v>
      </c>
      <c r="N105" s="4">
        <v>1744</v>
      </c>
      <c r="O105" s="4">
        <v>1637</v>
      </c>
      <c r="P105" s="4"/>
    </row>
    <row r="106" spans="1:16" ht="15.9" x14ac:dyDescent="0.25">
      <c r="A106" s="306">
        <v>101</v>
      </c>
      <c r="B106" s="7" t="s">
        <v>190</v>
      </c>
      <c r="C106" s="8" t="s">
        <v>613</v>
      </c>
      <c r="D106" s="4">
        <v>825821</v>
      </c>
      <c r="E106" s="4">
        <v>202230</v>
      </c>
      <c r="F106" s="4">
        <v>69797</v>
      </c>
      <c r="G106" s="4">
        <v>553794</v>
      </c>
      <c r="H106" s="4">
        <v>34907</v>
      </c>
      <c r="I106" s="4">
        <v>518887</v>
      </c>
      <c r="J106" s="4">
        <v>495897</v>
      </c>
      <c r="K106" s="4">
        <v>254525</v>
      </c>
      <c r="L106" s="4">
        <v>241372</v>
      </c>
      <c r="M106" s="4">
        <v>22990</v>
      </c>
      <c r="N106" s="4">
        <v>2530</v>
      </c>
      <c r="O106" s="4">
        <v>2301</v>
      </c>
      <c r="P106" s="4"/>
    </row>
    <row r="107" spans="1:16" ht="15.9" x14ac:dyDescent="0.25">
      <c r="A107" s="306">
        <v>102</v>
      </c>
      <c r="B107" s="7" t="s">
        <v>192</v>
      </c>
      <c r="C107" s="8" t="s">
        <v>614</v>
      </c>
      <c r="D107" s="4">
        <v>810044</v>
      </c>
      <c r="E107" s="4">
        <v>58469</v>
      </c>
      <c r="F107" s="4">
        <v>6349</v>
      </c>
      <c r="G107" s="4">
        <v>745226</v>
      </c>
      <c r="H107" s="4">
        <v>25457</v>
      </c>
      <c r="I107" s="4">
        <v>719769</v>
      </c>
      <c r="J107" s="4">
        <v>652820</v>
      </c>
      <c r="K107" s="4">
        <v>258587</v>
      </c>
      <c r="L107" s="4">
        <v>394233</v>
      </c>
      <c r="M107" s="4">
        <v>66949</v>
      </c>
      <c r="N107" s="4">
        <v>3007</v>
      </c>
      <c r="O107" s="4">
        <v>2654</v>
      </c>
      <c r="P107" s="4"/>
    </row>
    <row r="108" spans="1:16" ht="15.9" x14ac:dyDescent="0.25">
      <c r="A108" s="306">
        <v>103</v>
      </c>
      <c r="B108" s="7" t="s">
        <v>194</v>
      </c>
      <c r="C108" s="8" t="s">
        <v>615</v>
      </c>
      <c r="D108" s="4">
        <v>1469191</v>
      </c>
      <c r="E108" s="4">
        <v>416568</v>
      </c>
      <c r="F108" s="4">
        <v>49079</v>
      </c>
      <c r="G108" s="4">
        <v>1003544</v>
      </c>
      <c r="H108" s="4">
        <v>58048</v>
      </c>
      <c r="I108" s="4">
        <v>945496</v>
      </c>
      <c r="J108" s="4">
        <v>848086</v>
      </c>
      <c r="K108" s="4">
        <v>314837</v>
      </c>
      <c r="L108" s="4">
        <v>533249</v>
      </c>
      <c r="M108" s="4">
        <v>97410</v>
      </c>
      <c r="N108" s="4">
        <v>2118</v>
      </c>
      <c r="O108" s="4">
        <v>1850</v>
      </c>
      <c r="P108" s="4"/>
    </row>
    <row r="109" spans="1:16" ht="15.9" x14ac:dyDescent="0.25">
      <c r="A109" s="306">
        <v>104</v>
      </c>
      <c r="B109" s="7" t="s">
        <v>197</v>
      </c>
      <c r="C109" s="9" t="s">
        <v>616</v>
      </c>
      <c r="D109" s="5">
        <v>10816</v>
      </c>
      <c r="E109" s="5">
        <v>41</v>
      </c>
      <c r="F109" s="5">
        <v>7</v>
      </c>
      <c r="G109" s="5">
        <v>10768</v>
      </c>
      <c r="H109" s="5">
        <v>933</v>
      </c>
      <c r="I109" s="5">
        <v>9835</v>
      </c>
      <c r="J109" s="5">
        <v>9756</v>
      </c>
      <c r="K109" s="5">
        <v>8832</v>
      </c>
      <c r="L109" s="5">
        <v>924</v>
      </c>
      <c r="M109" s="5">
        <v>79</v>
      </c>
      <c r="N109" s="5">
        <v>5519</v>
      </c>
      <c r="O109" s="5">
        <v>4878</v>
      </c>
      <c r="P109" s="4"/>
    </row>
    <row r="110" spans="1:16" ht="15.9" x14ac:dyDescent="0.25">
      <c r="A110" s="306">
        <v>105</v>
      </c>
      <c r="B110" s="10"/>
      <c r="C110" s="11" t="s">
        <v>617</v>
      </c>
      <c r="D110" s="10">
        <v>68565034</v>
      </c>
      <c r="E110" s="10">
        <v>6019505</v>
      </c>
      <c r="F110" s="10">
        <v>3173885</v>
      </c>
      <c r="G110" s="10">
        <v>59371644</v>
      </c>
      <c r="H110" s="10">
        <v>3463113</v>
      </c>
      <c r="I110" s="10">
        <v>55908531</v>
      </c>
      <c r="J110" s="10">
        <v>53637096</v>
      </c>
      <c r="K110" s="10">
        <v>33972745</v>
      </c>
      <c r="L110" s="10">
        <v>19664351</v>
      </c>
      <c r="M110" s="10">
        <v>2271435</v>
      </c>
      <c r="N110" s="10">
        <v>4477</v>
      </c>
      <c r="O110" s="10">
        <v>3798</v>
      </c>
      <c r="P110" s="4"/>
    </row>
    <row r="111" spans="1:16" ht="15.9" x14ac:dyDescent="0.25"/>
    <row r="112" spans="1:16" ht="15.9" x14ac:dyDescent="0.25"/>
    <row r="113" ht="15.9" x14ac:dyDescent="0.25"/>
    <row r="114" ht="15.9" x14ac:dyDescent="0.25"/>
    <row r="115" ht="15.9" x14ac:dyDescent="0.25"/>
    <row r="116" ht="15.9" x14ac:dyDescent="0.25"/>
    <row r="117" ht="15.9" x14ac:dyDescent="0.25"/>
    <row r="118" ht="15.9" x14ac:dyDescent="0.25"/>
    <row r="119" ht="15.9" x14ac:dyDescent="0.25"/>
  </sheetData>
  <mergeCells count="11">
    <mergeCell ref="B2:C5"/>
    <mergeCell ref="O2:O5"/>
    <mergeCell ref="D3:D5"/>
    <mergeCell ref="E3:E5"/>
    <mergeCell ref="F3:F5"/>
    <mergeCell ref="G3:G5"/>
    <mergeCell ref="H3:H5"/>
    <mergeCell ref="I3:I5"/>
    <mergeCell ref="J4:J5"/>
    <mergeCell ref="M4:M5"/>
    <mergeCell ref="N2:N5"/>
  </mergeCells>
  <phoneticPr fontId="8"/>
  <pageMargins left="0.70866141732283472" right="0.70866141732283472" top="0.74803149606299213" bottom="0.74803149606299213" header="0.31496062992125984" footer="0.31496062992125984"/>
  <pageSetup paperSize="8" scale="62" orientation="portrait" horizontalDpi="300" verticalDpi="300" r:id="rId1"/>
  <headerFooter alignWithMargins="0">
    <oddHeader>&amp;L&amp;F&amp;R１５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B4400-3202-42F0-9B4D-CAC7E8DB39CB}">
  <sheetPr>
    <tabColor theme="9" tint="0.39997558519241921"/>
    <pageSetUpPr fitToPage="1"/>
  </sheetPr>
  <dimension ref="A1:AE110"/>
  <sheetViews>
    <sheetView workbookViewId="0"/>
  </sheetViews>
  <sheetFormatPr defaultRowHeight="15.9" x14ac:dyDescent="0.25"/>
  <cols>
    <col min="1" max="1" width="4.3828125" style="369" customWidth="1"/>
    <col min="2" max="2" width="7.61328125" style="369" customWidth="1"/>
    <col min="3" max="3" width="23.4609375" style="369" customWidth="1"/>
    <col min="4" max="4" width="8.15234375" style="375" customWidth="1"/>
    <col min="5" max="5" width="12.15234375" style="369" bestFit="1" customWidth="1"/>
    <col min="6" max="7" width="10.765625" style="369" bestFit="1" customWidth="1"/>
    <col min="8" max="8" width="9.3046875" style="369" bestFit="1" customWidth="1"/>
    <col min="9" max="9" width="10.765625" style="369" bestFit="1" customWidth="1"/>
    <col min="10" max="13" width="9.3046875" style="369" bestFit="1" customWidth="1"/>
    <col min="14" max="14" width="9.61328125" style="369" bestFit="1" customWidth="1"/>
    <col min="15" max="15" width="12.15234375" style="369" bestFit="1" customWidth="1"/>
    <col min="16" max="16" width="3.3046875" style="369" customWidth="1"/>
    <col min="17" max="26" width="9.23046875" style="369"/>
    <col min="27" max="27" width="5.23046875" style="376" customWidth="1"/>
    <col min="28" max="28" width="2.15234375" style="369" customWidth="1"/>
    <col min="29" max="29" width="9.23046875" style="369"/>
    <col min="30" max="30" width="1.765625" style="369" customWidth="1"/>
    <col min="31" max="16384" width="9.23046875" style="369"/>
  </cols>
  <sheetData>
    <row r="1" spans="1:31" ht="18.45" x14ac:dyDescent="0.25">
      <c r="B1" s="370"/>
      <c r="C1" s="370"/>
    </row>
    <row r="2" spans="1:31" s="375" customFormat="1" ht="37.299999999999997" customHeight="1" x14ac:dyDescent="0.25">
      <c r="B2" s="561" t="s">
        <v>701</v>
      </c>
      <c r="C2" s="562"/>
      <c r="D2" s="349" t="s">
        <v>674</v>
      </c>
      <c r="E2" s="349" t="s">
        <v>676</v>
      </c>
      <c r="F2" s="349" t="s">
        <v>677</v>
      </c>
      <c r="G2" s="349" t="s">
        <v>678</v>
      </c>
      <c r="H2" s="349" t="s">
        <v>679</v>
      </c>
      <c r="I2" s="349" t="s">
        <v>680</v>
      </c>
      <c r="J2" s="349" t="s">
        <v>681</v>
      </c>
      <c r="K2" s="349" t="s">
        <v>682</v>
      </c>
      <c r="L2" s="349" t="s">
        <v>683</v>
      </c>
      <c r="M2" s="349" t="s">
        <v>684</v>
      </c>
      <c r="N2" s="349" t="s">
        <v>150</v>
      </c>
      <c r="O2" s="349" t="s">
        <v>685</v>
      </c>
      <c r="Q2" s="349" t="s">
        <v>676</v>
      </c>
      <c r="R2" s="349" t="s">
        <v>677</v>
      </c>
      <c r="S2" s="349" t="s">
        <v>678</v>
      </c>
      <c r="T2" s="349" t="s">
        <v>679</v>
      </c>
      <c r="U2" s="349" t="s">
        <v>680</v>
      </c>
      <c r="V2" s="349" t="s">
        <v>681</v>
      </c>
      <c r="W2" s="349" t="s">
        <v>682</v>
      </c>
      <c r="X2" s="349" t="s">
        <v>683</v>
      </c>
      <c r="Y2" s="349" t="s">
        <v>684</v>
      </c>
      <c r="Z2" s="349" t="s">
        <v>150</v>
      </c>
      <c r="AA2" s="380"/>
      <c r="AC2" s="349" t="s">
        <v>686</v>
      </c>
      <c r="AE2" s="349" t="s">
        <v>687</v>
      </c>
    </row>
    <row r="3" spans="1:31" ht="16.3" customHeight="1" x14ac:dyDescent="0.25">
      <c r="A3" s="374">
        <v>1</v>
      </c>
      <c r="B3" s="378" t="s">
        <v>2</v>
      </c>
      <c r="C3" s="372" t="s">
        <v>3</v>
      </c>
      <c r="D3" s="349" t="s">
        <v>2</v>
      </c>
      <c r="E3" s="371">
        <v>8344629</v>
      </c>
      <c r="F3" s="371">
        <v>2826288</v>
      </c>
      <c r="G3" s="371">
        <v>1712552</v>
      </c>
      <c r="H3" s="371">
        <v>12198</v>
      </c>
      <c r="I3" s="371">
        <v>422725</v>
      </c>
      <c r="J3" s="371">
        <v>19619</v>
      </c>
      <c r="K3" s="371">
        <v>22357</v>
      </c>
      <c r="L3" s="371">
        <v>4548</v>
      </c>
      <c r="M3" s="371">
        <v>44970</v>
      </c>
      <c r="N3" s="371">
        <v>151865</v>
      </c>
      <c r="O3" s="371">
        <v>13561751</v>
      </c>
      <c r="Q3" s="379">
        <f>+E3/$O3</f>
        <v>0.61530616511098013</v>
      </c>
      <c r="R3" s="379">
        <f>+F3/$O3</f>
        <v>0.20840140775332036</v>
      </c>
      <c r="S3" s="379">
        <f t="shared" ref="S3:Z18" si="0">+G3/$O3</f>
        <v>0.12627808901667639</v>
      </c>
      <c r="T3" s="379">
        <f t="shared" si="0"/>
        <v>8.9944137744454975E-4</v>
      </c>
      <c r="U3" s="379">
        <f t="shared" si="0"/>
        <v>3.1170385004119307E-2</v>
      </c>
      <c r="V3" s="379">
        <f t="shared" si="0"/>
        <v>1.4466421039584048E-3</v>
      </c>
      <c r="W3" s="379">
        <f t="shared" si="0"/>
        <v>1.6485334379019345E-3</v>
      </c>
      <c r="X3" s="379">
        <f t="shared" si="0"/>
        <v>3.3535492577617745E-4</v>
      </c>
      <c r="Y3" s="379">
        <f t="shared" si="0"/>
        <v>3.3159434943172161E-3</v>
      </c>
      <c r="Z3" s="379">
        <f t="shared" si="0"/>
        <v>1.1198037775505537E-2</v>
      </c>
      <c r="AA3" s="377">
        <f>SUM(Q3:Z3)</f>
        <v>1</v>
      </c>
      <c r="AC3" s="371">
        <f>(+F3+G3)/O3</f>
        <v>0.33467949676999675</v>
      </c>
      <c r="AE3" s="371">
        <f>(+J3+K3)/O3</f>
        <v>3.0951755418603395E-3</v>
      </c>
    </row>
    <row r="4" spans="1:31" ht="16.3" customHeight="1" x14ac:dyDescent="0.25">
      <c r="A4" s="374">
        <v>2</v>
      </c>
      <c r="B4" s="378" t="s">
        <v>4</v>
      </c>
      <c r="C4" s="372" t="s">
        <v>5</v>
      </c>
      <c r="D4" s="349" t="s">
        <v>4</v>
      </c>
      <c r="E4" s="371">
        <v>3637884</v>
      </c>
      <c r="F4" s="371">
        <v>212548</v>
      </c>
      <c r="G4" s="371">
        <v>66655</v>
      </c>
      <c r="H4" s="371">
        <v>44</v>
      </c>
      <c r="I4" s="371">
        <v>68207</v>
      </c>
      <c r="J4" s="371">
        <v>0</v>
      </c>
      <c r="K4" s="371">
        <v>798</v>
      </c>
      <c r="L4" s="371">
        <v>0</v>
      </c>
      <c r="M4" s="371">
        <v>4614</v>
      </c>
      <c r="N4" s="371">
        <v>2255</v>
      </c>
      <c r="O4" s="371">
        <v>3993005</v>
      </c>
      <c r="Q4" s="379">
        <f t="shared" ref="Q4:Z41" si="1">+E4/$O4</f>
        <v>0.91106422356095218</v>
      </c>
      <c r="R4" s="379">
        <f t="shared" si="1"/>
        <v>5.3230086113090269E-2</v>
      </c>
      <c r="S4" s="379">
        <f t="shared" si="0"/>
        <v>1.6692941781941171E-2</v>
      </c>
      <c r="T4" s="379">
        <f t="shared" si="0"/>
        <v>1.1019269948322128E-5</v>
      </c>
      <c r="U4" s="379">
        <f t="shared" si="0"/>
        <v>1.7081621485572896E-2</v>
      </c>
      <c r="V4" s="379">
        <f t="shared" si="0"/>
        <v>0</v>
      </c>
      <c r="W4" s="379">
        <f t="shared" si="0"/>
        <v>1.9984948679002405E-4</v>
      </c>
      <c r="X4" s="379">
        <f t="shared" si="0"/>
        <v>0</v>
      </c>
      <c r="Y4" s="379">
        <f t="shared" si="0"/>
        <v>1.1555207168535977E-3</v>
      </c>
      <c r="Z4" s="379">
        <f t="shared" si="0"/>
        <v>5.6473758485150907E-4</v>
      </c>
      <c r="AA4" s="377">
        <f t="shared" ref="AA4:AA67" si="2">SUM(Q4:Z4)</f>
        <v>0.99999999999999989</v>
      </c>
      <c r="AC4" s="371">
        <f t="shared" ref="AC4:AC67" si="3">(+F4+G4)/O4</f>
        <v>6.9923027895031437E-2</v>
      </c>
      <c r="AE4" s="371">
        <f t="shared" ref="AE4:AE67" si="4">(+J4+K4)/O4</f>
        <v>1.9984948679002405E-4</v>
      </c>
    </row>
    <row r="5" spans="1:31" ht="16.3" customHeight="1" x14ac:dyDescent="0.25">
      <c r="A5" s="374">
        <v>3</v>
      </c>
      <c r="B5" s="378" t="s">
        <v>6</v>
      </c>
      <c r="C5" s="372" t="s">
        <v>7</v>
      </c>
      <c r="D5" s="349" t="s">
        <v>6</v>
      </c>
      <c r="E5" s="371">
        <v>917361</v>
      </c>
      <c r="F5" s="371">
        <v>0</v>
      </c>
      <c r="G5" s="371">
        <v>0</v>
      </c>
      <c r="H5" s="371">
        <v>0</v>
      </c>
      <c r="I5" s="371">
        <v>0</v>
      </c>
      <c r="J5" s="371">
        <v>0</v>
      </c>
      <c r="K5" s="371">
        <v>0</v>
      </c>
      <c r="L5" s="371">
        <v>0</v>
      </c>
      <c r="M5" s="371">
        <v>0</v>
      </c>
      <c r="N5" s="371">
        <v>0</v>
      </c>
      <c r="O5" s="371">
        <v>917361</v>
      </c>
      <c r="Q5" s="379">
        <f t="shared" si="1"/>
        <v>1</v>
      </c>
      <c r="R5" s="379">
        <f t="shared" si="1"/>
        <v>0</v>
      </c>
      <c r="S5" s="379">
        <f t="shared" si="0"/>
        <v>0</v>
      </c>
      <c r="T5" s="379">
        <f t="shared" si="0"/>
        <v>0</v>
      </c>
      <c r="U5" s="379">
        <f t="shared" si="0"/>
        <v>0</v>
      </c>
      <c r="V5" s="379">
        <f t="shared" si="0"/>
        <v>0</v>
      </c>
      <c r="W5" s="379">
        <f t="shared" si="0"/>
        <v>0</v>
      </c>
      <c r="X5" s="379">
        <f t="shared" si="0"/>
        <v>0</v>
      </c>
      <c r="Y5" s="379">
        <f t="shared" si="0"/>
        <v>0</v>
      </c>
      <c r="Z5" s="379">
        <f t="shared" si="0"/>
        <v>0</v>
      </c>
      <c r="AA5" s="377">
        <f t="shared" si="2"/>
        <v>1</v>
      </c>
      <c r="AC5" s="371">
        <f t="shared" si="3"/>
        <v>0</v>
      </c>
      <c r="AE5" s="371">
        <f t="shared" si="4"/>
        <v>0</v>
      </c>
    </row>
    <row r="6" spans="1:31" ht="16.3" customHeight="1" x14ac:dyDescent="0.25">
      <c r="A6" s="374">
        <v>4</v>
      </c>
      <c r="B6" s="378" t="s">
        <v>8</v>
      </c>
      <c r="C6" s="372" t="s">
        <v>9</v>
      </c>
      <c r="D6" s="349" t="s">
        <v>8</v>
      </c>
      <c r="E6" s="371">
        <v>949897</v>
      </c>
      <c r="F6" s="371">
        <v>182124</v>
      </c>
      <c r="G6" s="371">
        <v>93870</v>
      </c>
      <c r="H6" s="371">
        <v>39</v>
      </c>
      <c r="I6" s="371">
        <v>24271</v>
      </c>
      <c r="J6" s="371">
        <v>2308</v>
      </c>
      <c r="K6" s="371">
        <v>6786</v>
      </c>
      <c r="L6" s="371">
        <v>105</v>
      </c>
      <c r="M6" s="371">
        <v>1594</v>
      </c>
      <c r="N6" s="371">
        <v>5167</v>
      </c>
      <c r="O6" s="371">
        <v>1266161</v>
      </c>
      <c r="Q6" s="379">
        <f t="shared" si="1"/>
        <v>0.75021817920469824</v>
      </c>
      <c r="R6" s="379">
        <f t="shared" si="1"/>
        <v>0.14383952751664283</v>
      </c>
      <c r="S6" s="379">
        <f t="shared" si="0"/>
        <v>7.4137491203725273E-2</v>
      </c>
      <c r="T6" s="379">
        <f t="shared" si="0"/>
        <v>3.080177007505365E-5</v>
      </c>
      <c r="U6" s="379">
        <f t="shared" si="0"/>
        <v>1.9168968243375054E-2</v>
      </c>
      <c r="V6" s="379">
        <f t="shared" si="0"/>
        <v>1.822832957262149E-3</v>
      </c>
      <c r="W6" s="379">
        <f t="shared" si="0"/>
        <v>5.3595079930593348E-3</v>
      </c>
      <c r="X6" s="379">
        <f t="shared" si="0"/>
        <v>8.2927842509759821E-5</v>
      </c>
      <c r="Y6" s="379">
        <f t="shared" si="0"/>
        <v>1.2589236281957824E-3</v>
      </c>
      <c r="Z6" s="379">
        <f t="shared" si="0"/>
        <v>4.0808396404564667E-3</v>
      </c>
      <c r="AA6" s="377">
        <f t="shared" si="2"/>
        <v>1</v>
      </c>
      <c r="AC6" s="371">
        <f t="shared" si="3"/>
        <v>0.21797701872036809</v>
      </c>
      <c r="AE6" s="371">
        <f t="shared" si="4"/>
        <v>7.1823409503214836E-3</v>
      </c>
    </row>
    <row r="7" spans="1:31" ht="16.3" customHeight="1" x14ac:dyDescent="0.25">
      <c r="A7" s="374">
        <v>5</v>
      </c>
      <c r="B7" s="378" t="s">
        <v>10</v>
      </c>
      <c r="C7" s="372" t="s">
        <v>11</v>
      </c>
      <c r="D7" s="349" t="s">
        <v>10</v>
      </c>
      <c r="E7" s="371">
        <v>1845751</v>
      </c>
      <c r="F7" s="371">
        <v>316513</v>
      </c>
      <c r="G7" s="371">
        <v>324903</v>
      </c>
      <c r="H7" s="371">
        <v>23</v>
      </c>
      <c r="I7" s="371">
        <v>56638</v>
      </c>
      <c r="J7" s="371">
        <v>0</v>
      </c>
      <c r="K7" s="371">
        <v>1220</v>
      </c>
      <c r="L7" s="371">
        <v>3328</v>
      </c>
      <c r="M7" s="371">
        <v>8375</v>
      </c>
      <c r="N7" s="371">
        <v>16114</v>
      </c>
      <c r="O7" s="371">
        <v>2572865</v>
      </c>
      <c r="Q7" s="379">
        <f t="shared" si="1"/>
        <v>0.71739131279721247</v>
      </c>
      <c r="R7" s="379">
        <f t="shared" si="1"/>
        <v>0.12301966873504828</v>
      </c>
      <c r="S7" s="379">
        <f t="shared" si="0"/>
        <v>0.12628062490647585</v>
      </c>
      <c r="T7" s="379">
        <f t="shared" si="0"/>
        <v>8.9394507679182552E-6</v>
      </c>
      <c r="U7" s="379">
        <f t="shared" si="0"/>
        <v>2.2013591851884961E-2</v>
      </c>
      <c r="V7" s="379">
        <f t="shared" si="0"/>
        <v>0</v>
      </c>
      <c r="W7" s="379">
        <f t="shared" si="0"/>
        <v>4.7417956247218566E-4</v>
      </c>
      <c r="X7" s="379">
        <f t="shared" si="0"/>
        <v>1.2934996589405196E-3</v>
      </c>
      <c r="Y7" s="379">
        <f t="shared" si="0"/>
        <v>3.2551260948397993E-3</v>
      </c>
      <c r="Z7" s="379">
        <f t="shared" si="0"/>
        <v>6.2630569423580331E-3</v>
      </c>
      <c r="AA7" s="377">
        <f t="shared" si="2"/>
        <v>1.0000000000000002</v>
      </c>
      <c r="AC7" s="371">
        <f t="shared" si="3"/>
        <v>0.24930029364152415</v>
      </c>
      <c r="AE7" s="371">
        <f t="shared" si="4"/>
        <v>4.7417956247218566E-4</v>
      </c>
    </row>
    <row r="8" spans="1:31" ht="16.3" customHeight="1" x14ac:dyDescent="0.25">
      <c r="A8" s="374">
        <v>6</v>
      </c>
      <c r="B8" s="378" t="s">
        <v>12</v>
      </c>
      <c r="C8" s="372" t="s">
        <v>14</v>
      </c>
      <c r="D8" s="349" t="s">
        <v>12</v>
      </c>
      <c r="E8" s="371">
        <v>17819955</v>
      </c>
      <c r="F8" s="371">
        <v>403641</v>
      </c>
      <c r="G8" s="371">
        <v>156</v>
      </c>
      <c r="H8" s="371">
        <v>210</v>
      </c>
      <c r="I8" s="371">
        <v>348879</v>
      </c>
      <c r="J8" s="371">
        <v>117693</v>
      </c>
      <c r="K8" s="371">
        <v>139609</v>
      </c>
      <c r="L8" s="371">
        <v>0</v>
      </c>
      <c r="M8" s="371">
        <v>38332</v>
      </c>
      <c r="N8" s="371">
        <v>394265</v>
      </c>
      <c r="O8" s="371">
        <v>19262740</v>
      </c>
      <c r="Q8" s="379">
        <f t="shared" si="1"/>
        <v>0.92509970025032784</v>
      </c>
      <c r="R8" s="379">
        <f t="shared" si="1"/>
        <v>2.0954495570204446E-2</v>
      </c>
      <c r="S8" s="379">
        <f t="shared" si="0"/>
        <v>8.0985363452966712E-6</v>
      </c>
      <c r="T8" s="379">
        <f t="shared" si="0"/>
        <v>1.0901875849437826E-5</v>
      </c>
      <c r="U8" s="379">
        <f t="shared" si="0"/>
        <v>1.8111597830838187E-2</v>
      </c>
      <c r="V8" s="379">
        <f t="shared" si="0"/>
        <v>6.1098784492756479E-3</v>
      </c>
      <c r="W8" s="379">
        <f t="shared" si="0"/>
        <v>7.2476189784007883E-3</v>
      </c>
      <c r="X8" s="379">
        <f t="shared" si="0"/>
        <v>0</v>
      </c>
      <c r="Y8" s="379">
        <f t="shared" si="0"/>
        <v>1.9899557383840512E-3</v>
      </c>
      <c r="Z8" s="379">
        <f t="shared" si="0"/>
        <v>2.0467752770374308E-2</v>
      </c>
      <c r="AA8" s="377">
        <f t="shared" si="2"/>
        <v>0.99999999999999989</v>
      </c>
      <c r="AC8" s="371">
        <f t="shared" si="3"/>
        <v>2.0962594106549742E-2</v>
      </c>
      <c r="AE8" s="371">
        <f t="shared" si="4"/>
        <v>1.3357497427676437E-2</v>
      </c>
    </row>
    <row r="9" spans="1:31" ht="16.3" customHeight="1" x14ac:dyDescent="0.25">
      <c r="A9" s="374">
        <v>7</v>
      </c>
      <c r="B9" s="378" t="s">
        <v>13</v>
      </c>
      <c r="C9" s="372" t="s">
        <v>383</v>
      </c>
      <c r="D9" s="349" t="s">
        <v>13</v>
      </c>
      <c r="E9" s="371">
        <v>3321297</v>
      </c>
      <c r="F9" s="371">
        <v>118695</v>
      </c>
      <c r="G9" s="371">
        <v>272</v>
      </c>
      <c r="H9" s="371">
        <v>2113</v>
      </c>
      <c r="I9" s="371">
        <v>288805</v>
      </c>
      <c r="J9" s="371">
        <v>31691</v>
      </c>
      <c r="K9" s="371">
        <v>83555</v>
      </c>
      <c r="L9" s="371">
        <v>0</v>
      </c>
      <c r="M9" s="371">
        <v>24184</v>
      </c>
      <c r="N9" s="371">
        <v>71540</v>
      </c>
      <c r="O9" s="371">
        <v>3942152</v>
      </c>
      <c r="Q9" s="379">
        <f t="shared" si="1"/>
        <v>0.84250860951074436</v>
      </c>
      <c r="R9" s="379">
        <f t="shared" si="1"/>
        <v>3.0109189092658022E-2</v>
      </c>
      <c r="S9" s="379">
        <f t="shared" si="0"/>
        <v>6.8997846861308242E-5</v>
      </c>
      <c r="T9" s="379">
        <f t="shared" si="0"/>
        <v>5.3600165594832466E-4</v>
      </c>
      <c r="U9" s="379">
        <f t="shared" si="0"/>
        <v>7.3260746921985753E-2</v>
      </c>
      <c r="V9" s="379">
        <f t="shared" si="0"/>
        <v>8.0390101650063221E-3</v>
      </c>
      <c r="W9" s="379">
        <f t="shared" si="0"/>
        <v>2.1195276082708124E-2</v>
      </c>
      <c r="X9" s="379">
        <f t="shared" si="0"/>
        <v>0</v>
      </c>
      <c r="Y9" s="379">
        <f t="shared" si="0"/>
        <v>6.1347203253451412E-3</v>
      </c>
      <c r="Z9" s="379">
        <f t="shared" si="0"/>
        <v>1.8147448398742615E-2</v>
      </c>
      <c r="AA9" s="377">
        <f t="shared" si="2"/>
        <v>1</v>
      </c>
      <c r="AC9" s="371">
        <f t="shared" si="3"/>
        <v>3.017818693951933E-2</v>
      </c>
      <c r="AE9" s="371">
        <f t="shared" si="4"/>
        <v>2.9234286247714448E-2</v>
      </c>
    </row>
    <row r="10" spans="1:31" ht="16.3" customHeight="1" x14ac:dyDescent="0.25">
      <c r="A10" s="374">
        <v>8</v>
      </c>
      <c r="B10" s="378" t="s">
        <v>15</v>
      </c>
      <c r="C10" s="372" t="s">
        <v>16</v>
      </c>
      <c r="D10" s="349" t="s">
        <v>15</v>
      </c>
      <c r="E10" s="371">
        <v>33223371</v>
      </c>
      <c r="F10" s="371">
        <v>5866419</v>
      </c>
      <c r="G10" s="371">
        <v>11201036</v>
      </c>
      <c r="H10" s="371">
        <v>13560</v>
      </c>
      <c r="I10" s="371">
        <v>1145583</v>
      </c>
      <c r="J10" s="371">
        <v>9335</v>
      </c>
      <c r="K10" s="371">
        <v>12951</v>
      </c>
      <c r="L10" s="371">
        <v>5465</v>
      </c>
      <c r="M10" s="371">
        <v>90886</v>
      </c>
      <c r="N10" s="371">
        <v>194271</v>
      </c>
      <c r="O10" s="371">
        <v>51762877</v>
      </c>
      <c r="Q10" s="379">
        <f t="shared" si="1"/>
        <v>0.64183779815793474</v>
      </c>
      <c r="R10" s="379">
        <f t="shared" si="1"/>
        <v>0.11333255298000534</v>
      </c>
      <c r="S10" s="379">
        <f t="shared" si="0"/>
        <v>0.21639129525200076</v>
      </c>
      <c r="T10" s="379">
        <f t="shared" si="0"/>
        <v>2.6196380081423988E-4</v>
      </c>
      <c r="U10" s="379">
        <f t="shared" si="0"/>
        <v>2.2131362597948331E-2</v>
      </c>
      <c r="V10" s="379">
        <f t="shared" si="0"/>
        <v>1.8034159886437534E-4</v>
      </c>
      <c r="W10" s="379">
        <f t="shared" si="0"/>
        <v>2.5019861241483931E-4</v>
      </c>
      <c r="X10" s="379">
        <f t="shared" si="0"/>
        <v>1.0557759376473606E-4</v>
      </c>
      <c r="Y10" s="379">
        <f t="shared" si="0"/>
        <v>1.7558143068438796E-3</v>
      </c>
      <c r="Z10" s="379">
        <f t="shared" si="0"/>
        <v>3.7530950994087908E-3</v>
      </c>
      <c r="AA10" s="377">
        <f t="shared" si="2"/>
        <v>1</v>
      </c>
      <c r="AC10" s="371">
        <f t="shared" si="3"/>
        <v>0.32972384823200612</v>
      </c>
      <c r="AE10" s="371">
        <f t="shared" si="4"/>
        <v>4.3054021127921464E-4</v>
      </c>
    </row>
    <row r="11" spans="1:31" ht="16.3" customHeight="1" x14ac:dyDescent="0.25">
      <c r="A11" s="374">
        <v>9</v>
      </c>
      <c r="B11" s="378" t="s">
        <v>17</v>
      </c>
      <c r="C11" s="372" t="s">
        <v>18</v>
      </c>
      <c r="D11" s="349" t="s">
        <v>17</v>
      </c>
      <c r="E11" s="371">
        <v>7661031</v>
      </c>
      <c r="F11" s="371">
        <v>1952939</v>
      </c>
      <c r="G11" s="371">
        <v>1814797</v>
      </c>
      <c r="H11" s="371">
        <v>5998</v>
      </c>
      <c r="I11" s="371">
        <v>432471</v>
      </c>
      <c r="J11" s="371">
        <v>1739</v>
      </c>
      <c r="K11" s="371">
        <v>2796</v>
      </c>
      <c r="L11" s="371">
        <v>583</v>
      </c>
      <c r="M11" s="371">
        <v>34073</v>
      </c>
      <c r="N11" s="371">
        <v>34843</v>
      </c>
      <c r="O11" s="371">
        <v>11941270</v>
      </c>
      <c r="Q11" s="379">
        <f t="shared" si="1"/>
        <v>0.64155914739387021</v>
      </c>
      <c r="R11" s="379">
        <f t="shared" si="1"/>
        <v>0.16354533479269792</v>
      </c>
      <c r="S11" s="379">
        <f t="shared" si="0"/>
        <v>0.15197688353081373</v>
      </c>
      <c r="T11" s="379">
        <f t="shared" si="0"/>
        <v>5.0229163229706722E-4</v>
      </c>
      <c r="U11" s="379">
        <f t="shared" si="0"/>
        <v>3.6216499585052513E-2</v>
      </c>
      <c r="V11" s="379">
        <f t="shared" si="0"/>
        <v>1.456294012278426E-4</v>
      </c>
      <c r="W11" s="379">
        <f t="shared" si="0"/>
        <v>2.3414594930020006E-4</v>
      </c>
      <c r="X11" s="379">
        <f t="shared" si="0"/>
        <v>4.8822277697430841E-5</v>
      </c>
      <c r="Y11" s="379">
        <f t="shared" si="0"/>
        <v>2.8533815917402422E-3</v>
      </c>
      <c r="Z11" s="379">
        <f t="shared" si="0"/>
        <v>2.9178638453028864E-3</v>
      </c>
      <c r="AA11" s="377">
        <f t="shared" si="2"/>
        <v>1</v>
      </c>
      <c r="AC11" s="371">
        <f t="shared" si="3"/>
        <v>0.31552221832351163</v>
      </c>
      <c r="AE11" s="371">
        <f t="shared" si="4"/>
        <v>3.7977535052804268E-4</v>
      </c>
    </row>
    <row r="12" spans="1:31" ht="16.3" customHeight="1" x14ac:dyDescent="0.25">
      <c r="A12" s="374">
        <v>10</v>
      </c>
      <c r="B12" s="378" t="s">
        <v>19</v>
      </c>
      <c r="C12" s="372" t="s">
        <v>20</v>
      </c>
      <c r="D12" s="349" t="s">
        <v>19</v>
      </c>
      <c r="E12" s="371">
        <v>1701245</v>
      </c>
      <c r="F12" s="371">
        <v>365141</v>
      </c>
      <c r="G12" s="371">
        <v>517771</v>
      </c>
      <c r="H12" s="371">
        <v>596</v>
      </c>
      <c r="I12" s="371">
        <v>200444</v>
      </c>
      <c r="J12" s="371">
        <v>14081</v>
      </c>
      <c r="K12" s="371">
        <v>10256</v>
      </c>
      <c r="L12" s="371">
        <v>0</v>
      </c>
      <c r="M12" s="371">
        <v>14407</v>
      </c>
      <c r="N12" s="371">
        <v>23349</v>
      </c>
      <c r="O12" s="371">
        <v>2847290</v>
      </c>
      <c r="Q12" s="379">
        <f t="shared" si="1"/>
        <v>0.5974962156998409</v>
      </c>
      <c r="R12" s="379">
        <f t="shared" si="1"/>
        <v>0.12824159112700145</v>
      </c>
      <c r="S12" s="379">
        <f t="shared" si="0"/>
        <v>0.18184694920433114</v>
      </c>
      <c r="T12" s="379">
        <f t="shared" si="0"/>
        <v>2.0932184638726648E-4</v>
      </c>
      <c r="U12" s="379">
        <f t="shared" si="0"/>
        <v>7.0398168082632953E-2</v>
      </c>
      <c r="V12" s="379">
        <f t="shared" si="0"/>
        <v>4.9454042264749989E-3</v>
      </c>
      <c r="W12" s="379">
        <f t="shared" si="0"/>
        <v>3.6020215713889348E-3</v>
      </c>
      <c r="X12" s="379">
        <f t="shared" si="0"/>
        <v>0</v>
      </c>
      <c r="Y12" s="379">
        <f t="shared" si="0"/>
        <v>5.0598990619150136E-3</v>
      </c>
      <c r="Z12" s="379">
        <f t="shared" si="0"/>
        <v>8.200429180027325E-3</v>
      </c>
      <c r="AA12" s="377">
        <f t="shared" si="2"/>
        <v>0.99999999999999989</v>
      </c>
      <c r="AC12" s="371">
        <f t="shared" si="3"/>
        <v>0.3100885403313326</v>
      </c>
      <c r="AE12" s="371">
        <f t="shared" si="4"/>
        <v>8.5474257978639338E-3</v>
      </c>
    </row>
    <row r="13" spans="1:31" ht="16.3" customHeight="1" x14ac:dyDescent="0.25">
      <c r="A13" s="374">
        <v>11</v>
      </c>
      <c r="B13" s="378" t="s">
        <v>21</v>
      </c>
      <c r="C13" s="372" t="s">
        <v>22</v>
      </c>
      <c r="D13" s="349" t="s">
        <v>21</v>
      </c>
      <c r="E13" s="371">
        <v>3561291</v>
      </c>
      <c r="F13" s="371">
        <v>403011</v>
      </c>
      <c r="G13" s="371">
        <v>948644</v>
      </c>
      <c r="H13" s="371">
        <v>1302</v>
      </c>
      <c r="I13" s="371">
        <v>38447</v>
      </c>
      <c r="J13" s="371">
        <v>547</v>
      </c>
      <c r="K13" s="371">
        <v>573</v>
      </c>
      <c r="L13" s="371">
        <v>184</v>
      </c>
      <c r="M13" s="371">
        <v>3899</v>
      </c>
      <c r="N13" s="371">
        <v>8175</v>
      </c>
      <c r="O13" s="371">
        <v>4966073</v>
      </c>
      <c r="Q13" s="379">
        <f t="shared" si="1"/>
        <v>0.71712417437278908</v>
      </c>
      <c r="R13" s="379">
        <f t="shared" si="1"/>
        <v>8.1152854579463488E-2</v>
      </c>
      <c r="S13" s="379">
        <f t="shared" si="0"/>
        <v>0.19102498090543574</v>
      </c>
      <c r="T13" s="379">
        <f t="shared" si="0"/>
        <v>2.6217898931409181E-4</v>
      </c>
      <c r="U13" s="379">
        <f t="shared" si="0"/>
        <v>7.7419321061128182E-3</v>
      </c>
      <c r="V13" s="379">
        <f t="shared" si="0"/>
        <v>1.1014739412811693E-4</v>
      </c>
      <c r="W13" s="379">
        <f t="shared" si="0"/>
        <v>1.1538291926034917E-4</v>
      </c>
      <c r="X13" s="379">
        <f t="shared" si="0"/>
        <v>3.7051408628105143E-5</v>
      </c>
      <c r="Y13" s="379">
        <f t="shared" si="0"/>
        <v>7.851274034835976E-4</v>
      </c>
      <c r="Z13" s="379">
        <f t="shared" si="0"/>
        <v>1.6461699213845629E-3</v>
      </c>
      <c r="AA13" s="377">
        <f t="shared" si="2"/>
        <v>1</v>
      </c>
      <c r="AC13" s="371">
        <f t="shared" si="3"/>
        <v>0.27217783548489921</v>
      </c>
      <c r="AE13" s="371">
        <f t="shared" si="4"/>
        <v>2.255303133884661E-4</v>
      </c>
    </row>
    <row r="14" spans="1:31" ht="16.3" customHeight="1" x14ac:dyDescent="0.25">
      <c r="A14" s="374">
        <v>12</v>
      </c>
      <c r="B14" s="378" t="s">
        <v>23</v>
      </c>
      <c r="C14" s="372" t="s">
        <v>24</v>
      </c>
      <c r="D14" s="349" t="s">
        <v>23</v>
      </c>
      <c r="E14" s="371">
        <v>1891615</v>
      </c>
      <c r="F14" s="371">
        <v>292649</v>
      </c>
      <c r="G14" s="371">
        <v>114273</v>
      </c>
      <c r="H14" s="371">
        <v>435</v>
      </c>
      <c r="I14" s="371">
        <v>26764</v>
      </c>
      <c r="J14" s="371">
        <v>9</v>
      </c>
      <c r="K14" s="371">
        <v>395</v>
      </c>
      <c r="L14" s="371">
        <v>40</v>
      </c>
      <c r="M14" s="371">
        <v>2025</v>
      </c>
      <c r="N14" s="371">
        <v>11482</v>
      </c>
      <c r="O14" s="371">
        <v>2339687</v>
      </c>
      <c r="Q14" s="379">
        <f t="shared" si="1"/>
        <v>0.80849062289101059</v>
      </c>
      <c r="R14" s="379">
        <f t="shared" si="1"/>
        <v>0.12508040605431411</v>
      </c>
      <c r="S14" s="379">
        <f t="shared" si="0"/>
        <v>4.8841148410022364E-2</v>
      </c>
      <c r="T14" s="379">
        <f t="shared" si="0"/>
        <v>1.8592230499207799E-4</v>
      </c>
      <c r="U14" s="379">
        <f t="shared" si="0"/>
        <v>1.143913694438615E-2</v>
      </c>
      <c r="V14" s="379">
        <f t="shared" si="0"/>
        <v>3.8466683791464415E-6</v>
      </c>
      <c r="W14" s="379">
        <f t="shared" si="0"/>
        <v>1.688260010847605E-4</v>
      </c>
      <c r="X14" s="379">
        <f t="shared" si="0"/>
        <v>1.7096303907317518E-5</v>
      </c>
      <c r="Y14" s="379">
        <f t="shared" si="0"/>
        <v>8.6550038530794934E-4</v>
      </c>
      <c r="Z14" s="379">
        <f t="shared" si="0"/>
        <v>4.9074940365954932E-3</v>
      </c>
      <c r="AA14" s="377">
        <f t="shared" si="2"/>
        <v>1</v>
      </c>
      <c r="AC14" s="371">
        <f t="shared" si="3"/>
        <v>0.17392155446433646</v>
      </c>
      <c r="AE14" s="371">
        <f t="shared" si="4"/>
        <v>1.7267266946390693E-4</v>
      </c>
    </row>
    <row r="15" spans="1:31" ht="16.3" customHeight="1" x14ac:dyDescent="0.25">
      <c r="A15" s="374">
        <v>13</v>
      </c>
      <c r="B15" s="378" t="s">
        <v>25</v>
      </c>
      <c r="C15" s="372" t="s">
        <v>26</v>
      </c>
      <c r="D15" s="349" t="s">
        <v>25</v>
      </c>
      <c r="E15" s="371">
        <v>6848906</v>
      </c>
      <c r="F15" s="371">
        <v>1988087</v>
      </c>
      <c r="G15" s="371">
        <v>4771032</v>
      </c>
      <c r="H15" s="371">
        <v>325</v>
      </c>
      <c r="I15" s="371">
        <v>304985</v>
      </c>
      <c r="J15" s="371">
        <v>375</v>
      </c>
      <c r="K15" s="371">
        <v>4621</v>
      </c>
      <c r="L15" s="371">
        <v>2540</v>
      </c>
      <c r="M15" s="371">
        <v>22881</v>
      </c>
      <c r="N15" s="371">
        <v>23433</v>
      </c>
      <c r="O15" s="371">
        <v>13967185</v>
      </c>
      <c r="Q15" s="379">
        <f t="shared" si="1"/>
        <v>0.49035693305415518</v>
      </c>
      <c r="R15" s="379">
        <f t="shared" si="1"/>
        <v>0.14233984872399127</v>
      </c>
      <c r="S15" s="379">
        <f t="shared" si="0"/>
        <v>0.34158865941848698</v>
      </c>
      <c r="T15" s="379">
        <f t="shared" si="0"/>
        <v>2.3268826180794484E-5</v>
      </c>
      <c r="U15" s="379">
        <f t="shared" si="0"/>
        <v>2.1835824469998787E-2</v>
      </c>
      <c r="V15" s="379">
        <f t="shared" si="0"/>
        <v>2.6848645593224406E-5</v>
      </c>
      <c r="W15" s="379">
        <f t="shared" si="0"/>
        <v>3.3084691009677326E-4</v>
      </c>
      <c r="X15" s="379">
        <f t="shared" si="0"/>
        <v>1.8185482615143997E-4</v>
      </c>
      <c r="Y15" s="379">
        <f t="shared" si="0"/>
        <v>1.6381969595161802E-3</v>
      </c>
      <c r="Z15" s="379">
        <f t="shared" si="0"/>
        <v>1.6777181658294065E-3</v>
      </c>
      <c r="AA15" s="377">
        <f t="shared" si="2"/>
        <v>1</v>
      </c>
      <c r="AC15" s="371">
        <f t="shared" si="3"/>
        <v>0.48392850814247823</v>
      </c>
      <c r="AE15" s="371">
        <f t="shared" si="4"/>
        <v>3.5769555568999765E-4</v>
      </c>
    </row>
    <row r="16" spans="1:31" ht="16.3" customHeight="1" x14ac:dyDescent="0.25">
      <c r="A16" s="374">
        <v>14</v>
      </c>
      <c r="B16" s="378" t="s">
        <v>27</v>
      </c>
      <c r="C16" s="372" t="s">
        <v>28</v>
      </c>
      <c r="D16" s="349" t="s">
        <v>27</v>
      </c>
      <c r="E16" s="371">
        <v>3627633</v>
      </c>
      <c r="F16" s="371">
        <v>560059</v>
      </c>
      <c r="G16" s="371">
        <v>65211</v>
      </c>
      <c r="H16" s="371">
        <v>398</v>
      </c>
      <c r="I16" s="371">
        <v>272501</v>
      </c>
      <c r="J16" s="371">
        <v>5542</v>
      </c>
      <c r="K16" s="371">
        <v>7866</v>
      </c>
      <c r="L16" s="371">
        <v>95</v>
      </c>
      <c r="M16" s="371">
        <v>17845</v>
      </c>
      <c r="N16" s="371">
        <v>16502</v>
      </c>
      <c r="O16" s="371">
        <v>4573652</v>
      </c>
      <c r="Q16" s="379">
        <f t="shared" si="1"/>
        <v>0.7931589460676064</v>
      </c>
      <c r="R16" s="379">
        <f t="shared" si="1"/>
        <v>0.1224533480028651</v>
      </c>
      <c r="S16" s="379">
        <f t="shared" si="0"/>
        <v>1.4257971529097534E-2</v>
      </c>
      <c r="T16" s="379">
        <f t="shared" si="0"/>
        <v>8.7020175562110982E-5</v>
      </c>
      <c r="U16" s="379">
        <f t="shared" si="0"/>
        <v>5.9580615228268352E-2</v>
      </c>
      <c r="V16" s="379">
        <f t="shared" si="0"/>
        <v>1.2117231481538167E-3</v>
      </c>
      <c r="W16" s="379">
        <f t="shared" si="0"/>
        <v>1.7198510074662437E-3</v>
      </c>
      <c r="X16" s="379">
        <f t="shared" si="0"/>
        <v>2.0771147433167195E-5</v>
      </c>
      <c r="Y16" s="379">
        <f t="shared" si="0"/>
        <v>3.9016960625775639E-3</v>
      </c>
      <c r="Z16" s="379">
        <f t="shared" si="0"/>
        <v>3.608057630969737E-3</v>
      </c>
      <c r="AA16" s="377">
        <f t="shared" si="2"/>
        <v>0.99999999999999989</v>
      </c>
      <c r="AC16" s="371">
        <f t="shared" si="3"/>
        <v>0.13671131953196264</v>
      </c>
      <c r="AE16" s="371">
        <f t="shared" si="4"/>
        <v>2.9315741556200604E-3</v>
      </c>
    </row>
    <row r="17" spans="1:31" ht="16.3" customHeight="1" x14ac:dyDescent="0.25">
      <c r="A17" s="374">
        <v>15</v>
      </c>
      <c r="B17" s="378" t="s">
        <v>29</v>
      </c>
      <c r="C17" s="372" t="s">
        <v>30</v>
      </c>
      <c r="D17" s="349" t="s">
        <v>29</v>
      </c>
      <c r="E17" s="371">
        <v>2594623</v>
      </c>
      <c r="F17" s="371">
        <v>1072654</v>
      </c>
      <c r="G17" s="371">
        <v>792735</v>
      </c>
      <c r="H17" s="371">
        <v>494</v>
      </c>
      <c r="I17" s="371">
        <v>82880</v>
      </c>
      <c r="J17" s="371">
        <v>466</v>
      </c>
      <c r="K17" s="371">
        <v>1629</v>
      </c>
      <c r="L17" s="371">
        <v>374</v>
      </c>
      <c r="M17" s="371">
        <v>6041</v>
      </c>
      <c r="N17" s="371">
        <v>6646</v>
      </c>
      <c r="O17" s="371">
        <v>4558542</v>
      </c>
      <c r="Q17" s="379">
        <f t="shared" si="1"/>
        <v>0.56917825918901266</v>
      </c>
      <c r="R17" s="379">
        <f t="shared" si="1"/>
        <v>0.23530637646861649</v>
      </c>
      <c r="S17" s="379">
        <f t="shared" si="0"/>
        <v>0.17390099729255537</v>
      </c>
      <c r="T17" s="379">
        <f t="shared" si="0"/>
        <v>1.0836798256986555E-4</v>
      </c>
      <c r="U17" s="379">
        <f t="shared" si="0"/>
        <v>1.8181251812531288E-2</v>
      </c>
      <c r="V17" s="379">
        <f t="shared" si="0"/>
        <v>1.0222566776833471E-4</v>
      </c>
      <c r="W17" s="379">
        <f t="shared" si="0"/>
        <v>3.5735110041763352E-4</v>
      </c>
      <c r="X17" s="379">
        <f t="shared" si="0"/>
        <v>8.2043776277590508E-5</v>
      </c>
      <c r="Y17" s="379">
        <f t="shared" si="0"/>
        <v>1.3252044184302789E-3</v>
      </c>
      <c r="Z17" s="379">
        <f t="shared" si="0"/>
        <v>1.4579222918204987E-3</v>
      </c>
      <c r="AA17" s="377">
        <f t="shared" si="2"/>
        <v>1</v>
      </c>
      <c r="AC17" s="371">
        <f t="shared" si="3"/>
        <v>0.40920737376117189</v>
      </c>
      <c r="AE17" s="371">
        <f t="shared" si="4"/>
        <v>4.5957676818596824E-4</v>
      </c>
    </row>
    <row r="18" spans="1:31" ht="16.3" customHeight="1" x14ac:dyDescent="0.25">
      <c r="A18" s="374">
        <v>16</v>
      </c>
      <c r="B18" s="378" t="s">
        <v>31</v>
      </c>
      <c r="C18" s="372" t="s">
        <v>32</v>
      </c>
      <c r="D18" s="349" t="s">
        <v>31</v>
      </c>
      <c r="E18" s="371">
        <v>4667730</v>
      </c>
      <c r="F18" s="371">
        <v>1230097</v>
      </c>
      <c r="G18" s="371">
        <v>123928</v>
      </c>
      <c r="H18" s="371">
        <v>12646</v>
      </c>
      <c r="I18" s="371">
        <v>304140</v>
      </c>
      <c r="J18" s="371">
        <v>5130</v>
      </c>
      <c r="K18" s="371">
        <v>17539</v>
      </c>
      <c r="L18" s="371">
        <v>0</v>
      </c>
      <c r="M18" s="371">
        <v>31021</v>
      </c>
      <c r="N18" s="371">
        <v>50471</v>
      </c>
      <c r="O18" s="371">
        <v>6442702</v>
      </c>
      <c r="Q18" s="379">
        <f t="shared" si="1"/>
        <v>0.72449882052592218</v>
      </c>
      <c r="R18" s="379">
        <f t="shared" si="1"/>
        <v>0.19092874387174821</v>
      </c>
      <c r="S18" s="379">
        <f t="shared" si="0"/>
        <v>1.9235407752834138E-2</v>
      </c>
      <c r="T18" s="379">
        <f t="shared" si="0"/>
        <v>1.9628410564387425E-3</v>
      </c>
      <c r="U18" s="379">
        <f t="shared" si="0"/>
        <v>4.7206901700559793E-2</v>
      </c>
      <c r="V18" s="379">
        <f t="shared" si="0"/>
        <v>7.9624977222289659E-4</v>
      </c>
      <c r="W18" s="379">
        <f t="shared" si="0"/>
        <v>2.7223050204712245E-3</v>
      </c>
      <c r="X18" s="379">
        <f t="shared" si="0"/>
        <v>0</v>
      </c>
      <c r="Y18" s="379">
        <f t="shared" si="0"/>
        <v>4.8149052990499952E-3</v>
      </c>
      <c r="Z18" s="379">
        <f t="shared" si="0"/>
        <v>7.8338250007527893E-3</v>
      </c>
      <c r="AA18" s="377">
        <f t="shared" si="2"/>
        <v>1</v>
      </c>
      <c r="AC18" s="371">
        <f t="shared" si="3"/>
        <v>0.21016415162458235</v>
      </c>
      <c r="AE18" s="371">
        <f t="shared" si="4"/>
        <v>3.5185547926941214E-3</v>
      </c>
    </row>
    <row r="19" spans="1:31" ht="16.3" customHeight="1" x14ac:dyDescent="0.25">
      <c r="A19" s="374">
        <v>17</v>
      </c>
      <c r="B19" s="378" t="s">
        <v>33</v>
      </c>
      <c r="C19" s="372" t="s">
        <v>34</v>
      </c>
      <c r="D19" s="349" t="s">
        <v>33</v>
      </c>
      <c r="E19" s="371">
        <v>3630085</v>
      </c>
      <c r="F19" s="371">
        <v>696059</v>
      </c>
      <c r="G19" s="371">
        <v>244571</v>
      </c>
      <c r="H19" s="371">
        <v>3070</v>
      </c>
      <c r="I19" s="371">
        <v>266724</v>
      </c>
      <c r="J19" s="371">
        <v>8941</v>
      </c>
      <c r="K19" s="371">
        <v>8928</v>
      </c>
      <c r="L19" s="371">
        <v>0</v>
      </c>
      <c r="M19" s="371">
        <v>20114</v>
      </c>
      <c r="N19" s="371">
        <v>40737</v>
      </c>
      <c r="O19" s="371">
        <v>4919229</v>
      </c>
      <c r="Q19" s="379">
        <f t="shared" si="1"/>
        <v>0.73793779472352272</v>
      </c>
      <c r="R19" s="379">
        <f t="shared" si="1"/>
        <v>0.14149758021023212</v>
      </c>
      <c r="S19" s="379">
        <f t="shared" si="1"/>
        <v>4.9717343917105708E-2</v>
      </c>
      <c r="T19" s="379">
        <f t="shared" si="1"/>
        <v>6.2408153798085026E-4</v>
      </c>
      <c r="U19" s="379">
        <f t="shared" si="1"/>
        <v>5.422069190110889E-2</v>
      </c>
      <c r="V19" s="379">
        <f t="shared" si="1"/>
        <v>1.8175612479110039E-3</v>
      </c>
      <c r="W19" s="379">
        <f t="shared" si="1"/>
        <v>1.8149185573592935E-3</v>
      </c>
      <c r="X19" s="379">
        <f t="shared" si="1"/>
        <v>0</v>
      </c>
      <c r="Y19" s="379">
        <f t="shared" si="1"/>
        <v>4.088852135161831E-3</v>
      </c>
      <c r="Z19" s="379">
        <f t="shared" si="1"/>
        <v>8.2811757696175554E-3</v>
      </c>
      <c r="AA19" s="377">
        <f t="shared" si="2"/>
        <v>1</v>
      </c>
      <c r="AC19" s="371">
        <f t="shared" si="3"/>
        <v>0.19121492412733784</v>
      </c>
      <c r="AE19" s="371">
        <f t="shared" si="4"/>
        <v>3.6324798052702976E-3</v>
      </c>
    </row>
    <row r="20" spans="1:31" ht="16.3" customHeight="1" x14ac:dyDescent="0.25">
      <c r="A20" s="374">
        <v>18</v>
      </c>
      <c r="B20" s="378" t="s">
        <v>35</v>
      </c>
      <c r="C20" s="372" t="s">
        <v>36</v>
      </c>
      <c r="D20" s="349" t="s">
        <v>35</v>
      </c>
      <c r="E20" s="371">
        <v>5036791</v>
      </c>
      <c r="F20" s="371">
        <v>213976</v>
      </c>
      <c r="G20" s="371">
        <v>92977</v>
      </c>
      <c r="H20" s="371">
        <v>297</v>
      </c>
      <c r="I20" s="371">
        <v>148579</v>
      </c>
      <c r="J20" s="371">
        <v>0</v>
      </c>
      <c r="K20" s="371">
        <v>0</v>
      </c>
      <c r="L20" s="371">
        <v>0</v>
      </c>
      <c r="M20" s="371">
        <v>9349</v>
      </c>
      <c r="N20" s="371">
        <v>35123</v>
      </c>
      <c r="O20" s="371">
        <v>5537092</v>
      </c>
      <c r="Q20" s="379">
        <f t="shared" si="1"/>
        <v>0.9096455323480267</v>
      </c>
      <c r="R20" s="379">
        <f t="shared" si="1"/>
        <v>3.8644111385543169E-2</v>
      </c>
      <c r="S20" s="379">
        <f t="shared" si="1"/>
        <v>1.679166609476599E-2</v>
      </c>
      <c r="T20" s="379">
        <f t="shared" si="1"/>
        <v>5.3638263550614652E-5</v>
      </c>
      <c r="U20" s="379">
        <f t="shared" si="1"/>
        <v>2.6833399192211362E-2</v>
      </c>
      <c r="V20" s="379">
        <f t="shared" si="1"/>
        <v>0</v>
      </c>
      <c r="W20" s="379">
        <f t="shared" si="1"/>
        <v>0</v>
      </c>
      <c r="X20" s="379">
        <f t="shared" si="1"/>
        <v>0</v>
      </c>
      <c r="Y20" s="379">
        <f t="shared" si="1"/>
        <v>1.6884314004535232E-3</v>
      </c>
      <c r="Z20" s="379">
        <f t="shared" si="1"/>
        <v>6.3432213154486147E-3</v>
      </c>
      <c r="AA20" s="377">
        <f t="shared" si="2"/>
        <v>1</v>
      </c>
      <c r="AC20" s="371">
        <f t="shared" si="3"/>
        <v>5.5435777480309159E-2</v>
      </c>
      <c r="AE20" s="371">
        <f t="shared" si="4"/>
        <v>0</v>
      </c>
    </row>
    <row r="21" spans="1:31" ht="16.3" customHeight="1" x14ac:dyDescent="0.25">
      <c r="A21" s="374">
        <v>19</v>
      </c>
      <c r="B21" s="378" t="s">
        <v>37</v>
      </c>
      <c r="C21" s="372" t="s">
        <v>38</v>
      </c>
      <c r="D21" s="349" t="s">
        <v>37</v>
      </c>
      <c r="E21" s="371">
        <v>508856</v>
      </c>
      <c r="F21" s="371">
        <v>89915</v>
      </c>
      <c r="G21" s="371">
        <v>84459</v>
      </c>
      <c r="H21" s="371">
        <v>273</v>
      </c>
      <c r="I21" s="371">
        <v>14081</v>
      </c>
      <c r="J21" s="371">
        <v>1035</v>
      </c>
      <c r="K21" s="371">
        <v>10909</v>
      </c>
      <c r="L21" s="371">
        <v>0</v>
      </c>
      <c r="M21" s="371">
        <v>1261</v>
      </c>
      <c r="N21" s="371">
        <v>2384</v>
      </c>
      <c r="O21" s="371">
        <v>713173</v>
      </c>
      <c r="Q21" s="379">
        <f t="shared" si="1"/>
        <v>0.71350990573114803</v>
      </c>
      <c r="R21" s="379">
        <f t="shared" si="1"/>
        <v>0.12607740337898379</v>
      </c>
      <c r="S21" s="379">
        <f t="shared" si="1"/>
        <v>0.11842708571412547</v>
      </c>
      <c r="T21" s="379">
        <f t="shared" si="1"/>
        <v>3.827963201074634E-4</v>
      </c>
      <c r="U21" s="379">
        <f t="shared" si="1"/>
        <v>1.9744157448473233E-2</v>
      </c>
      <c r="V21" s="379">
        <f t="shared" si="1"/>
        <v>1.4512607740337898E-3</v>
      </c>
      <c r="W21" s="379">
        <f t="shared" si="1"/>
        <v>1.5296428776748418E-2</v>
      </c>
      <c r="X21" s="379">
        <f t="shared" si="1"/>
        <v>0</v>
      </c>
      <c r="Y21" s="379">
        <f t="shared" si="1"/>
        <v>1.7681544309725691E-3</v>
      </c>
      <c r="Z21" s="379">
        <f t="shared" si="1"/>
        <v>3.3428074254072994E-3</v>
      </c>
      <c r="AA21" s="377">
        <f t="shared" si="2"/>
        <v>1</v>
      </c>
      <c r="AC21" s="371">
        <f t="shared" si="3"/>
        <v>0.24450448909310923</v>
      </c>
      <c r="AE21" s="371">
        <f t="shared" si="4"/>
        <v>1.6747689550782208E-2</v>
      </c>
    </row>
    <row r="22" spans="1:31" ht="16.3" customHeight="1" x14ac:dyDescent="0.25">
      <c r="A22" s="374">
        <v>20</v>
      </c>
      <c r="B22" s="378" t="s">
        <v>39</v>
      </c>
      <c r="C22" s="372" t="s">
        <v>40</v>
      </c>
      <c r="D22" s="349" t="s">
        <v>39</v>
      </c>
      <c r="E22" s="371">
        <v>2550591</v>
      </c>
      <c r="F22" s="371">
        <v>365988</v>
      </c>
      <c r="G22" s="371">
        <v>12197</v>
      </c>
      <c r="H22" s="371">
        <v>2205</v>
      </c>
      <c r="I22" s="371">
        <v>83317</v>
      </c>
      <c r="J22" s="371">
        <v>11598</v>
      </c>
      <c r="K22" s="371">
        <v>6823</v>
      </c>
      <c r="L22" s="371">
        <v>58</v>
      </c>
      <c r="M22" s="371">
        <v>8758</v>
      </c>
      <c r="N22" s="371">
        <v>13607</v>
      </c>
      <c r="O22" s="371">
        <v>3055142</v>
      </c>
      <c r="Q22" s="379">
        <f t="shared" si="1"/>
        <v>0.83485186613257256</v>
      </c>
      <c r="R22" s="379">
        <f t="shared" si="1"/>
        <v>0.11979410449661587</v>
      </c>
      <c r="S22" s="379">
        <f t="shared" si="1"/>
        <v>3.9922857922806863E-3</v>
      </c>
      <c r="T22" s="379">
        <f t="shared" si="1"/>
        <v>7.217340470590238E-4</v>
      </c>
      <c r="U22" s="379">
        <f t="shared" si="1"/>
        <v>2.727107283393047E-2</v>
      </c>
      <c r="V22" s="379">
        <f t="shared" si="1"/>
        <v>3.7962228924220218E-3</v>
      </c>
      <c r="W22" s="379">
        <f t="shared" si="1"/>
        <v>2.2332840830311652E-3</v>
      </c>
      <c r="X22" s="379">
        <f t="shared" si="1"/>
        <v>1.8984387632391554E-5</v>
      </c>
      <c r="Y22" s="379">
        <f t="shared" si="1"/>
        <v>2.866642532491125E-3</v>
      </c>
      <c r="Z22" s="379">
        <f t="shared" si="1"/>
        <v>4.453802801964688E-3</v>
      </c>
      <c r="AA22" s="377">
        <f t="shared" si="2"/>
        <v>1</v>
      </c>
      <c r="AC22" s="371">
        <f t="shared" si="3"/>
        <v>0.12378639028889656</v>
      </c>
      <c r="AE22" s="371">
        <f t="shared" si="4"/>
        <v>6.0295069754531866E-3</v>
      </c>
    </row>
    <row r="23" spans="1:31" ht="16.3" customHeight="1" x14ac:dyDescent="0.25">
      <c r="A23" s="374">
        <v>21</v>
      </c>
      <c r="B23" s="378" t="s">
        <v>41</v>
      </c>
      <c r="C23" s="372" t="s">
        <v>384</v>
      </c>
      <c r="D23" s="349" t="s">
        <v>41</v>
      </c>
      <c r="E23" s="371">
        <v>3087831</v>
      </c>
      <c r="F23" s="371">
        <v>72517</v>
      </c>
      <c r="G23" s="371">
        <v>0</v>
      </c>
      <c r="H23" s="371">
        <v>1309</v>
      </c>
      <c r="I23" s="371">
        <v>118447</v>
      </c>
      <c r="J23" s="371">
        <v>19157</v>
      </c>
      <c r="K23" s="371">
        <v>1527</v>
      </c>
      <c r="L23" s="371">
        <v>0</v>
      </c>
      <c r="M23" s="371">
        <v>11176</v>
      </c>
      <c r="N23" s="371">
        <v>12829</v>
      </c>
      <c r="O23" s="371">
        <v>3324793</v>
      </c>
      <c r="Q23" s="379">
        <f t="shared" si="1"/>
        <v>0.92872879604835545</v>
      </c>
      <c r="R23" s="379">
        <f t="shared" si="1"/>
        <v>2.1810981916768953E-2</v>
      </c>
      <c r="S23" s="379">
        <f t="shared" si="1"/>
        <v>0</v>
      </c>
      <c r="T23" s="379">
        <f t="shared" si="1"/>
        <v>3.937087211143671E-4</v>
      </c>
      <c r="U23" s="379">
        <f t="shared" si="1"/>
        <v>3.5625375775273832E-2</v>
      </c>
      <c r="V23" s="379">
        <f t="shared" si="1"/>
        <v>5.7618624678288238E-3</v>
      </c>
      <c r="W23" s="379">
        <f t="shared" si="1"/>
        <v>4.5927671286603405E-4</v>
      </c>
      <c r="X23" s="379">
        <f t="shared" si="1"/>
        <v>0</v>
      </c>
      <c r="Y23" s="379">
        <f t="shared" si="1"/>
        <v>3.3614122743882099E-3</v>
      </c>
      <c r="Z23" s="379">
        <f t="shared" si="1"/>
        <v>3.8585860834042902E-3</v>
      </c>
      <c r="AA23" s="377">
        <f t="shared" si="2"/>
        <v>1</v>
      </c>
      <c r="AC23" s="371">
        <f t="shared" si="3"/>
        <v>2.1810981916768953E-2</v>
      </c>
      <c r="AE23" s="371">
        <f t="shared" si="4"/>
        <v>6.221139180694858E-3</v>
      </c>
    </row>
    <row r="24" spans="1:31" ht="16.3" customHeight="1" x14ac:dyDescent="0.25">
      <c r="A24" s="374">
        <v>22</v>
      </c>
      <c r="B24" s="378" t="s">
        <v>42</v>
      </c>
      <c r="C24" s="372" t="s">
        <v>385</v>
      </c>
      <c r="D24" s="349" t="s">
        <v>42</v>
      </c>
      <c r="E24" s="371">
        <v>7468632</v>
      </c>
      <c r="F24" s="371">
        <v>648719</v>
      </c>
      <c r="G24" s="371">
        <v>242</v>
      </c>
      <c r="H24" s="371">
        <v>2367</v>
      </c>
      <c r="I24" s="371">
        <v>141587</v>
      </c>
      <c r="J24" s="371">
        <v>21718</v>
      </c>
      <c r="K24" s="371">
        <v>2409</v>
      </c>
      <c r="L24" s="371">
        <v>226</v>
      </c>
      <c r="M24" s="371">
        <v>14308</v>
      </c>
      <c r="N24" s="371">
        <v>18769</v>
      </c>
      <c r="O24" s="371">
        <v>8318977</v>
      </c>
      <c r="Q24" s="379">
        <f t="shared" si="1"/>
        <v>0.89778250378622271</v>
      </c>
      <c r="R24" s="379">
        <f t="shared" si="1"/>
        <v>7.7980621896177854E-2</v>
      </c>
      <c r="S24" s="379">
        <f t="shared" si="1"/>
        <v>2.9090115287011851E-5</v>
      </c>
      <c r="T24" s="379">
        <f t="shared" si="1"/>
        <v>2.8453017720808698E-4</v>
      </c>
      <c r="U24" s="379">
        <f t="shared" si="1"/>
        <v>1.7019760963397301E-2</v>
      </c>
      <c r="V24" s="379">
        <f t="shared" si="1"/>
        <v>2.6106575363773693E-3</v>
      </c>
      <c r="W24" s="379">
        <f t="shared" si="1"/>
        <v>2.8957887490252708E-4</v>
      </c>
      <c r="X24" s="379">
        <f t="shared" si="1"/>
        <v>2.7166801879606109E-5</v>
      </c>
      <c r="Y24" s="379">
        <f t="shared" si="1"/>
        <v>1.719923014572585E-3</v>
      </c>
      <c r="Z24" s="379">
        <f t="shared" si="1"/>
        <v>2.2561668339748987E-3</v>
      </c>
      <c r="AA24" s="377">
        <f t="shared" si="2"/>
        <v>1</v>
      </c>
      <c r="AC24" s="371">
        <f t="shared" si="3"/>
        <v>7.8009712011464866E-2</v>
      </c>
      <c r="AE24" s="371">
        <f t="shared" si="4"/>
        <v>2.9002364112798965E-3</v>
      </c>
    </row>
    <row r="25" spans="1:31" ht="16.3" customHeight="1" x14ac:dyDescent="0.25">
      <c r="A25" s="374">
        <v>23</v>
      </c>
      <c r="B25" s="378" t="s">
        <v>43</v>
      </c>
      <c r="C25" s="373" t="s">
        <v>44</v>
      </c>
      <c r="D25" s="349" t="s">
        <v>43</v>
      </c>
      <c r="E25" s="371">
        <v>3186354</v>
      </c>
      <c r="F25" s="371">
        <v>514705</v>
      </c>
      <c r="G25" s="371">
        <v>0</v>
      </c>
      <c r="H25" s="371">
        <v>663</v>
      </c>
      <c r="I25" s="371">
        <v>82603</v>
      </c>
      <c r="J25" s="371">
        <v>634</v>
      </c>
      <c r="K25" s="371">
        <v>1668</v>
      </c>
      <c r="L25" s="371">
        <v>42</v>
      </c>
      <c r="M25" s="371">
        <v>5635</v>
      </c>
      <c r="N25" s="371">
        <v>19686</v>
      </c>
      <c r="O25" s="371">
        <v>3811990</v>
      </c>
      <c r="Q25" s="379">
        <f t="shared" si="1"/>
        <v>0.83587679925708092</v>
      </c>
      <c r="R25" s="379">
        <f t="shared" si="1"/>
        <v>0.1350226522105252</v>
      </c>
      <c r="S25" s="379">
        <f t="shared" si="1"/>
        <v>0</v>
      </c>
      <c r="T25" s="379">
        <f t="shared" si="1"/>
        <v>1.7392490536438974E-4</v>
      </c>
      <c r="U25" s="379">
        <f t="shared" si="1"/>
        <v>2.1669259363219735E-2</v>
      </c>
      <c r="V25" s="379">
        <f t="shared" si="1"/>
        <v>1.663173303182852E-4</v>
      </c>
      <c r="W25" s="379">
        <f t="shared" si="1"/>
        <v>4.3756673023801217E-4</v>
      </c>
      <c r="X25" s="379">
        <f t="shared" si="1"/>
        <v>1.1017867308151386E-5</v>
      </c>
      <c r="Y25" s="379">
        <f t="shared" si="1"/>
        <v>1.4782305305103109E-3</v>
      </c>
      <c r="Z25" s="379">
        <f t="shared" si="1"/>
        <v>5.1642318054349566E-3</v>
      </c>
      <c r="AA25" s="377">
        <f t="shared" si="2"/>
        <v>0.99999999999999989</v>
      </c>
      <c r="AC25" s="371">
        <f t="shared" si="3"/>
        <v>0.1350226522105252</v>
      </c>
      <c r="AE25" s="371">
        <f t="shared" si="4"/>
        <v>6.0388406055629734E-4</v>
      </c>
    </row>
    <row r="26" spans="1:31" ht="16.3" customHeight="1" x14ac:dyDescent="0.25">
      <c r="A26" s="374">
        <v>24</v>
      </c>
      <c r="B26" s="378" t="s">
        <v>45</v>
      </c>
      <c r="C26" s="372" t="s">
        <v>46</v>
      </c>
      <c r="D26" s="349" t="s">
        <v>45</v>
      </c>
      <c r="E26" s="371">
        <v>597970</v>
      </c>
      <c r="F26" s="371">
        <v>128886</v>
      </c>
      <c r="G26" s="371">
        <v>0</v>
      </c>
      <c r="H26" s="371">
        <v>0</v>
      </c>
      <c r="I26" s="371">
        <v>20838</v>
      </c>
      <c r="J26" s="371">
        <v>1</v>
      </c>
      <c r="K26" s="371">
        <v>34</v>
      </c>
      <c r="L26" s="371">
        <v>18</v>
      </c>
      <c r="M26" s="371">
        <v>1300</v>
      </c>
      <c r="N26" s="371">
        <v>3911</v>
      </c>
      <c r="O26" s="371">
        <v>752958</v>
      </c>
      <c r="Q26" s="379">
        <f t="shared" si="1"/>
        <v>0.79416116171154305</v>
      </c>
      <c r="R26" s="379">
        <f t="shared" si="1"/>
        <v>0.17117289410564732</v>
      </c>
      <c r="S26" s="379">
        <f t="shared" si="1"/>
        <v>0</v>
      </c>
      <c r="T26" s="379">
        <f t="shared" si="1"/>
        <v>0</v>
      </c>
      <c r="U26" s="379">
        <f t="shared" si="1"/>
        <v>2.7674850390061598E-2</v>
      </c>
      <c r="V26" s="379">
        <f t="shared" si="1"/>
        <v>1.3280953253700737E-6</v>
      </c>
      <c r="W26" s="379">
        <f t="shared" si="1"/>
        <v>4.5155241062582511E-5</v>
      </c>
      <c r="X26" s="379">
        <f t="shared" si="1"/>
        <v>2.3905715856661328E-5</v>
      </c>
      <c r="Y26" s="379">
        <f t="shared" si="1"/>
        <v>1.7265239229810958E-3</v>
      </c>
      <c r="Z26" s="379">
        <f t="shared" si="1"/>
        <v>5.1941808175223585E-3</v>
      </c>
      <c r="AA26" s="377">
        <f t="shared" si="2"/>
        <v>1</v>
      </c>
      <c r="AC26" s="371">
        <f t="shared" si="3"/>
        <v>0.17117289410564732</v>
      </c>
      <c r="AE26" s="371">
        <f t="shared" si="4"/>
        <v>4.6483336387952584E-5</v>
      </c>
    </row>
    <row r="27" spans="1:31" ht="16.3" customHeight="1" x14ac:dyDescent="0.25">
      <c r="A27" s="374">
        <v>25</v>
      </c>
      <c r="B27" s="378" t="s">
        <v>47</v>
      </c>
      <c r="C27" s="372" t="s">
        <v>48</v>
      </c>
      <c r="D27" s="349" t="s">
        <v>47</v>
      </c>
      <c r="E27" s="371">
        <v>10204167</v>
      </c>
      <c r="F27" s="371">
        <v>2722334</v>
      </c>
      <c r="G27" s="371">
        <v>668457</v>
      </c>
      <c r="H27" s="371">
        <v>6471</v>
      </c>
      <c r="I27" s="371">
        <v>315831</v>
      </c>
      <c r="J27" s="371">
        <v>1624</v>
      </c>
      <c r="K27" s="371">
        <v>3959</v>
      </c>
      <c r="L27" s="371">
        <v>1084</v>
      </c>
      <c r="M27" s="371">
        <v>27129</v>
      </c>
      <c r="N27" s="371">
        <v>21638</v>
      </c>
      <c r="O27" s="371">
        <v>13972694</v>
      </c>
      <c r="Q27" s="379">
        <f t="shared" si="1"/>
        <v>0.73029345665195278</v>
      </c>
      <c r="R27" s="379">
        <f t="shared" si="1"/>
        <v>0.19483243531991754</v>
      </c>
      <c r="S27" s="379">
        <f t="shared" si="1"/>
        <v>4.784023753758581E-2</v>
      </c>
      <c r="T27" s="379">
        <f t="shared" si="1"/>
        <v>4.6311756344195328E-4</v>
      </c>
      <c r="U27" s="379">
        <f t="shared" si="1"/>
        <v>2.2603443544959904E-2</v>
      </c>
      <c r="V27" s="379">
        <f t="shared" si="1"/>
        <v>1.1622669186056748E-4</v>
      </c>
      <c r="W27" s="379">
        <f t="shared" si="1"/>
        <v>2.8333834549013954E-4</v>
      </c>
      <c r="X27" s="379">
        <f t="shared" si="1"/>
        <v>7.7579885453728538E-5</v>
      </c>
      <c r="Y27" s="379">
        <f t="shared" si="1"/>
        <v>1.9415726129835807E-3</v>
      </c>
      <c r="Z27" s="379">
        <f t="shared" si="1"/>
        <v>1.5485918463540387E-3</v>
      </c>
      <c r="AA27" s="377">
        <f t="shared" si="2"/>
        <v>1.0000000000000002</v>
      </c>
      <c r="AC27" s="371">
        <f t="shared" si="3"/>
        <v>0.24267267285750335</v>
      </c>
      <c r="AE27" s="371">
        <f t="shared" si="4"/>
        <v>3.9956503735070705E-4</v>
      </c>
    </row>
    <row r="28" spans="1:31" ht="16.3" customHeight="1" x14ac:dyDescent="0.25">
      <c r="A28" s="374">
        <v>26</v>
      </c>
      <c r="B28" s="378" t="s">
        <v>49</v>
      </c>
      <c r="C28" s="372" t="s">
        <v>50</v>
      </c>
      <c r="D28" s="349" t="s">
        <v>49</v>
      </c>
      <c r="E28" s="371">
        <v>8128619</v>
      </c>
      <c r="F28" s="371">
        <v>2067442</v>
      </c>
      <c r="G28" s="371">
        <v>1885863</v>
      </c>
      <c r="H28" s="371">
        <v>3167</v>
      </c>
      <c r="I28" s="371">
        <v>169061</v>
      </c>
      <c r="J28" s="371">
        <v>1155</v>
      </c>
      <c r="K28" s="371">
        <v>3457</v>
      </c>
      <c r="L28" s="371">
        <v>247</v>
      </c>
      <c r="M28" s="371">
        <v>13757</v>
      </c>
      <c r="N28" s="371">
        <v>17927</v>
      </c>
      <c r="O28" s="371">
        <v>12290695</v>
      </c>
      <c r="Q28" s="379">
        <f t="shared" si="1"/>
        <v>0.66136365762879967</v>
      </c>
      <c r="R28" s="379">
        <f t="shared" si="1"/>
        <v>0.16821196848510195</v>
      </c>
      <c r="S28" s="379">
        <f t="shared" si="1"/>
        <v>0.15343827179829944</v>
      </c>
      <c r="T28" s="379">
        <f t="shared" si="1"/>
        <v>2.5767460668416227E-4</v>
      </c>
      <c r="U28" s="379">
        <f t="shared" si="1"/>
        <v>1.3755202614660929E-2</v>
      </c>
      <c r="V28" s="379">
        <f t="shared" si="1"/>
        <v>9.3973530382130552E-5</v>
      </c>
      <c r="W28" s="379">
        <f t="shared" si="1"/>
        <v>2.8126969223465394E-4</v>
      </c>
      <c r="X28" s="379">
        <f t="shared" si="1"/>
        <v>2.009650389990151E-5</v>
      </c>
      <c r="Y28" s="379">
        <f t="shared" si="1"/>
        <v>1.1193020410969437E-3</v>
      </c>
      <c r="Z28" s="379">
        <f t="shared" si="1"/>
        <v>1.4585830988402201E-3</v>
      </c>
      <c r="AA28" s="377">
        <f t="shared" si="2"/>
        <v>0.99999999999999967</v>
      </c>
      <c r="AC28" s="371">
        <f t="shared" si="3"/>
        <v>0.32165024028340139</v>
      </c>
      <c r="AE28" s="371">
        <f t="shared" si="4"/>
        <v>3.7524322261678448E-4</v>
      </c>
    </row>
    <row r="29" spans="1:31" ht="16.3" customHeight="1" x14ac:dyDescent="0.25">
      <c r="A29" s="374">
        <v>27</v>
      </c>
      <c r="B29" s="378" t="s">
        <v>51</v>
      </c>
      <c r="C29" s="372" t="s">
        <v>52</v>
      </c>
      <c r="D29" s="349" t="s">
        <v>51</v>
      </c>
      <c r="E29" s="371">
        <v>18648183</v>
      </c>
      <c r="F29" s="371">
        <v>2326629</v>
      </c>
      <c r="G29" s="371">
        <v>2650826</v>
      </c>
      <c r="H29" s="371">
        <v>15605</v>
      </c>
      <c r="I29" s="371">
        <v>224858</v>
      </c>
      <c r="J29" s="371">
        <v>137306</v>
      </c>
      <c r="K29" s="371">
        <v>6118</v>
      </c>
      <c r="L29" s="371">
        <v>27</v>
      </c>
      <c r="M29" s="371">
        <v>45635</v>
      </c>
      <c r="N29" s="371">
        <v>38920</v>
      </c>
      <c r="O29" s="371">
        <v>24094107</v>
      </c>
      <c r="Q29" s="379">
        <f t="shared" si="1"/>
        <v>0.77397278097918298</v>
      </c>
      <c r="R29" s="379">
        <f t="shared" si="1"/>
        <v>9.6564234565738413E-2</v>
      </c>
      <c r="S29" s="379">
        <f t="shared" si="1"/>
        <v>0.11001968240615849</v>
      </c>
      <c r="T29" s="379">
        <f t="shared" si="1"/>
        <v>6.4766874323252566E-4</v>
      </c>
      <c r="U29" s="379">
        <f t="shared" si="1"/>
        <v>9.3324894755385628E-3</v>
      </c>
      <c r="V29" s="379">
        <f t="shared" si="1"/>
        <v>5.6987378698035995E-3</v>
      </c>
      <c r="W29" s="379">
        <f t="shared" si="1"/>
        <v>2.5392101064380598E-4</v>
      </c>
      <c r="X29" s="379">
        <f t="shared" si="1"/>
        <v>1.1206059639396472E-6</v>
      </c>
      <c r="Y29" s="379">
        <f t="shared" si="1"/>
        <v>1.8940315986809555E-3</v>
      </c>
      <c r="Z29" s="379">
        <f t="shared" si="1"/>
        <v>1.6153327450567061E-3</v>
      </c>
      <c r="AA29" s="377">
        <f t="shared" si="2"/>
        <v>0.99999999999999978</v>
      </c>
      <c r="AC29" s="371">
        <f t="shared" si="3"/>
        <v>0.2065839169718969</v>
      </c>
      <c r="AE29" s="371">
        <f t="shared" si="4"/>
        <v>5.9526588804474055E-3</v>
      </c>
    </row>
    <row r="30" spans="1:31" ht="16.3" customHeight="1" x14ac:dyDescent="0.25">
      <c r="A30" s="374">
        <v>28</v>
      </c>
      <c r="B30" s="378" t="s">
        <v>53</v>
      </c>
      <c r="C30" s="372" t="s">
        <v>54</v>
      </c>
      <c r="D30" s="349" t="s">
        <v>53</v>
      </c>
      <c r="E30" s="371">
        <v>1538131</v>
      </c>
      <c r="F30" s="371">
        <v>87802</v>
      </c>
      <c r="G30" s="371">
        <v>924</v>
      </c>
      <c r="H30" s="371">
        <v>101</v>
      </c>
      <c r="I30" s="371">
        <v>56154</v>
      </c>
      <c r="J30" s="371">
        <v>6410</v>
      </c>
      <c r="K30" s="371">
        <v>10910</v>
      </c>
      <c r="L30" s="371">
        <v>0</v>
      </c>
      <c r="M30" s="371">
        <v>4281</v>
      </c>
      <c r="N30" s="371">
        <v>1137</v>
      </c>
      <c r="O30" s="371">
        <v>1705850</v>
      </c>
      <c r="Q30" s="379">
        <f t="shared" si="1"/>
        <v>0.90168010082949845</v>
      </c>
      <c r="R30" s="379">
        <f t="shared" si="1"/>
        <v>5.147111410733652E-2</v>
      </c>
      <c r="S30" s="379">
        <f t="shared" si="1"/>
        <v>5.4166544537913655E-4</v>
      </c>
      <c r="T30" s="379">
        <f t="shared" si="1"/>
        <v>5.9208019462438083E-5</v>
      </c>
      <c r="U30" s="379">
        <f t="shared" si="1"/>
        <v>3.2918486385086612E-2</v>
      </c>
      <c r="V30" s="379">
        <f t="shared" si="1"/>
        <v>3.7576574728141396E-3</v>
      </c>
      <c r="W30" s="379">
        <f t="shared" si="1"/>
        <v>6.3956385379722721E-3</v>
      </c>
      <c r="X30" s="379">
        <f t="shared" si="1"/>
        <v>0</v>
      </c>
      <c r="Y30" s="379">
        <f t="shared" si="1"/>
        <v>2.5095993199871032E-3</v>
      </c>
      <c r="Z30" s="379">
        <f t="shared" si="1"/>
        <v>6.6652988246328811E-4</v>
      </c>
      <c r="AA30" s="377">
        <f t="shared" si="2"/>
        <v>1</v>
      </c>
      <c r="AC30" s="371">
        <f t="shared" si="3"/>
        <v>5.2012779552715653E-2</v>
      </c>
      <c r="AE30" s="371">
        <f t="shared" si="4"/>
        <v>1.0153296010786411E-2</v>
      </c>
    </row>
    <row r="31" spans="1:31" ht="16.3" customHeight="1" x14ac:dyDescent="0.25">
      <c r="A31" s="374">
        <v>29</v>
      </c>
      <c r="B31" s="378" t="s">
        <v>55</v>
      </c>
      <c r="C31" s="372" t="s">
        <v>56</v>
      </c>
      <c r="D31" s="349" t="s">
        <v>55</v>
      </c>
      <c r="E31" s="371">
        <v>11889514</v>
      </c>
      <c r="F31" s="371">
        <v>2096301</v>
      </c>
      <c r="G31" s="371">
        <v>479004</v>
      </c>
      <c r="H31" s="371">
        <v>2033</v>
      </c>
      <c r="I31" s="371">
        <v>365731</v>
      </c>
      <c r="J31" s="371">
        <v>1509</v>
      </c>
      <c r="K31" s="371">
        <v>5637</v>
      </c>
      <c r="L31" s="371">
        <v>261</v>
      </c>
      <c r="M31" s="371">
        <v>24613</v>
      </c>
      <c r="N31" s="371">
        <v>62842</v>
      </c>
      <c r="O31" s="371">
        <v>14927445</v>
      </c>
      <c r="Q31" s="379">
        <f t="shared" si="1"/>
        <v>0.79648687367463089</v>
      </c>
      <c r="R31" s="379">
        <f t="shared" si="1"/>
        <v>0.14043267283851993</v>
      </c>
      <c r="S31" s="379">
        <f t="shared" si="1"/>
        <v>3.2088813591341317E-2</v>
      </c>
      <c r="T31" s="379">
        <f t="shared" si="1"/>
        <v>1.3619209449440277E-4</v>
      </c>
      <c r="U31" s="379">
        <f t="shared" si="1"/>
        <v>2.4500575952549147E-2</v>
      </c>
      <c r="V31" s="379">
        <f t="shared" si="1"/>
        <v>1.0108896733499939E-4</v>
      </c>
      <c r="W31" s="379">
        <f t="shared" si="1"/>
        <v>3.7762657976632972E-4</v>
      </c>
      <c r="X31" s="379">
        <f t="shared" si="1"/>
        <v>1.7484572879015799E-5</v>
      </c>
      <c r="Y31" s="379">
        <f t="shared" si="1"/>
        <v>1.64884211598167E-3</v>
      </c>
      <c r="Z31" s="379">
        <f t="shared" si="1"/>
        <v>4.2098296125023405E-3</v>
      </c>
      <c r="AA31" s="377">
        <f t="shared" si="2"/>
        <v>1</v>
      </c>
      <c r="AC31" s="371">
        <f t="shared" si="3"/>
        <v>0.17252148642986123</v>
      </c>
      <c r="AE31" s="371">
        <f t="shared" si="4"/>
        <v>4.7871554710132914E-4</v>
      </c>
    </row>
    <row r="32" spans="1:31" ht="16.3" customHeight="1" x14ac:dyDescent="0.25">
      <c r="A32" s="374">
        <v>30</v>
      </c>
      <c r="B32" s="378" t="s">
        <v>57</v>
      </c>
      <c r="C32" s="372" t="s">
        <v>58</v>
      </c>
      <c r="D32" s="349" t="s">
        <v>57</v>
      </c>
      <c r="E32" s="371">
        <v>4061474</v>
      </c>
      <c r="F32" s="371">
        <v>560621</v>
      </c>
      <c r="G32" s="371">
        <v>550625</v>
      </c>
      <c r="H32" s="371">
        <v>527</v>
      </c>
      <c r="I32" s="371">
        <v>122458</v>
      </c>
      <c r="J32" s="371">
        <v>9113</v>
      </c>
      <c r="K32" s="371">
        <v>2007</v>
      </c>
      <c r="L32" s="371">
        <v>417</v>
      </c>
      <c r="M32" s="371">
        <v>10033</v>
      </c>
      <c r="N32" s="371">
        <v>8608</v>
      </c>
      <c r="O32" s="371">
        <v>5325883</v>
      </c>
      <c r="Q32" s="379">
        <f t="shared" si="1"/>
        <v>0.76259166789807442</v>
      </c>
      <c r="R32" s="379">
        <f t="shared" si="1"/>
        <v>0.10526348400819169</v>
      </c>
      <c r="S32" s="379">
        <f t="shared" si="1"/>
        <v>0.10338661213549002</v>
      </c>
      <c r="T32" s="379">
        <f t="shared" si="1"/>
        <v>9.895072798257115E-5</v>
      </c>
      <c r="U32" s="379">
        <f t="shared" si="1"/>
        <v>2.2992994776640793E-2</v>
      </c>
      <c r="V32" s="379">
        <f t="shared" si="1"/>
        <v>1.7110777687005141E-3</v>
      </c>
      <c r="W32" s="379">
        <f t="shared" si="1"/>
        <v>3.7683892041939337E-4</v>
      </c>
      <c r="X32" s="379">
        <f t="shared" si="1"/>
        <v>7.8296875841996527E-5</v>
      </c>
      <c r="Y32" s="379">
        <f t="shared" si="1"/>
        <v>1.8838190775125928E-3</v>
      </c>
      <c r="Z32" s="379">
        <f t="shared" si="1"/>
        <v>1.6162578111460579E-3</v>
      </c>
      <c r="AA32" s="377">
        <f t="shared" si="2"/>
        <v>1</v>
      </c>
      <c r="AC32" s="371">
        <f t="shared" si="3"/>
        <v>0.20865009614368171</v>
      </c>
      <c r="AE32" s="371">
        <f t="shared" si="4"/>
        <v>2.0879166891199074E-3</v>
      </c>
    </row>
    <row r="33" spans="1:31" ht="16.3" customHeight="1" x14ac:dyDescent="0.25">
      <c r="A33" s="374">
        <v>31</v>
      </c>
      <c r="B33" s="378" t="s">
        <v>59</v>
      </c>
      <c r="C33" s="372" t="s">
        <v>386</v>
      </c>
      <c r="D33" s="349" t="s">
        <v>59</v>
      </c>
      <c r="E33" s="371">
        <v>1454331</v>
      </c>
      <c r="F33" s="371">
        <v>324321</v>
      </c>
      <c r="G33" s="371">
        <v>698239</v>
      </c>
      <c r="H33" s="371">
        <v>30</v>
      </c>
      <c r="I33" s="371">
        <v>34110</v>
      </c>
      <c r="J33" s="371">
        <v>1039</v>
      </c>
      <c r="K33" s="371">
        <v>688</v>
      </c>
      <c r="L33" s="371">
        <v>228</v>
      </c>
      <c r="M33" s="371">
        <v>2544</v>
      </c>
      <c r="N33" s="371">
        <v>4431</v>
      </c>
      <c r="O33" s="371">
        <v>2519961</v>
      </c>
      <c r="Q33" s="379">
        <f t="shared" si="1"/>
        <v>0.577124407877741</v>
      </c>
      <c r="R33" s="379">
        <f t="shared" si="1"/>
        <v>0.12870080132192521</v>
      </c>
      <c r="S33" s="379">
        <f t="shared" si="1"/>
        <v>0.27708325644722281</v>
      </c>
      <c r="T33" s="379">
        <f t="shared" si="1"/>
        <v>1.19049461479761E-5</v>
      </c>
      <c r="U33" s="379">
        <f t="shared" si="1"/>
        <v>1.3535923770248825E-2</v>
      </c>
      <c r="V33" s="379">
        <f t="shared" si="1"/>
        <v>4.1230796825823894E-4</v>
      </c>
      <c r="W33" s="379">
        <f t="shared" si="1"/>
        <v>2.7302009832691856E-4</v>
      </c>
      <c r="X33" s="379">
        <f t="shared" si="1"/>
        <v>9.0477590724618358E-5</v>
      </c>
      <c r="Y33" s="379">
        <f t="shared" si="1"/>
        <v>1.0095394333483733E-3</v>
      </c>
      <c r="Z33" s="379">
        <f t="shared" si="1"/>
        <v>1.75836054605607E-3</v>
      </c>
      <c r="AA33" s="377">
        <f t="shared" si="2"/>
        <v>1</v>
      </c>
      <c r="AC33" s="371">
        <f t="shared" si="3"/>
        <v>0.405784057769148</v>
      </c>
      <c r="AE33" s="371">
        <f t="shared" si="4"/>
        <v>6.8532806658515744E-4</v>
      </c>
    </row>
    <row r="34" spans="1:31" ht="16.3" customHeight="1" x14ac:dyDescent="0.25">
      <c r="A34" s="374">
        <v>32</v>
      </c>
      <c r="B34" s="378" t="s">
        <v>60</v>
      </c>
      <c r="C34" s="372" t="s">
        <v>61</v>
      </c>
      <c r="D34" s="349" t="s">
        <v>60</v>
      </c>
      <c r="E34" s="371">
        <v>1502871</v>
      </c>
      <c r="F34" s="371">
        <v>157485</v>
      </c>
      <c r="G34" s="371">
        <v>129858</v>
      </c>
      <c r="H34" s="371">
        <v>473</v>
      </c>
      <c r="I34" s="371">
        <v>70410</v>
      </c>
      <c r="J34" s="371">
        <v>5489</v>
      </c>
      <c r="K34" s="371">
        <v>3409</v>
      </c>
      <c r="L34" s="371">
        <v>57</v>
      </c>
      <c r="M34" s="371">
        <v>5478</v>
      </c>
      <c r="N34" s="371">
        <v>11820</v>
      </c>
      <c r="O34" s="371">
        <v>1887350</v>
      </c>
      <c r="Q34" s="379">
        <f t="shared" si="1"/>
        <v>0.79628632739025618</v>
      </c>
      <c r="R34" s="379">
        <f t="shared" si="1"/>
        <v>8.3442392772935595E-2</v>
      </c>
      <c r="S34" s="379">
        <f t="shared" si="1"/>
        <v>6.880440829734813E-2</v>
      </c>
      <c r="T34" s="379">
        <f t="shared" si="1"/>
        <v>2.5061594298884677E-4</v>
      </c>
      <c r="U34" s="379">
        <f t="shared" si="1"/>
        <v>3.7306275995443346E-2</v>
      </c>
      <c r="V34" s="379">
        <f t="shared" si="1"/>
        <v>2.9083105942194084E-3</v>
      </c>
      <c r="W34" s="379">
        <f t="shared" si="1"/>
        <v>1.8062362571860016E-3</v>
      </c>
      <c r="X34" s="379">
        <f t="shared" si="1"/>
        <v>3.020107558216547E-5</v>
      </c>
      <c r="Y34" s="379">
        <f t="shared" si="1"/>
        <v>2.9024823164754813E-3</v>
      </c>
      <c r="Z34" s="379">
        <f t="shared" si="1"/>
        <v>6.2627493575648395E-3</v>
      </c>
      <c r="AA34" s="377">
        <f t="shared" si="2"/>
        <v>1</v>
      </c>
      <c r="AC34" s="371">
        <f t="shared" si="3"/>
        <v>0.15224680107028374</v>
      </c>
      <c r="AE34" s="371">
        <f t="shared" si="4"/>
        <v>4.7145468514054097E-3</v>
      </c>
    </row>
    <row r="35" spans="1:31" ht="16.3" customHeight="1" x14ac:dyDescent="0.25">
      <c r="A35" s="374">
        <v>33</v>
      </c>
      <c r="B35" s="378" t="s">
        <v>62</v>
      </c>
      <c r="C35" s="372" t="s">
        <v>63</v>
      </c>
      <c r="D35" s="349" t="s">
        <v>62</v>
      </c>
      <c r="E35" s="371">
        <v>2685018</v>
      </c>
      <c r="F35" s="371">
        <v>733202</v>
      </c>
      <c r="G35" s="371">
        <v>822</v>
      </c>
      <c r="H35" s="371">
        <v>1163</v>
      </c>
      <c r="I35" s="371">
        <v>174630</v>
      </c>
      <c r="J35" s="371">
        <v>21718</v>
      </c>
      <c r="K35" s="371">
        <v>8712</v>
      </c>
      <c r="L35" s="371">
        <v>0</v>
      </c>
      <c r="M35" s="371">
        <v>10678</v>
      </c>
      <c r="N35" s="371">
        <v>1244</v>
      </c>
      <c r="O35" s="371">
        <v>3637187</v>
      </c>
      <c r="Q35" s="379">
        <f t="shared" si="1"/>
        <v>0.7382128001667223</v>
      </c>
      <c r="R35" s="379">
        <f t="shared" si="1"/>
        <v>0.20158490613762778</v>
      </c>
      <c r="S35" s="379">
        <f t="shared" si="1"/>
        <v>2.2599882821532134E-4</v>
      </c>
      <c r="T35" s="379">
        <f t="shared" si="1"/>
        <v>3.1975260001754105E-4</v>
      </c>
      <c r="U35" s="379">
        <f t="shared" si="1"/>
        <v>4.8012378797130863E-2</v>
      </c>
      <c r="V35" s="379">
        <f t="shared" si="1"/>
        <v>5.9710979941366774E-3</v>
      </c>
      <c r="W35" s="379">
        <f t="shared" si="1"/>
        <v>2.3952576537857417E-3</v>
      </c>
      <c r="X35" s="379">
        <f t="shared" si="1"/>
        <v>0</v>
      </c>
      <c r="Y35" s="379">
        <f t="shared" si="1"/>
        <v>2.9357852648214128E-3</v>
      </c>
      <c r="Z35" s="379">
        <f t="shared" si="1"/>
        <v>3.4202255754240844E-4</v>
      </c>
      <c r="AA35" s="377">
        <f t="shared" si="2"/>
        <v>1</v>
      </c>
      <c r="AC35" s="371">
        <f t="shared" si="3"/>
        <v>0.20181090496584311</v>
      </c>
      <c r="AE35" s="371">
        <f t="shared" si="4"/>
        <v>8.3663556479224195E-3</v>
      </c>
    </row>
    <row r="36" spans="1:31" ht="16.3" customHeight="1" x14ac:dyDescent="0.25">
      <c r="A36" s="374">
        <v>34</v>
      </c>
      <c r="B36" s="378" t="s">
        <v>64</v>
      </c>
      <c r="C36" s="372" t="s">
        <v>65</v>
      </c>
      <c r="D36" s="349" t="s">
        <v>64</v>
      </c>
      <c r="E36" s="371">
        <v>807332</v>
      </c>
      <c r="F36" s="371">
        <v>112605</v>
      </c>
      <c r="G36" s="371">
        <v>75022</v>
      </c>
      <c r="H36" s="371">
        <v>38</v>
      </c>
      <c r="I36" s="371">
        <v>27133</v>
      </c>
      <c r="J36" s="371">
        <v>1955</v>
      </c>
      <c r="K36" s="371">
        <v>1602</v>
      </c>
      <c r="L36" s="371">
        <v>8</v>
      </c>
      <c r="M36" s="371">
        <v>1961</v>
      </c>
      <c r="N36" s="371">
        <v>785</v>
      </c>
      <c r="O36" s="371">
        <v>1028441</v>
      </c>
      <c r="Q36" s="379">
        <f t="shared" si="1"/>
        <v>0.78500565418920487</v>
      </c>
      <c r="R36" s="379">
        <f t="shared" si="1"/>
        <v>0.10949096739628233</v>
      </c>
      <c r="S36" s="379">
        <f t="shared" si="1"/>
        <v>7.2947305679178481E-2</v>
      </c>
      <c r="T36" s="379">
        <f t="shared" si="1"/>
        <v>3.6949129799375947E-5</v>
      </c>
      <c r="U36" s="379">
        <f t="shared" si="1"/>
        <v>2.6382651022275463E-2</v>
      </c>
      <c r="V36" s="379">
        <f t="shared" si="1"/>
        <v>1.900935493625789E-3</v>
      </c>
      <c r="W36" s="379">
        <f t="shared" si="1"/>
        <v>1.557697524700007E-3</v>
      </c>
      <c r="X36" s="379">
        <f t="shared" si="1"/>
        <v>7.7787641682896738E-6</v>
      </c>
      <c r="Y36" s="379">
        <f t="shared" si="1"/>
        <v>1.9067695667520062E-3</v>
      </c>
      <c r="Z36" s="379">
        <f t="shared" si="1"/>
        <v>7.6329123401342423E-4</v>
      </c>
      <c r="AA36" s="377">
        <f t="shared" si="2"/>
        <v>1</v>
      </c>
      <c r="AC36" s="371">
        <f t="shared" si="3"/>
        <v>0.18243827307546082</v>
      </c>
      <c r="AE36" s="371">
        <f t="shared" si="4"/>
        <v>3.4586330183257962E-3</v>
      </c>
    </row>
    <row r="37" spans="1:31" ht="16.3" customHeight="1" x14ac:dyDescent="0.25">
      <c r="A37" s="374">
        <v>35</v>
      </c>
      <c r="B37" s="378" t="s">
        <v>66</v>
      </c>
      <c r="C37" s="372" t="s">
        <v>67</v>
      </c>
      <c r="D37" s="349" t="s">
        <v>66</v>
      </c>
      <c r="E37" s="371">
        <v>2055572</v>
      </c>
      <c r="F37" s="371">
        <v>329862</v>
      </c>
      <c r="G37" s="371">
        <v>51860</v>
      </c>
      <c r="H37" s="371">
        <v>404</v>
      </c>
      <c r="I37" s="371">
        <v>100210</v>
      </c>
      <c r="J37" s="371">
        <v>6347</v>
      </c>
      <c r="K37" s="371">
        <v>3988</v>
      </c>
      <c r="L37" s="371">
        <v>26</v>
      </c>
      <c r="M37" s="371">
        <v>7298</v>
      </c>
      <c r="N37" s="371">
        <v>12313</v>
      </c>
      <c r="O37" s="371">
        <v>2567880</v>
      </c>
      <c r="Q37" s="379">
        <f t="shared" si="1"/>
        <v>0.800493792544823</v>
      </c>
      <c r="R37" s="379">
        <f t="shared" si="1"/>
        <v>0.12845693724005794</v>
      </c>
      <c r="S37" s="379">
        <f t="shared" si="1"/>
        <v>2.0195647771702727E-2</v>
      </c>
      <c r="T37" s="379">
        <f t="shared" si="1"/>
        <v>1.5732822406031434E-4</v>
      </c>
      <c r="U37" s="379">
        <f t="shared" si="1"/>
        <v>3.902440924030718E-2</v>
      </c>
      <c r="V37" s="379">
        <f t="shared" si="1"/>
        <v>2.4716887081950869E-3</v>
      </c>
      <c r="W37" s="379">
        <f t="shared" si="1"/>
        <v>1.5530320731498356E-3</v>
      </c>
      <c r="X37" s="379">
        <f t="shared" si="1"/>
        <v>1.0125083726653893E-5</v>
      </c>
      <c r="Y37" s="379">
        <f t="shared" si="1"/>
        <v>2.8420331168123123E-3</v>
      </c>
      <c r="Z37" s="379">
        <f t="shared" si="1"/>
        <v>4.7950059971649762E-3</v>
      </c>
      <c r="AA37" s="377">
        <f t="shared" si="2"/>
        <v>1</v>
      </c>
      <c r="AC37" s="371">
        <f t="shared" si="3"/>
        <v>0.14865258501176068</v>
      </c>
      <c r="AE37" s="371">
        <f t="shared" si="4"/>
        <v>4.0247207813449227E-3</v>
      </c>
    </row>
    <row r="38" spans="1:31" ht="16.3" customHeight="1" x14ac:dyDescent="0.25">
      <c r="A38" s="374">
        <v>36</v>
      </c>
      <c r="B38" s="378" t="s">
        <v>68</v>
      </c>
      <c r="C38" s="372" t="s">
        <v>69</v>
      </c>
      <c r="D38" s="349" t="s">
        <v>68</v>
      </c>
      <c r="E38" s="371">
        <v>9647131</v>
      </c>
      <c r="F38" s="371">
        <v>70867</v>
      </c>
      <c r="G38" s="371">
        <v>0</v>
      </c>
      <c r="H38" s="371">
        <v>275</v>
      </c>
      <c r="I38" s="371">
        <v>73734</v>
      </c>
      <c r="J38" s="371">
        <v>4868</v>
      </c>
      <c r="K38" s="371">
        <v>12303</v>
      </c>
      <c r="L38" s="371">
        <v>0</v>
      </c>
      <c r="M38" s="371">
        <v>5481</v>
      </c>
      <c r="N38" s="371">
        <v>9970</v>
      </c>
      <c r="O38" s="371">
        <v>9824629</v>
      </c>
      <c r="Q38" s="379">
        <f t="shared" si="1"/>
        <v>0.98193336359062511</v>
      </c>
      <c r="R38" s="379">
        <f t="shared" si="1"/>
        <v>7.2131985849033077E-3</v>
      </c>
      <c r="S38" s="379">
        <f t="shared" si="1"/>
        <v>0</v>
      </c>
      <c r="T38" s="379">
        <f t="shared" si="1"/>
        <v>2.7990878841328258E-5</v>
      </c>
      <c r="U38" s="379">
        <f t="shared" si="1"/>
        <v>7.505016219950901E-3</v>
      </c>
      <c r="V38" s="379">
        <f t="shared" si="1"/>
        <v>4.9548944799849442E-4</v>
      </c>
      <c r="W38" s="379">
        <f t="shared" si="1"/>
        <v>1.2522610268540419E-3</v>
      </c>
      <c r="X38" s="379">
        <f t="shared" si="1"/>
        <v>0</v>
      </c>
      <c r="Y38" s="379">
        <f t="shared" si="1"/>
        <v>5.5788366156116426E-4</v>
      </c>
      <c r="Z38" s="379">
        <f t="shared" si="1"/>
        <v>1.0147965892656099E-3</v>
      </c>
      <c r="AA38" s="377">
        <f t="shared" si="2"/>
        <v>1</v>
      </c>
      <c r="AC38" s="371">
        <f t="shared" si="3"/>
        <v>7.2131985849033077E-3</v>
      </c>
      <c r="AE38" s="371">
        <f t="shared" si="4"/>
        <v>1.7477504748525364E-3</v>
      </c>
    </row>
    <row r="39" spans="1:31" ht="16.3" customHeight="1" x14ac:dyDescent="0.25">
      <c r="A39" s="374">
        <v>37</v>
      </c>
      <c r="B39" s="378" t="s">
        <v>70</v>
      </c>
      <c r="C39" s="372" t="s">
        <v>71</v>
      </c>
      <c r="D39" s="349" t="s">
        <v>70</v>
      </c>
      <c r="E39" s="371">
        <v>14450184</v>
      </c>
      <c r="F39" s="371">
        <v>1572762</v>
      </c>
      <c r="G39" s="371">
        <v>0</v>
      </c>
      <c r="H39" s="371">
        <v>232</v>
      </c>
      <c r="I39" s="371">
        <v>396985</v>
      </c>
      <c r="J39" s="371">
        <v>27089</v>
      </c>
      <c r="K39" s="371">
        <v>77827</v>
      </c>
      <c r="L39" s="371">
        <v>0</v>
      </c>
      <c r="M39" s="371">
        <v>28148</v>
      </c>
      <c r="N39" s="371">
        <v>53955</v>
      </c>
      <c r="O39" s="371">
        <v>16607182</v>
      </c>
      <c r="Q39" s="379">
        <f t="shared" si="1"/>
        <v>0.87011655559624745</v>
      </c>
      <c r="R39" s="379">
        <f t="shared" si="1"/>
        <v>9.4703725171434869E-2</v>
      </c>
      <c r="S39" s="379">
        <f t="shared" si="1"/>
        <v>0</v>
      </c>
      <c r="T39" s="379">
        <f t="shared" si="1"/>
        <v>1.3969859546309542E-5</v>
      </c>
      <c r="U39" s="379">
        <f t="shared" si="1"/>
        <v>2.3904416775826266E-2</v>
      </c>
      <c r="V39" s="379">
        <f t="shared" si="1"/>
        <v>1.6311617467671517E-3</v>
      </c>
      <c r="W39" s="379">
        <f t="shared" si="1"/>
        <v>4.6863459435803135E-3</v>
      </c>
      <c r="X39" s="379">
        <f t="shared" si="1"/>
        <v>0</v>
      </c>
      <c r="Y39" s="379">
        <f t="shared" si="1"/>
        <v>1.6949293384031078E-3</v>
      </c>
      <c r="Z39" s="379">
        <f t="shared" si="1"/>
        <v>3.2488955681945317E-3</v>
      </c>
      <c r="AA39" s="377">
        <f t="shared" si="2"/>
        <v>0.99999999999999989</v>
      </c>
      <c r="AC39" s="371">
        <f t="shared" si="3"/>
        <v>9.4703725171434869E-2</v>
      </c>
      <c r="AE39" s="371">
        <f t="shared" si="4"/>
        <v>6.3175076903474649E-3</v>
      </c>
    </row>
    <row r="40" spans="1:31" ht="16.3" customHeight="1" x14ac:dyDescent="0.25">
      <c r="A40" s="374">
        <v>38</v>
      </c>
      <c r="B40" s="378" t="s">
        <v>72</v>
      </c>
      <c r="C40" s="372" t="s">
        <v>387</v>
      </c>
      <c r="D40" s="349" t="s">
        <v>72</v>
      </c>
      <c r="E40" s="371">
        <v>1850873</v>
      </c>
      <c r="F40" s="371">
        <v>62799</v>
      </c>
      <c r="G40" s="371">
        <v>23</v>
      </c>
      <c r="H40" s="371">
        <v>99</v>
      </c>
      <c r="I40" s="371">
        <v>45484</v>
      </c>
      <c r="J40" s="371">
        <v>2980</v>
      </c>
      <c r="K40" s="371">
        <v>11097</v>
      </c>
      <c r="L40" s="371">
        <v>0</v>
      </c>
      <c r="M40" s="371">
        <v>3298</v>
      </c>
      <c r="N40" s="371">
        <v>6200</v>
      </c>
      <c r="O40" s="371">
        <v>1982853</v>
      </c>
      <c r="Q40" s="379">
        <f t="shared" si="1"/>
        <v>0.93343934220035474</v>
      </c>
      <c r="R40" s="379">
        <f t="shared" si="1"/>
        <v>3.1671031589331128E-2</v>
      </c>
      <c r="S40" s="379">
        <f t="shared" si="1"/>
        <v>1.1599447866281566E-5</v>
      </c>
      <c r="T40" s="379">
        <f t="shared" si="1"/>
        <v>4.992805820703804E-5</v>
      </c>
      <c r="U40" s="379">
        <f t="shared" si="1"/>
        <v>2.2938664641302203E-2</v>
      </c>
      <c r="V40" s="379">
        <f t="shared" si="1"/>
        <v>1.5028849844138724E-3</v>
      </c>
      <c r="W40" s="379">
        <f t="shared" si="1"/>
        <v>5.5964814335707188E-3</v>
      </c>
      <c r="X40" s="379">
        <f t="shared" si="1"/>
        <v>0</v>
      </c>
      <c r="Y40" s="379">
        <f t="shared" si="1"/>
        <v>1.6632599592607219E-3</v>
      </c>
      <c r="Z40" s="379">
        <f t="shared" si="1"/>
        <v>3.1268076856932913E-3</v>
      </c>
      <c r="AA40" s="377">
        <f t="shared" si="2"/>
        <v>1.0000000000000002</v>
      </c>
      <c r="AC40" s="371">
        <f t="shared" si="3"/>
        <v>3.1682631037197415E-2</v>
      </c>
      <c r="AE40" s="371">
        <f t="shared" si="4"/>
        <v>7.0993664179845907E-3</v>
      </c>
    </row>
    <row r="41" spans="1:31" ht="16.3" customHeight="1" x14ac:dyDescent="0.25">
      <c r="A41" s="374">
        <v>39</v>
      </c>
      <c r="B41" s="378" t="s">
        <v>73</v>
      </c>
      <c r="C41" s="372" t="s">
        <v>74</v>
      </c>
      <c r="D41" s="349" t="s">
        <v>73</v>
      </c>
      <c r="E41" s="371">
        <v>2439703</v>
      </c>
      <c r="F41" s="371">
        <v>131190</v>
      </c>
      <c r="G41" s="371">
        <v>0</v>
      </c>
      <c r="H41" s="371">
        <v>129</v>
      </c>
      <c r="I41" s="371">
        <v>54701</v>
      </c>
      <c r="J41" s="371">
        <v>3481</v>
      </c>
      <c r="K41" s="371">
        <v>11648</v>
      </c>
      <c r="L41" s="371">
        <v>0</v>
      </c>
      <c r="M41" s="371">
        <v>3889</v>
      </c>
      <c r="N41" s="371">
        <v>7358</v>
      </c>
      <c r="O41" s="371">
        <v>2652099</v>
      </c>
      <c r="Q41" s="379">
        <f t="shared" si="1"/>
        <v>0.91991400019380876</v>
      </c>
      <c r="R41" s="379">
        <f t="shared" si="1"/>
        <v>4.9466479192518828E-2</v>
      </c>
      <c r="S41" s="379">
        <f t="shared" si="1"/>
        <v>0</v>
      </c>
      <c r="T41" s="379">
        <f t="shared" si="1"/>
        <v>4.8640718163235988E-5</v>
      </c>
      <c r="U41" s="379">
        <f t="shared" si="1"/>
        <v>2.0625549800365673E-2</v>
      </c>
      <c r="V41" s="379">
        <f t="shared" ref="V41:Z91" si="5">+J41/$O41</f>
        <v>1.3125452707459261E-3</v>
      </c>
      <c r="W41" s="379">
        <f t="shared" si="5"/>
        <v>4.3919929082587034E-3</v>
      </c>
      <c r="X41" s="379">
        <f t="shared" si="5"/>
        <v>0</v>
      </c>
      <c r="Y41" s="379">
        <f t="shared" si="5"/>
        <v>1.466385681680812E-3</v>
      </c>
      <c r="Z41" s="379">
        <f t="shared" si="5"/>
        <v>2.774406234458065E-3</v>
      </c>
      <c r="AA41" s="377">
        <f t="shared" si="2"/>
        <v>1</v>
      </c>
      <c r="AC41" s="371">
        <f t="shared" si="3"/>
        <v>4.9466479192518828E-2</v>
      </c>
      <c r="AE41" s="371">
        <f t="shared" si="4"/>
        <v>5.70453817900463E-3</v>
      </c>
    </row>
    <row r="42" spans="1:31" ht="16.3" customHeight="1" x14ac:dyDescent="0.25">
      <c r="A42" s="374">
        <v>40</v>
      </c>
      <c r="B42" s="378" t="s">
        <v>75</v>
      </c>
      <c r="C42" s="372" t="s">
        <v>76</v>
      </c>
      <c r="D42" s="349" t="s">
        <v>75</v>
      </c>
      <c r="E42" s="371">
        <v>5913028</v>
      </c>
      <c r="F42" s="371">
        <v>560621</v>
      </c>
      <c r="G42" s="371">
        <v>214491</v>
      </c>
      <c r="H42" s="371">
        <v>701</v>
      </c>
      <c r="I42" s="371">
        <v>135514</v>
      </c>
      <c r="J42" s="371">
        <v>1065</v>
      </c>
      <c r="K42" s="371">
        <v>6417</v>
      </c>
      <c r="L42" s="371">
        <v>74</v>
      </c>
      <c r="M42" s="371">
        <v>9255</v>
      </c>
      <c r="N42" s="371">
        <v>58604</v>
      </c>
      <c r="O42" s="371">
        <v>6899770</v>
      </c>
      <c r="Q42" s="379">
        <f t="shared" ref="Q42:U92" si="6">+E42/$O42</f>
        <v>0.85698914601501208</v>
      </c>
      <c r="R42" s="379">
        <f t="shared" si="6"/>
        <v>8.1252128694144873E-2</v>
      </c>
      <c r="S42" s="379">
        <f t="shared" si="6"/>
        <v>3.1086688396859605E-2</v>
      </c>
      <c r="T42" s="379">
        <f t="shared" si="6"/>
        <v>1.0159758948486688E-4</v>
      </c>
      <c r="U42" s="379">
        <f t="shared" si="6"/>
        <v>1.9640364823754995E-2</v>
      </c>
      <c r="V42" s="379">
        <f t="shared" si="5"/>
        <v>1.5435297118599606E-4</v>
      </c>
      <c r="W42" s="379">
        <f t="shared" si="5"/>
        <v>9.3003100103336773E-4</v>
      </c>
      <c r="X42" s="379">
        <f t="shared" si="5"/>
        <v>1.0724995180998787E-5</v>
      </c>
      <c r="Y42" s="379">
        <f t="shared" si="5"/>
        <v>1.3413490594614023E-3</v>
      </c>
      <c r="Z42" s="379">
        <f t="shared" si="5"/>
        <v>8.4936164538817957E-3</v>
      </c>
      <c r="AA42" s="377">
        <f t="shared" si="2"/>
        <v>1</v>
      </c>
      <c r="AC42" s="371">
        <f t="shared" si="3"/>
        <v>0.11233881709100449</v>
      </c>
      <c r="AE42" s="371">
        <f t="shared" si="4"/>
        <v>1.0843839722193638E-3</v>
      </c>
    </row>
    <row r="43" spans="1:31" ht="16.3" customHeight="1" x14ac:dyDescent="0.25">
      <c r="A43" s="374">
        <v>41</v>
      </c>
      <c r="B43" s="378" t="s">
        <v>77</v>
      </c>
      <c r="C43" s="372" t="s">
        <v>78</v>
      </c>
      <c r="D43" s="349" t="s">
        <v>77</v>
      </c>
      <c r="E43" s="371">
        <v>6547333</v>
      </c>
      <c r="F43" s="371">
        <v>672683</v>
      </c>
      <c r="G43" s="371">
        <v>9383</v>
      </c>
      <c r="H43" s="371">
        <v>290</v>
      </c>
      <c r="I43" s="371">
        <v>150139</v>
      </c>
      <c r="J43" s="371">
        <v>938</v>
      </c>
      <c r="K43" s="371">
        <v>7588</v>
      </c>
      <c r="L43" s="371">
        <v>68</v>
      </c>
      <c r="M43" s="371">
        <v>9755</v>
      </c>
      <c r="N43" s="371">
        <v>41334</v>
      </c>
      <c r="O43" s="371">
        <v>7439511</v>
      </c>
      <c r="Q43" s="379">
        <f t="shared" si="6"/>
        <v>0.88007572003052348</v>
      </c>
      <c r="R43" s="379">
        <f t="shared" si="6"/>
        <v>9.0420324669188604E-2</v>
      </c>
      <c r="S43" s="379">
        <f t="shared" si="6"/>
        <v>1.2612388099164044E-3</v>
      </c>
      <c r="T43" s="379">
        <f t="shared" si="6"/>
        <v>3.8981056685042875E-5</v>
      </c>
      <c r="U43" s="379">
        <f t="shared" si="6"/>
        <v>2.0181299550467765E-2</v>
      </c>
      <c r="V43" s="379">
        <f t="shared" si="5"/>
        <v>1.2608355576058694E-4</v>
      </c>
      <c r="W43" s="379">
        <f t="shared" si="5"/>
        <v>1.0199595107796735E-3</v>
      </c>
      <c r="X43" s="379">
        <f t="shared" si="5"/>
        <v>9.1403857054583294E-6</v>
      </c>
      <c r="Y43" s="379">
        <f t="shared" si="5"/>
        <v>1.3112420964227353E-3</v>
      </c>
      <c r="Z43" s="379">
        <f t="shared" si="5"/>
        <v>5.556010334550214E-3</v>
      </c>
      <c r="AA43" s="377">
        <f t="shared" si="2"/>
        <v>1</v>
      </c>
      <c r="AC43" s="371">
        <f t="shared" si="3"/>
        <v>9.1681563479105013E-2</v>
      </c>
      <c r="AE43" s="371">
        <f t="shared" si="4"/>
        <v>1.1460430665402605E-3</v>
      </c>
    </row>
    <row r="44" spans="1:31" ht="16.3" customHeight="1" x14ac:dyDescent="0.25">
      <c r="A44" s="374">
        <v>42</v>
      </c>
      <c r="B44" s="378" t="s">
        <v>79</v>
      </c>
      <c r="C44" s="372" t="s">
        <v>388</v>
      </c>
      <c r="D44" s="349" t="s">
        <v>79</v>
      </c>
      <c r="E44" s="371">
        <v>4598084</v>
      </c>
      <c r="F44" s="371">
        <v>598215</v>
      </c>
      <c r="G44" s="371">
        <v>26363</v>
      </c>
      <c r="H44" s="371">
        <v>764</v>
      </c>
      <c r="I44" s="371">
        <v>363958</v>
      </c>
      <c r="J44" s="371">
        <v>962</v>
      </c>
      <c r="K44" s="371">
        <v>1153</v>
      </c>
      <c r="L44" s="371">
        <v>0</v>
      </c>
      <c r="M44" s="371">
        <v>23172</v>
      </c>
      <c r="N44" s="371">
        <v>5466</v>
      </c>
      <c r="O44" s="371">
        <v>5618137</v>
      </c>
      <c r="Q44" s="379">
        <f t="shared" si="6"/>
        <v>0.81843571988365538</v>
      </c>
      <c r="R44" s="379">
        <f t="shared" si="6"/>
        <v>0.10647924748008103</v>
      </c>
      <c r="S44" s="379">
        <f t="shared" si="6"/>
        <v>4.6924807992400324E-3</v>
      </c>
      <c r="T44" s="379">
        <f t="shared" si="6"/>
        <v>1.3598813984066249E-4</v>
      </c>
      <c r="U44" s="379">
        <f t="shared" si="6"/>
        <v>6.4782685078701358E-2</v>
      </c>
      <c r="V44" s="379">
        <f t="shared" si="5"/>
        <v>1.7123113943287607E-4</v>
      </c>
      <c r="W44" s="379">
        <f t="shared" si="5"/>
        <v>2.0522817439304168E-4</v>
      </c>
      <c r="X44" s="379">
        <f t="shared" si="5"/>
        <v>0</v>
      </c>
      <c r="Y44" s="379">
        <f t="shared" si="5"/>
        <v>4.1244989219736006E-3</v>
      </c>
      <c r="Z44" s="379">
        <f t="shared" si="5"/>
        <v>9.7292038268201721E-4</v>
      </c>
      <c r="AA44" s="377">
        <f t="shared" si="2"/>
        <v>1</v>
      </c>
      <c r="AC44" s="371">
        <f t="shared" si="3"/>
        <v>0.11117172827932106</v>
      </c>
      <c r="AE44" s="371">
        <f t="shared" si="4"/>
        <v>3.7645931382591772E-4</v>
      </c>
    </row>
    <row r="45" spans="1:31" ht="16.3" customHeight="1" x14ac:dyDescent="0.25">
      <c r="A45" s="374">
        <v>43</v>
      </c>
      <c r="B45" s="378" t="s">
        <v>80</v>
      </c>
      <c r="C45" s="372" t="s">
        <v>81</v>
      </c>
      <c r="D45" s="349" t="s">
        <v>80</v>
      </c>
      <c r="E45" s="371">
        <v>8383721</v>
      </c>
      <c r="F45" s="371">
        <v>1138217</v>
      </c>
      <c r="G45" s="371">
        <v>331310</v>
      </c>
      <c r="H45" s="371">
        <v>1279</v>
      </c>
      <c r="I45" s="371">
        <v>239118</v>
      </c>
      <c r="J45" s="371">
        <v>11413</v>
      </c>
      <c r="K45" s="371">
        <v>4340</v>
      </c>
      <c r="L45" s="371">
        <v>86</v>
      </c>
      <c r="M45" s="371">
        <v>17461</v>
      </c>
      <c r="N45" s="371">
        <v>21916</v>
      </c>
      <c r="O45" s="371">
        <v>10148861</v>
      </c>
      <c r="Q45" s="379">
        <f t="shared" si="6"/>
        <v>0.82607506398993935</v>
      </c>
      <c r="R45" s="379">
        <f t="shared" si="6"/>
        <v>0.11215219126560114</v>
      </c>
      <c r="S45" s="379">
        <f t="shared" si="6"/>
        <v>3.2645042630892275E-2</v>
      </c>
      <c r="T45" s="379">
        <f t="shared" si="6"/>
        <v>1.2602399421964691E-4</v>
      </c>
      <c r="U45" s="379">
        <f t="shared" si="6"/>
        <v>2.3561067591722853E-2</v>
      </c>
      <c r="V45" s="379">
        <f t="shared" si="5"/>
        <v>1.1245596919693746E-3</v>
      </c>
      <c r="W45" s="379">
        <f t="shared" si="5"/>
        <v>4.2763419461553368E-4</v>
      </c>
      <c r="X45" s="379">
        <f t="shared" si="5"/>
        <v>8.4738573126580409E-6</v>
      </c>
      <c r="Y45" s="379">
        <f t="shared" si="5"/>
        <v>1.7204886341432798E-3</v>
      </c>
      <c r="Z45" s="379">
        <f t="shared" si="5"/>
        <v>2.1594541495838795E-3</v>
      </c>
      <c r="AA45" s="377">
        <f t="shared" si="2"/>
        <v>1</v>
      </c>
      <c r="AC45" s="371">
        <f t="shared" si="3"/>
        <v>0.1447972338964934</v>
      </c>
      <c r="AE45" s="371">
        <f t="shared" si="4"/>
        <v>1.5521938865849085E-3</v>
      </c>
    </row>
    <row r="46" spans="1:31" ht="16.3" customHeight="1" x14ac:dyDescent="0.25">
      <c r="A46" s="374">
        <v>44</v>
      </c>
      <c r="B46" s="378" t="s">
        <v>82</v>
      </c>
      <c r="C46" s="372" t="s">
        <v>83</v>
      </c>
      <c r="D46" s="349" t="s">
        <v>82</v>
      </c>
      <c r="E46" s="371">
        <v>11997250</v>
      </c>
      <c r="F46" s="371">
        <v>1384402</v>
      </c>
      <c r="G46" s="371">
        <v>11494</v>
      </c>
      <c r="H46" s="371">
        <v>258</v>
      </c>
      <c r="I46" s="371">
        <v>147360</v>
      </c>
      <c r="J46" s="371">
        <v>594</v>
      </c>
      <c r="K46" s="371">
        <v>4397</v>
      </c>
      <c r="L46" s="371">
        <v>432</v>
      </c>
      <c r="M46" s="371">
        <v>9945</v>
      </c>
      <c r="N46" s="371">
        <v>16098</v>
      </c>
      <c r="O46" s="371">
        <v>13572230</v>
      </c>
      <c r="Q46" s="379">
        <f t="shared" si="6"/>
        <v>0.88395569482686343</v>
      </c>
      <c r="R46" s="379">
        <f t="shared" si="6"/>
        <v>0.1020025449023484</v>
      </c>
      <c r="S46" s="379">
        <f t="shared" si="6"/>
        <v>8.4687630551501117E-4</v>
      </c>
      <c r="T46" s="379">
        <f t="shared" si="6"/>
        <v>1.9009403760472671E-5</v>
      </c>
      <c r="U46" s="379">
        <f t="shared" si="6"/>
        <v>1.0857464101330438E-2</v>
      </c>
      <c r="V46" s="379">
        <f t="shared" si="5"/>
        <v>4.3765836564809171E-5</v>
      </c>
      <c r="W46" s="379">
        <f t="shared" si="5"/>
        <v>3.239703423829393E-4</v>
      </c>
      <c r="X46" s="379">
        <f t="shared" si="5"/>
        <v>3.1829699319861218E-5</v>
      </c>
      <c r="Y46" s="379">
        <f t="shared" si="5"/>
        <v>7.3274620309263846E-4</v>
      </c>
      <c r="Z46" s="379">
        <f t="shared" si="5"/>
        <v>1.1860983788220506E-3</v>
      </c>
      <c r="AA46" s="377">
        <f t="shared" si="2"/>
        <v>1</v>
      </c>
      <c r="AC46" s="371">
        <f t="shared" si="3"/>
        <v>0.1028494212078634</v>
      </c>
      <c r="AE46" s="371">
        <f t="shared" si="4"/>
        <v>3.6773617894774846E-4</v>
      </c>
    </row>
    <row r="47" spans="1:31" ht="16.3" customHeight="1" x14ac:dyDescent="0.25">
      <c r="A47" s="374">
        <v>45</v>
      </c>
      <c r="B47" s="378" t="s">
        <v>84</v>
      </c>
      <c r="C47" s="372" t="s">
        <v>85</v>
      </c>
      <c r="D47" s="349" t="s">
        <v>84</v>
      </c>
      <c r="E47" s="371">
        <v>18731092</v>
      </c>
      <c r="F47" s="371">
        <v>2364038</v>
      </c>
      <c r="G47" s="371">
        <v>284801</v>
      </c>
      <c r="H47" s="371">
        <v>419</v>
      </c>
      <c r="I47" s="371">
        <v>207511</v>
      </c>
      <c r="J47" s="371">
        <v>1288</v>
      </c>
      <c r="K47" s="371">
        <v>5727</v>
      </c>
      <c r="L47" s="371">
        <v>171</v>
      </c>
      <c r="M47" s="371">
        <v>13378</v>
      </c>
      <c r="N47" s="371">
        <v>23193</v>
      </c>
      <c r="O47" s="371">
        <v>21631618</v>
      </c>
      <c r="Q47" s="379">
        <f t="shared" si="6"/>
        <v>0.86591266543260892</v>
      </c>
      <c r="R47" s="379">
        <f t="shared" si="6"/>
        <v>0.10928623092364149</v>
      </c>
      <c r="S47" s="379">
        <f t="shared" si="6"/>
        <v>1.3165959199168551E-2</v>
      </c>
      <c r="T47" s="379">
        <f t="shared" si="6"/>
        <v>1.9369794714385212E-5</v>
      </c>
      <c r="U47" s="379">
        <f t="shared" si="6"/>
        <v>9.5929486180830296E-3</v>
      </c>
      <c r="V47" s="379">
        <f t="shared" si="5"/>
        <v>5.954247158025812E-5</v>
      </c>
      <c r="W47" s="379">
        <f t="shared" si="5"/>
        <v>2.6475134684793343E-4</v>
      </c>
      <c r="X47" s="379">
        <f t="shared" si="5"/>
        <v>7.9050952175653249E-6</v>
      </c>
      <c r="Y47" s="379">
        <f t="shared" si="5"/>
        <v>6.1844657205022753E-4</v>
      </c>
      <c r="Z47" s="379">
        <f t="shared" si="5"/>
        <v>1.072180546087676E-3</v>
      </c>
      <c r="AA47" s="377">
        <f t="shared" si="2"/>
        <v>1</v>
      </c>
      <c r="AC47" s="371">
        <f t="shared" si="3"/>
        <v>0.12245219012281004</v>
      </c>
      <c r="AE47" s="371">
        <f t="shared" si="4"/>
        <v>3.2429381842819156E-4</v>
      </c>
    </row>
    <row r="48" spans="1:31" ht="16.3" customHeight="1" x14ac:dyDescent="0.25">
      <c r="A48" s="374">
        <v>46</v>
      </c>
      <c r="B48" s="378" t="s">
        <v>86</v>
      </c>
      <c r="C48" s="372" t="s">
        <v>87</v>
      </c>
      <c r="D48" s="349" t="s">
        <v>86</v>
      </c>
      <c r="E48" s="371">
        <v>9012394</v>
      </c>
      <c r="F48" s="371">
        <v>1437912</v>
      </c>
      <c r="G48" s="371">
        <v>516154</v>
      </c>
      <c r="H48" s="371">
        <v>70</v>
      </c>
      <c r="I48" s="371">
        <v>130464</v>
      </c>
      <c r="J48" s="371">
        <v>447</v>
      </c>
      <c r="K48" s="371">
        <v>2898</v>
      </c>
      <c r="L48" s="371">
        <v>507</v>
      </c>
      <c r="M48" s="371">
        <v>9502</v>
      </c>
      <c r="N48" s="371">
        <v>10249</v>
      </c>
      <c r="O48" s="371">
        <v>11120597</v>
      </c>
      <c r="Q48" s="379">
        <f t="shared" si="6"/>
        <v>0.81042357707953994</v>
      </c>
      <c r="R48" s="379">
        <f t="shared" si="6"/>
        <v>0.12930169126711452</v>
      </c>
      <c r="S48" s="379">
        <f t="shared" si="6"/>
        <v>4.6414234775345245E-2</v>
      </c>
      <c r="T48" s="379">
        <f t="shared" si="6"/>
        <v>6.2946260888691494E-6</v>
      </c>
      <c r="U48" s="379">
        <f t="shared" si="6"/>
        <v>1.1731744257974639E-2</v>
      </c>
      <c r="V48" s="379">
        <f t="shared" si="5"/>
        <v>4.0195683738921571E-5</v>
      </c>
      <c r="W48" s="379">
        <f t="shared" si="5"/>
        <v>2.6059752007918279E-4</v>
      </c>
      <c r="X48" s="379">
        <f t="shared" si="5"/>
        <v>4.5591077529380842E-5</v>
      </c>
      <c r="Y48" s="379">
        <f t="shared" si="5"/>
        <v>8.544505299490666E-4</v>
      </c>
      <c r="Z48" s="379">
        <f t="shared" si="5"/>
        <v>9.2162318264028451E-4</v>
      </c>
      <c r="AA48" s="377">
        <f t="shared" si="2"/>
        <v>1</v>
      </c>
      <c r="AC48" s="371">
        <f t="shared" si="3"/>
        <v>0.17571592604245978</v>
      </c>
      <c r="AE48" s="371">
        <f t="shared" si="4"/>
        <v>3.0079320381810437E-4</v>
      </c>
    </row>
    <row r="49" spans="1:31" ht="16.3" customHeight="1" x14ac:dyDescent="0.25">
      <c r="A49" s="374">
        <v>47</v>
      </c>
      <c r="B49" s="378" t="s">
        <v>88</v>
      </c>
      <c r="C49" s="372" t="s">
        <v>89</v>
      </c>
      <c r="D49" s="349" t="s">
        <v>88</v>
      </c>
      <c r="E49" s="371">
        <v>9672846</v>
      </c>
      <c r="F49" s="371">
        <v>648139</v>
      </c>
      <c r="G49" s="371">
        <v>402</v>
      </c>
      <c r="H49" s="371">
        <v>56</v>
      </c>
      <c r="I49" s="371">
        <v>69711</v>
      </c>
      <c r="J49" s="371">
        <v>322</v>
      </c>
      <c r="K49" s="371">
        <v>2591</v>
      </c>
      <c r="L49" s="371">
        <v>2810</v>
      </c>
      <c r="M49" s="371">
        <v>8681</v>
      </c>
      <c r="N49" s="371">
        <v>9736</v>
      </c>
      <c r="O49" s="371">
        <v>10415294</v>
      </c>
      <c r="Q49" s="379">
        <f t="shared" si="6"/>
        <v>0.92871559842669826</v>
      </c>
      <c r="R49" s="379">
        <f t="shared" si="6"/>
        <v>6.2229544360437643E-2</v>
      </c>
      <c r="S49" s="379">
        <f t="shared" si="6"/>
        <v>3.8597086169627088E-5</v>
      </c>
      <c r="T49" s="379">
        <f t="shared" si="6"/>
        <v>5.3767085211420817E-6</v>
      </c>
      <c r="U49" s="379">
        <f t="shared" si="6"/>
        <v>6.6931379949524226E-3</v>
      </c>
      <c r="V49" s="379">
        <f t="shared" si="5"/>
        <v>3.0916073996566971E-5</v>
      </c>
      <c r="W49" s="379">
        <f t="shared" si="5"/>
        <v>2.4876878175498455E-4</v>
      </c>
      <c r="X49" s="379">
        <f t="shared" si="5"/>
        <v>2.6979555257873659E-4</v>
      </c>
      <c r="Y49" s="379">
        <f t="shared" si="5"/>
        <v>8.3348583342918593E-4</v>
      </c>
      <c r="Z49" s="379">
        <f t="shared" si="5"/>
        <v>9.3477918146141626E-4</v>
      </c>
      <c r="AA49" s="377">
        <f t="shared" si="2"/>
        <v>1</v>
      </c>
      <c r="AC49" s="371">
        <f t="shared" si="3"/>
        <v>6.2268141446607271E-2</v>
      </c>
      <c r="AE49" s="371">
        <f t="shared" si="4"/>
        <v>2.7968485575155153E-4</v>
      </c>
    </row>
    <row r="50" spans="1:31" ht="16.3" customHeight="1" x14ac:dyDescent="0.25">
      <c r="A50" s="374">
        <v>48</v>
      </c>
      <c r="B50" s="378" t="s">
        <v>90</v>
      </c>
      <c r="C50" s="372" t="s">
        <v>91</v>
      </c>
      <c r="D50" s="349" t="s">
        <v>90</v>
      </c>
      <c r="E50" s="371">
        <v>8037390</v>
      </c>
      <c r="F50" s="371">
        <v>425744</v>
      </c>
      <c r="G50" s="371">
        <v>46194</v>
      </c>
      <c r="H50" s="371">
        <v>59</v>
      </c>
      <c r="I50" s="371">
        <v>68236</v>
      </c>
      <c r="J50" s="371">
        <v>376</v>
      </c>
      <c r="K50" s="371">
        <v>2333</v>
      </c>
      <c r="L50" s="371">
        <v>749</v>
      </c>
      <c r="M50" s="371">
        <v>5776</v>
      </c>
      <c r="N50" s="371">
        <v>9395</v>
      </c>
      <c r="O50" s="371">
        <v>8596252</v>
      </c>
      <c r="Q50" s="379">
        <f t="shared" si="6"/>
        <v>0.93498771324991403</v>
      </c>
      <c r="R50" s="379">
        <f t="shared" si="6"/>
        <v>4.9526700706307818E-2</v>
      </c>
      <c r="S50" s="379">
        <f t="shared" si="6"/>
        <v>5.3737372985342919E-3</v>
      </c>
      <c r="T50" s="379">
        <f t="shared" si="6"/>
        <v>6.8634563063065159E-6</v>
      </c>
      <c r="U50" s="379">
        <f t="shared" si="6"/>
        <v>7.9378780426632451E-3</v>
      </c>
      <c r="V50" s="379">
        <f t="shared" si="5"/>
        <v>4.3739992731716102E-5</v>
      </c>
      <c r="W50" s="379">
        <f t="shared" si="5"/>
        <v>2.7139734851886615E-4</v>
      </c>
      <c r="X50" s="379">
        <f t="shared" si="5"/>
        <v>8.7130996159721702E-5</v>
      </c>
      <c r="Y50" s="379">
        <f t="shared" si="5"/>
        <v>6.7192073941061759E-4</v>
      </c>
      <c r="Z50" s="379">
        <f t="shared" si="5"/>
        <v>1.0929181694533849E-3</v>
      </c>
      <c r="AA50" s="377">
        <f t="shared" si="2"/>
        <v>0.99999999999999989</v>
      </c>
      <c r="AC50" s="371">
        <f t="shared" si="3"/>
        <v>5.4900438004842109E-2</v>
      </c>
      <c r="AE50" s="371">
        <f t="shared" si="4"/>
        <v>3.1513734125058221E-4</v>
      </c>
    </row>
    <row r="51" spans="1:31" ht="16.3" customHeight="1" x14ac:dyDescent="0.25">
      <c r="A51" s="374">
        <v>49</v>
      </c>
      <c r="B51" s="378" t="s">
        <v>92</v>
      </c>
      <c r="C51" s="372" t="s">
        <v>93</v>
      </c>
      <c r="D51" s="349" t="s">
        <v>92</v>
      </c>
      <c r="E51" s="371">
        <v>9461020</v>
      </c>
      <c r="F51" s="371">
        <v>953616</v>
      </c>
      <c r="G51" s="371">
        <v>11464</v>
      </c>
      <c r="H51" s="371">
        <v>51</v>
      </c>
      <c r="I51" s="371">
        <v>89216</v>
      </c>
      <c r="J51" s="371">
        <v>390</v>
      </c>
      <c r="K51" s="371">
        <v>2756</v>
      </c>
      <c r="L51" s="371">
        <v>50</v>
      </c>
      <c r="M51" s="371">
        <v>5406</v>
      </c>
      <c r="N51" s="371">
        <v>10077</v>
      </c>
      <c r="O51" s="371">
        <v>10534046</v>
      </c>
      <c r="Q51" s="379">
        <f t="shared" si="6"/>
        <v>0.89813733488538028</v>
      </c>
      <c r="R51" s="379">
        <f t="shared" si="6"/>
        <v>9.0527039657886443E-2</v>
      </c>
      <c r="S51" s="379">
        <f t="shared" si="6"/>
        <v>1.0882807992294698E-3</v>
      </c>
      <c r="T51" s="379">
        <f t="shared" si="6"/>
        <v>4.8414445883376624E-6</v>
      </c>
      <c r="U51" s="379">
        <f t="shared" si="6"/>
        <v>8.4693003998653517E-3</v>
      </c>
      <c r="V51" s="379">
        <f t="shared" si="5"/>
        <v>3.7022811557876246E-5</v>
      </c>
      <c r="W51" s="379">
        <f t="shared" si="5"/>
        <v>2.6162786834232546E-4</v>
      </c>
      <c r="X51" s="379">
        <f t="shared" si="5"/>
        <v>4.7465143022918264E-6</v>
      </c>
      <c r="Y51" s="379">
        <f t="shared" si="5"/>
        <v>5.1319312636379226E-4</v>
      </c>
      <c r="Z51" s="379">
        <f t="shared" si="5"/>
        <v>9.5661249248389462E-4</v>
      </c>
      <c r="AA51" s="377">
        <f t="shared" si="2"/>
        <v>1</v>
      </c>
      <c r="AC51" s="371">
        <f t="shared" si="3"/>
        <v>9.1615320457115915E-2</v>
      </c>
      <c r="AE51" s="371">
        <f t="shared" si="4"/>
        <v>2.986506799002017E-4</v>
      </c>
    </row>
    <row r="52" spans="1:31" ht="16.3" customHeight="1" x14ac:dyDescent="0.25">
      <c r="A52" s="374">
        <v>50</v>
      </c>
      <c r="B52" s="378" t="s">
        <v>94</v>
      </c>
      <c r="C52" s="372" t="s">
        <v>95</v>
      </c>
      <c r="D52" s="349" t="s">
        <v>94</v>
      </c>
      <c r="E52" s="371">
        <v>3797466</v>
      </c>
      <c r="F52" s="371">
        <v>749239</v>
      </c>
      <c r="G52" s="371">
        <v>1435557</v>
      </c>
      <c r="H52" s="371">
        <v>187</v>
      </c>
      <c r="I52" s="371">
        <v>34625</v>
      </c>
      <c r="J52" s="371">
        <v>187</v>
      </c>
      <c r="K52" s="371">
        <v>1011</v>
      </c>
      <c r="L52" s="371">
        <v>160</v>
      </c>
      <c r="M52" s="371">
        <v>2642</v>
      </c>
      <c r="N52" s="371">
        <v>4401</v>
      </c>
      <c r="O52" s="371">
        <v>6025475</v>
      </c>
      <c r="Q52" s="379">
        <f t="shared" si="6"/>
        <v>0.6302351266912567</v>
      </c>
      <c r="R52" s="379">
        <f t="shared" si="6"/>
        <v>0.12434521759695294</v>
      </c>
      <c r="S52" s="379">
        <f t="shared" si="6"/>
        <v>0.23824793895916918</v>
      </c>
      <c r="T52" s="379">
        <f t="shared" si="6"/>
        <v>3.1034897663669669E-5</v>
      </c>
      <c r="U52" s="379">
        <f t="shared" si="6"/>
        <v>5.746434928366643E-3</v>
      </c>
      <c r="V52" s="379">
        <f t="shared" si="5"/>
        <v>3.1034897663669669E-5</v>
      </c>
      <c r="W52" s="379">
        <f t="shared" si="5"/>
        <v>1.6778760180732638E-4</v>
      </c>
      <c r="X52" s="379">
        <f t="shared" si="5"/>
        <v>2.6553923134690625E-5</v>
      </c>
      <c r="Y52" s="379">
        <f t="shared" si="5"/>
        <v>4.3847165576157895E-4</v>
      </c>
      <c r="Z52" s="379">
        <f t="shared" si="5"/>
        <v>7.3039884822358409E-4</v>
      </c>
      <c r="AA52" s="377">
        <f t="shared" si="2"/>
        <v>1</v>
      </c>
      <c r="AC52" s="371">
        <f t="shared" si="3"/>
        <v>0.36259315655612212</v>
      </c>
      <c r="AE52" s="371">
        <f t="shared" si="4"/>
        <v>1.9882249947099606E-4</v>
      </c>
    </row>
    <row r="53" spans="1:31" ht="16.3" customHeight="1" x14ac:dyDescent="0.25">
      <c r="A53" s="374">
        <v>51</v>
      </c>
      <c r="B53" s="378" t="s">
        <v>96</v>
      </c>
      <c r="C53" s="372" t="s">
        <v>97</v>
      </c>
      <c r="D53" s="349" t="s">
        <v>96</v>
      </c>
      <c r="E53" s="371">
        <v>3240128</v>
      </c>
      <c r="F53" s="371">
        <v>382724</v>
      </c>
      <c r="G53" s="371">
        <v>65</v>
      </c>
      <c r="H53" s="371">
        <v>32</v>
      </c>
      <c r="I53" s="371">
        <v>34225</v>
      </c>
      <c r="J53" s="371">
        <v>138</v>
      </c>
      <c r="K53" s="371">
        <v>815</v>
      </c>
      <c r="L53" s="371">
        <v>107</v>
      </c>
      <c r="M53" s="371">
        <v>2280</v>
      </c>
      <c r="N53" s="371">
        <v>3495</v>
      </c>
      <c r="O53" s="371">
        <v>3664009</v>
      </c>
      <c r="Q53" s="379">
        <f t="shared" si="6"/>
        <v>0.88431223831600847</v>
      </c>
      <c r="R53" s="379">
        <f t="shared" si="6"/>
        <v>0.10445498359856649</v>
      </c>
      <c r="S53" s="379">
        <f t="shared" si="6"/>
        <v>1.7740131096839554E-5</v>
      </c>
      <c r="T53" s="379">
        <f t="shared" si="6"/>
        <v>8.7336030015210124E-6</v>
      </c>
      <c r="U53" s="379">
        <f t="shared" si="6"/>
        <v>9.3408613352205187E-3</v>
      </c>
      <c r="V53" s="379">
        <f t="shared" si="5"/>
        <v>3.7663662944059364E-5</v>
      </c>
      <c r="W53" s="379">
        <f t="shared" si="5"/>
        <v>2.2243395144498827E-4</v>
      </c>
      <c r="X53" s="379">
        <f t="shared" si="5"/>
        <v>2.9202985036335881E-5</v>
      </c>
      <c r="Y53" s="379">
        <f t="shared" si="5"/>
        <v>6.2226921385837204E-4</v>
      </c>
      <c r="Z53" s="379">
        <f t="shared" si="5"/>
        <v>9.5387320282237298E-4</v>
      </c>
      <c r="AA53" s="377">
        <f t="shared" si="2"/>
        <v>0.99999999999999989</v>
      </c>
      <c r="AC53" s="371">
        <f t="shared" si="3"/>
        <v>0.10447272372966333</v>
      </c>
      <c r="AE53" s="371">
        <f t="shared" si="4"/>
        <v>2.600976143890476E-4</v>
      </c>
    </row>
    <row r="54" spans="1:31" ht="16.3" customHeight="1" x14ac:dyDescent="0.25">
      <c r="A54" s="374">
        <v>52</v>
      </c>
      <c r="B54" s="378" t="s">
        <v>98</v>
      </c>
      <c r="C54" s="372" t="s">
        <v>99</v>
      </c>
      <c r="D54" s="349" t="s">
        <v>98</v>
      </c>
      <c r="E54" s="371">
        <v>4287135</v>
      </c>
      <c r="F54" s="371">
        <v>529549</v>
      </c>
      <c r="G54" s="371">
        <v>348170</v>
      </c>
      <c r="H54" s="371">
        <v>698</v>
      </c>
      <c r="I54" s="371">
        <v>29781</v>
      </c>
      <c r="J54" s="371">
        <v>137</v>
      </c>
      <c r="K54" s="371">
        <v>1241</v>
      </c>
      <c r="L54" s="371">
        <v>416</v>
      </c>
      <c r="M54" s="371">
        <v>3224</v>
      </c>
      <c r="N54" s="371">
        <v>4008</v>
      </c>
      <c r="O54" s="371">
        <v>5204359</v>
      </c>
      <c r="Q54" s="379">
        <f t="shared" si="6"/>
        <v>0.82375850705149278</v>
      </c>
      <c r="R54" s="379">
        <f t="shared" si="6"/>
        <v>0.10175105137827732</v>
      </c>
      <c r="S54" s="379">
        <f t="shared" si="6"/>
        <v>6.6899689279698041E-2</v>
      </c>
      <c r="T54" s="379">
        <f t="shared" si="6"/>
        <v>1.3411834195142957E-4</v>
      </c>
      <c r="U54" s="379">
        <f t="shared" si="6"/>
        <v>5.7223185410537588E-3</v>
      </c>
      <c r="V54" s="379">
        <f t="shared" si="5"/>
        <v>2.6324087173847924E-5</v>
      </c>
      <c r="W54" s="379">
        <f t="shared" si="5"/>
        <v>2.3845395753828666E-4</v>
      </c>
      <c r="X54" s="379">
        <f t="shared" si="5"/>
        <v>7.9932994630078365E-5</v>
      </c>
      <c r="Y54" s="379">
        <f t="shared" si="5"/>
        <v>6.1948070838310733E-4</v>
      </c>
      <c r="Z54" s="379">
        <f t="shared" si="5"/>
        <v>7.701236598013319E-4</v>
      </c>
      <c r="AA54" s="377">
        <f t="shared" si="2"/>
        <v>1</v>
      </c>
      <c r="AC54" s="371">
        <f t="shared" si="3"/>
        <v>0.16865074065797536</v>
      </c>
      <c r="AE54" s="371">
        <f t="shared" si="4"/>
        <v>2.6477804471213457E-4</v>
      </c>
    </row>
    <row r="55" spans="1:31" ht="16.3" customHeight="1" x14ac:dyDescent="0.25">
      <c r="A55" s="374">
        <v>53</v>
      </c>
      <c r="B55" s="378" t="s">
        <v>100</v>
      </c>
      <c r="C55" s="372" t="s">
        <v>389</v>
      </c>
      <c r="D55" s="349" t="s">
        <v>100</v>
      </c>
      <c r="E55" s="371">
        <v>7281912</v>
      </c>
      <c r="F55" s="371">
        <v>985727</v>
      </c>
      <c r="G55" s="371">
        <v>793415</v>
      </c>
      <c r="H55" s="371">
        <v>188</v>
      </c>
      <c r="I55" s="371">
        <v>64379</v>
      </c>
      <c r="J55" s="371">
        <v>334</v>
      </c>
      <c r="K55" s="371">
        <v>2476</v>
      </c>
      <c r="L55" s="371">
        <v>349</v>
      </c>
      <c r="M55" s="371">
        <v>4691</v>
      </c>
      <c r="N55" s="371">
        <v>8082</v>
      </c>
      <c r="O55" s="371">
        <v>9141553</v>
      </c>
      <c r="Q55" s="379">
        <f t="shared" si="6"/>
        <v>0.79657274863472327</v>
      </c>
      <c r="R55" s="379">
        <f t="shared" si="6"/>
        <v>0.1078292714596743</v>
      </c>
      <c r="S55" s="379">
        <f t="shared" si="6"/>
        <v>8.6792145710909291E-2</v>
      </c>
      <c r="T55" s="379">
        <f t="shared" si="6"/>
        <v>2.0565433466283026E-5</v>
      </c>
      <c r="U55" s="379">
        <f t="shared" si="6"/>
        <v>7.0424576655629522E-3</v>
      </c>
      <c r="V55" s="379">
        <f t="shared" si="5"/>
        <v>3.653646158371559E-5</v>
      </c>
      <c r="W55" s="379">
        <f t="shared" si="5"/>
        <v>2.7085113437508925E-4</v>
      </c>
      <c r="X55" s="379">
        <f t="shared" si="5"/>
        <v>3.8177320636876469E-5</v>
      </c>
      <c r="Y55" s="379">
        <f t="shared" si="5"/>
        <v>5.1315132122517915E-4</v>
      </c>
      <c r="Z55" s="379">
        <f t="shared" si="5"/>
        <v>8.8409485784308203E-4</v>
      </c>
      <c r="AA55" s="377">
        <f t="shared" si="2"/>
        <v>1.0000000000000002</v>
      </c>
      <c r="AC55" s="371">
        <f t="shared" si="3"/>
        <v>0.19462141717058359</v>
      </c>
      <c r="AE55" s="371">
        <f t="shared" si="4"/>
        <v>3.0738759595880482E-4</v>
      </c>
    </row>
    <row r="56" spans="1:31" ht="16.3" customHeight="1" x14ac:dyDescent="0.25">
      <c r="A56" s="374">
        <v>54</v>
      </c>
      <c r="B56" s="378" t="s">
        <v>101</v>
      </c>
      <c r="C56" s="372" t="s">
        <v>102</v>
      </c>
      <c r="D56" s="349" t="s">
        <v>101</v>
      </c>
      <c r="E56" s="371">
        <v>4586992</v>
      </c>
      <c r="F56" s="371">
        <v>511000</v>
      </c>
      <c r="G56" s="371">
        <v>303813</v>
      </c>
      <c r="H56" s="371">
        <v>56</v>
      </c>
      <c r="I56" s="371">
        <v>26791</v>
      </c>
      <c r="J56" s="371">
        <v>168</v>
      </c>
      <c r="K56" s="371">
        <v>1395</v>
      </c>
      <c r="L56" s="371">
        <v>342</v>
      </c>
      <c r="M56" s="371">
        <v>2277</v>
      </c>
      <c r="N56" s="371">
        <v>3773</v>
      </c>
      <c r="O56" s="371">
        <v>5436607</v>
      </c>
      <c r="Q56" s="379">
        <f t="shared" si="6"/>
        <v>0.84372330021279818</v>
      </c>
      <c r="R56" s="379">
        <f t="shared" si="6"/>
        <v>9.3992447863161716E-2</v>
      </c>
      <c r="S56" s="379">
        <f t="shared" si="6"/>
        <v>5.5882832803621815E-2</v>
      </c>
      <c r="T56" s="379">
        <f t="shared" si="6"/>
        <v>1.0300542231579366E-5</v>
      </c>
      <c r="U56" s="379">
        <f t="shared" si="6"/>
        <v>4.9278897665400497E-3</v>
      </c>
      <c r="V56" s="379">
        <f t="shared" si="5"/>
        <v>3.0901626694738097E-5</v>
      </c>
      <c r="W56" s="379">
        <f t="shared" si="5"/>
        <v>2.565938645188074E-4</v>
      </c>
      <c r="X56" s="379">
        <f t="shared" si="5"/>
        <v>6.2906882914288268E-5</v>
      </c>
      <c r="Y56" s="379">
        <f t="shared" si="5"/>
        <v>4.1882740466618243E-4</v>
      </c>
      <c r="Z56" s="379">
        <f t="shared" si="5"/>
        <v>6.9399903285265977E-4</v>
      </c>
      <c r="AA56" s="377">
        <f t="shared" si="2"/>
        <v>1</v>
      </c>
      <c r="AC56" s="371">
        <f t="shared" si="3"/>
        <v>0.14987528066678352</v>
      </c>
      <c r="AE56" s="371">
        <f t="shared" si="4"/>
        <v>2.874954912135455E-4</v>
      </c>
    </row>
    <row r="57" spans="1:31" ht="16.3" customHeight="1" x14ac:dyDescent="0.25">
      <c r="A57" s="374">
        <v>55</v>
      </c>
      <c r="B57" s="378" t="s">
        <v>103</v>
      </c>
      <c r="C57" s="372" t="s">
        <v>104</v>
      </c>
      <c r="D57" s="349" t="s">
        <v>103</v>
      </c>
      <c r="E57" s="371">
        <v>17161744</v>
      </c>
      <c r="F57" s="371">
        <v>585750</v>
      </c>
      <c r="G57" s="371">
        <v>2774666</v>
      </c>
      <c r="H57" s="371">
        <v>298</v>
      </c>
      <c r="I57" s="371">
        <v>325853</v>
      </c>
      <c r="J57" s="371">
        <v>13686</v>
      </c>
      <c r="K57" s="371">
        <v>35189</v>
      </c>
      <c r="L57" s="371">
        <v>0</v>
      </c>
      <c r="M57" s="371">
        <v>22590</v>
      </c>
      <c r="N57" s="371">
        <v>20534</v>
      </c>
      <c r="O57" s="371">
        <v>20940310</v>
      </c>
      <c r="Q57" s="379">
        <f t="shared" si="6"/>
        <v>0.81955539340153039</v>
      </c>
      <c r="R57" s="379">
        <f t="shared" si="6"/>
        <v>2.7972365261068246E-2</v>
      </c>
      <c r="S57" s="379">
        <f t="shared" si="6"/>
        <v>0.1325035780272594</v>
      </c>
      <c r="T57" s="379">
        <f t="shared" si="6"/>
        <v>1.4230925903198185E-5</v>
      </c>
      <c r="U57" s="379">
        <f t="shared" si="6"/>
        <v>1.5561039927298115E-2</v>
      </c>
      <c r="V57" s="379">
        <f t="shared" si="5"/>
        <v>6.5357198627909521E-4</v>
      </c>
      <c r="W57" s="379">
        <f t="shared" si="5"/>
        <v>1.6804431262001374E-3</v>
      </c>
      <c r="X57" s="379">
        <f t="shared" si="5"/>
        <v>0</v>
      </c>
      <c r="Y57" s="379">
        <f t="shared" si="5"/>
        <v>1.0787805911182786E-3</v>
      </c>
      <c r="Z57" s="379">
        <f t="shared" si="5"/>
        <v>9.8059675334319319E-4</v>
      </c>
      <c r="AA57" s="377">
        <f t="shared" si="2"/>
        <v>1.0000000000000002</v>
      </c>
      <c r="AC57" s="371">
        <f t="shared" si="3"/>
        <v>0.16047594328832762</v>
      </c>
      <c r="AE57" s="371">
        <f t="shared" si="4"/>
        <v>2.3340151124792326E-3</v>
      </c>
    </row>
    <row r="58" spans="1:31" ht="16.3" customHeight="1" x14ac:dyDescent="0.25">
      <c r="A58" s="374">
        <v>56</v>
      </c>
      <c r="B58" s="378" t="s">
        <v>105</v>
      </c>
      <c r="C58" s="372" t="s">
        <v>106</v>
      </c>
      <c r="D58" s="349" t="s">
        <v>105</v>
      </c>
      <c r="E58" s="371">
        <v>4728762</v>
      </c>
      <c r="F58" s="371">
        <v>162921</v>
      </c>
      <c r="G58" s="371">
        <v>331867</v>
      </c>
      <c r="H58" s="371">
        <v>25</v>
      </c>
      <c r="I58" s="371">
        <v>71022</v>
      </c>
      <c r="J58" s="371">
        <v>2904</v>
      </c>
      <c r="K58" s="371">
        <v>7621</v>
      </c>
      <c r="L58" s="371">
        <v>0</v>
      </c>
      <c r="M58" s="371">
        <v>4905</v>
      </c>
      <c r="N58" s="371">
        <v>5541</v>
      </c>
      <c r="O58" s="371">
        <v>5315568</v>
      </c>
      <c r="Q58" s="379">
        <f t="shared" si="6"/>
        <v>0.88960615309596269</v>
      </c>
      <c r="R58" s="379">
        <f t="shared" si="6"/>
        <v>3.0649781923587471E-2</v>
      </c>
      <c r="S58" s="379">
        <f t="shared" si="6"/>
        <v>6.2433026912646024E-2</v>
      </c>
      <c r="T58" s="379">
        <f t="shared" si="6"/>
        <v>4.7031662467679843E-6</v>
      </c>
      <c r="U58" s="379">
        <f t="shared" si="6"/>
        <v>1.336113092711823E-2</v>
      </c>
      <c r="V58" s="379">
        <f t="shared" si="5"/>
        <v>5.4631979122456902E-4</v>
      </c>
      <c r="W58" s="379">
        <f t="shared" si="5"/>
        <v>1.4337131986647523E-3</v>
      </c>
      <c r="X58" s="379">
        <f t="shared" si="5"/>
        <v>0</v>
      </c>
      <c r="Y58" s="379">
        <f t="shared" si="5"/>
        <v>9.2276121761587847E-4</v>
      </c>
      <c r="Z58" s="379">
        <f t="shared" si="5"/>
        <v>1.0424097669336559E-3</v>
      </c>
      <c r="AA58" s="377">
        <f t="shared" si="2"/>
        <v>1</v>
      </c>
      <c r="AC58" s="371">
        <f t="shared" si="3"/>
        <v>9.3082808836233488E-2</v>
      </c>
      <c r="AE58" s="371">
        <f t="shared" si="4"/>
        <v>1.9800329898893212E-3</v>
      </c>
    </row>
    <row r="59" spans="1:31" ht="16.3" customHeight="1" x14ac:dyDescent="0.25">
      <c r="A59" s="374">
        <v>57</v>
      </c>
      <c r="B59" s="378" t="s">
        <v>107</v>
      </c>
      <c r="C59" s="372" t="s">
        <v>108</v>
      </c>
      <c r="D59" s="349" t="s">
        <v>107</v>
      </c>
      <c r="E59" s="371">
        <v>29279928</v>
      </c>
      <c r="F59" s="371">
        <v>955501</v>
      </c>
      <c r="G59" s="371">
        <v>4475</v>
      </c>
      <c r="H59" s="371">
        <v>3116</v>
      </c>
      <c r="I59" s="371">
        <v>301934</v>
      </c>
      <c r="J59" s="371">
        <v>17824</v>
      </c>
      <c r="K59" s="371">
        <v>64341</v>
      </c>
      <c r="L59" s="371">
        <v>1908</v>
      </c>
      <c r="M59" s="371">
        <v>30011</v>
      </c>
      <c r="N59" s="371">
        <v>35984</v>
      </c>
      <c r="O59" s="371">
        <v>30695022</v>
      </c>
      <c r="Q59" s="379">
        <f t="shared" si="6"/>
        <v>0.95389825750898627</v>
      </c>
      <c r="R59" s="379">
        <f t="shared" si="6"/>
        <v>3.1128858614273024E-2</v>
      </c>
      <c r="S59" s="379">
        <f t="shared" si="6"/>
        <v>1.4578911199346917E-4</v>
      </c>
      <c r="T59" s="379">
        <f t="shared" si="6"/>
        <v>1.0151483194897205E-4</v>
      </c>
      <c r="U59" s="379">
        <f t="shared" si="6"/>
        <v>9.8365787129913122E-3</v>
      </c>
      <c r="V59" s="379">
        <f t="shared" si="5"/>
        <v>5.8068047646292616E-4</v>
      </c>
      <c r="W59" s="379">
        <f t="shared" si="5"/>
        <v>2.0961379340272176E-3</v>
      </c>
      <c r="X59" s="379">
        <f t="shared" si="5"/>
        <v>6.2159916353863502E-5</v>
      </c>
      <c r="Y59" s="379">
        <f t="shared" si="5"/>
        <v>9.7771553967284991E-4</v>
      </c>
      <c r="Z59" s="379">
        <f t="shared" si="5"/>
        <v>1.1723073532900546E-3</v>
      </c>
      <c r="AA59" s="377">
        <f t="shared" si="2"/>
        <v>1</v>
      </c>
      <c r="AC59" s="371">
        <f t="shared" si="3"/>
        <v>3.1274647726266494E-2</v>
      </c>
      <c r="AE59" s="371">
        <f t="shared" si="4"/>
        <v>2.6768184104901441E-3</v>
      </c>
    </row>
    <row r="60" spans="1:31" ht="16.3" customHeight="1" x14ac:dyDescent="0.25">
      <c r="A60" s="374">
        <v>58</v>
      </c>
      <c r="B60" s="378" t="s">
        <v>109</v>
      </c>
      <c r="C60" s="372" t="s">
        <v>110</v>
      </c>
      <c r="D60" s="349" t="s">
        <v>109</v>
      </c>
      <c r="E60" s="371">
        <v>2780359</v>
      </c>
      <c r="F60" s="371">
        <v>221738</v>
      </c>
      <c r="G60" s="371">
        <v>3663</v>
      </c>
      <c r="H60" s="371">
        <v>26</v>
      </c>
      <c r="I60" s="371">
        <v>8584</v>
      </c>
      <c r="J60" s="371">
        <v>65</v>
      </c>
      <c r="K60" s="371">
        <v>201</v>
      </c>
      <c r="L60" s="371">
        <v>0</v>
      </c>
      <c r="M60" s="371">
        <v>550</v>
      </c>
      <c r="N60" s="371">
        <v>883</v>
      </c>
      <c r="O60" s="371">
        <v>3016069</v>
      </c>
      <c r="Q60" s="379">
        <f t="shared" si="6"/>
        <v>0.92184860492250009</v>
      </c>
      <c r="R60" s="379">
        <f t="shared" si="6"/>
        <v>7.3518875065524028E-2</v>
      </c>
      <c r="S60" s="379">
        <f t="shared" si="6"/>
        <v>1.2144947612272796E-3</v>
      </c>
      <c r="T60" s="379">
        <f t="shared" si="6"/>
        <v>8.6204924356836662E-6</v>
      </c>
      <c r="U60" s="379">
        <f t="shared" si="6"/>
        <v>2.8460887333810999E-3</v>
      </c>
      <c r="V60" s="379">
        <f t="shared" si="5"/>
        <v>2.1551231089209167E-5</v>
      </c>
      <c r="W60" s="379">
        <f t="shared" si="5"/>
        <v>6.6643037675862191E-5</v>
      </c>
      <c r="X60" s="379">
        <f t="shared" si="5"/>
        <v>0</v>
      </c>
      <c r="Y60" s="379">
        <f t="shared" si="5"/>
        <v>1.8235657075484679E-4</v>
      </c>
      <c r="Z60" s="379">
        <f t="shared" si="5"/>
        <v>2.9276518541187222E-4</v>
      </c>
      <c r="AA60" s="377">
        <f t="shared" si="2"/>
        <v>0.99999999999999989</v>
      </c>
      <c r="AC60" s="371">
        <f t="shared" si="3"/>
        <v>7.4733369826751314E-2</v>
      </c>
      <c r="AE60" s="371">
        <f t="shared" si="4"/>
        <v>8.8194268765071359E-5</v>
      </c>
    </row>
    <row r="61" spans="1:31" ht="16.3" customHeight="1" x14ac:dyDescent="0.25">
      <c r="A61" s="374">
        <v>59</v>
      </c>
      <c r="B61" s="378" t="s">
        <v>111</v>
      </c>
      <c r="C61" s="372" t="s">
        <v>112</v>
      </c>
      <c r="D61" s="349" t="s">
        <v>111</v>
      </c>
      <c r="E61" s="371">
        <v>6015382</v>
      </c>
      <c r="F61" s="371">
        <v>635548</v>
      </c>
      <c r="G61" s="371">
        <v>112219</v>
      </c>
      <c r="H61" s="371">
        <v>231</v>
      </c>
      <c r="I61" s="371">
        <v>60739</v>
      </c>
      <c r="J61" s="371">
        <v>2387</v>
      </c>
      <c r="K61" s="371">
        <v>1444</v>
      </c>
      <c r="L61" s="371">
        <v>459</v>
      </c>
      <c r="M61" s="371">
        <v>5107</v>
      </c>
      <c r="N61" s="371">
        <v>5845</v>
      </c>
      <c r="O61" s="371">
        <v>6839361</v>
      </c>
      <c r="Q61" s="379">
        <f t="shared" si="6"/>
        <v>0.87952397892142264</v>
      </c>
      <c r="R61" s="379">
        <f t="shared" si="6"/>
        <v>9.2925055425499545E-2</v>
      </c>
      <c r="S61" s="379">
        <f t="shared" si="6"/>
        <v>1.6407819385465983E-2</v>
      </c>
      <c r="T61" s="379">
        <f t="shared" si="6"/>
        <v>3.3775085128566835E-5</v>
      </c>
      <c r="U61" s="379">
        <f t="shared" si="6"/>
        <v>8.8808004139568006E-3</v>
      </c>
      <c r="V61" s="379">
        <f t="shared" si="5"/>
        <v>3.4900921299519061E-4</v>
      </c>
      <c r="W61" s="379">
        <f t="shared" si="5"/>
        <v>2.1113083517597625E-4</v>
      </c>
      <c r="X61" s="379">
        <f t="shared" si="5"/>
        <v>6.7111532787931505E-5</v>
      </c>
      <c r="Y61" s="379">
        <f t="shared" si="5"/>
        <v>7.4670718507182179E-4</v>
      </c>
      <c r="Z61" s="379">
        <f t="shared" si="5"/>
        <v>8.546120024955548E-4</v>
      </c>
      <c r="AA61" s="377">
        <f t="shared" si="2"/>
        <v>1</v>
      </c>
      <c r="AC61" s="371">
        <f t="shared" si="3"/>
        <v>0.10933287481096553</v>
      </c>
      <c r="AE61" s="371">
        <f t="shared" si="4"/>
        <v>5.6014004817116691E-4</v>
      </c>
    </row>
    <row r="62" spans="1:31" ht="16.3" customHeight="1" x14ac:dyDescent="0.25">
      <c r="A62" s="374">
        <v>60</v>
      </c>
      <c r="B62" s="378" t="s">
        <v>113</v>
      </c>
      <c r="C62" s="372" t="s">
        <v>114</v>
      </c>
      <c r="D62" s="349" t="s">
        <v>113</v>
      </c>
      <c r="E62" s="371">
        <v>5881729</v>
      </c>
      <c r="F62" s="371">
        <v>1251620</v>
      </c>
      <c r="G62" s="371">
        <v>3943956</v>
      </c>
      <c r="H62" s="371">
        <v>1015</v>
      </c>
      <c r="I62" s="371">
        <v>443125</v>
      </c>
      <c r="J62" s="371">
        <v>3096</v>
      </c>
      <c r="K62" s="371">
        <v>4740</v>
      </c>
      <c r="L62" s="371">
        <v>1589</v>
      </c>
      <c r="M62" s="371">
        <v>29842</v>
      </c>
      <c r="N62" s="371">
        <v>16004</v>
      </c>
      <c r="O62" s="371">
        <v>11576716</v>
      </c>
      <c r="Q62" s="379">
        <f t="shared" si="6"/>
        <v>0.50806541336938726</v>
      </c>
      <c r="R62" s="379">
        <f t="shared" si="6"/>
        <v>0.10811528934457751</v>
      </c>
      <c r="S62" s="379">
        <f t="shared" si="6"/>
        <v>0.34068003395781671</v>
      </c>
      <c r="T62" s="379">
        <f t="shared" si="6"/>
        <v>8.7675986868814956E-5</v>
      </c>
      <c r="U62" s="379">
        <f t="shared" si="6"/>
        <v>3.8277262740141503E-2</v>
      </c>
      <c r="V62" s="379">
        <f t="shared" si="5"/>
        <v>2.6743335502054294E-4</v>
      </c>
      <c r="W62" s="379">
        <f t="shared" si="5"/>
        <v>4.0944253966323439E-4</v>
      </c>
      <c r="X62" s="379">
        <f t="shared" si="5"/>
        <v>1.3725826909807582E-4</v>
      </c>
      <c r="Y62" s="379">
        <f t="shared" si="5"/>
        <v>2.5777603942257893E-3</v>
      </c>
      <c r="Z62" s="379">
        <f t="shared" si="5"/>
        <v>1.382430043200507E-3</v>
      </c>
      <c r="AA62" s="377">
        <f t="shared" si="2"/>
        <v>0.99999999999999978</v>
      </c>
      <c r="AC62" s="371">
        <f t="shared" si="3"/>
        <v>0.44879532330239424</v>
      </c>
      <c r="AE62" s="371">
        <f t="shared" si="4"/>
        <v>6.7687589468377733E-4</v>
      </c>
    </row>
    <row r="63" spans="1:31" ht="16.3" customHeight="1" x14ac:dyDescent="0.25">
      <c r="A63" s="374">
        <v>61</v>
      </c>
      <c r="B63" s="378" t="s">
        <v>115</v>
      </c>
      <c r="C63" s="372" t="s">
        <v>116</v>
      </c>
      <c r="D63" s="349" t="s">
        <v>115</v>
      </c>
      <c r="E63" s="371">
        <v>995232</v>
      </c>
      <c r="F63" s="371">
        <v>0</v>
      </c>
      <c r="G63" s="371">
        <v>0</v>
      </c>
      <c r="H63" s="371">
        <v>0</v>
      </c>
      <c r="I63" s="371">
        <v>0</v>
      </c>
      <c r="J63" s="371">
        <v>0</v>
      </c>
      <c r="K63" s="371">
        <v>0</v>
      </c>
      <c r="L63" s="371">
        <v>0</v>
      </c>
      <c r="M63" s="371">
        <v>0</v>
      </c>
      <c r="N63" s="371">
        <v>0</v>
      </c>
      <c r="O63" s="371">
        <v>995232</v>
      </c>
      <c r="Q63" s="379">
        <f t="shared" si="6"/>
        <v>1</v>
      </c>
      <c r="R63" s="379">
        <f t="shared" si="6"/>
        <v>0</v>
      </c>
      <c r="S63" s="379">
        <f t="shared" si="6"/>
        <v>0</v>
      </c>
      <c r="T63" s="379">
        <f t="shared" si="6"/>
        <v>0</v>
      </c>
      <c r="U63" s="379">
        <f t="shared" si="6"/>
        <v>0</v>
      </c>
      <c r="V63" s="379">
        <f t="shared" si="5"/>
        <v>0</v>
      </c>
      <c r="W63" s="379">
        <f t="shared" si="5"/>
        <v>0</v>
      </c>
      <c r="X63" s="379">
        <f t="shared" si="5"/>
        <v>0</v>
      </c>
      <c r="Y63" s="379">
        <f t="shared" si="5"/>
        <v>0</v>
      </c>
      <c r="Z63" s="379">
        <f t="shared" si="5"/>
        <v>0</v>
      </c>
      <c r="AA63" s="377">
        <f t="shared" si="2"/>
        <v>1</v>
      </c>
      <c r="AC63" s="371">
        <f t="shared" si="3"/>
        <v>0</v>
      </c>
      <c r="AE63" s="371">
        <f t="shared" si="4"/>
        <v>0</v>
      </c>
    </row>
    <row r="64" spans="1:31" ht="16.3" customHeight="1" x14ac:dyDescent="0.25">
      <c r="A64" s="374">
        <v>62</v>
      </c>
      <c r="B64" s="378" t="s">
        <v>474</v>
      </c>
      <c r="C64" s="372" t="s">
        <v>475</v>
      </c>
      <c r="D64" s="349" t="s">
        <v>474</v>
      </c>
      <c r="E64" s="371">
        <v>29276041</v>
      </c>
      <c r="F64" s="371">
        <v>0</v>
      </c>
      <c r="G64" s="371">
        <v>0</v>
      </c>
      <c r="H64" s="371">
        <v>0</v>
      </c>
      <c r="I64" s="371">
        <v>0</v>
      </c>
      <c r="J64" s="371">
        <v>0</v>
      </c>
      <c r="K64" s="371">
        <v>0</v>
      </c>
      <c r="L64" s="371">
        <v>0</v>
      </c>
      <c r="M64" s="371">
        <v>0</v>
      </c>
      <c r="N64" s="371">
        <v>0</v>
      </c>
      <c r="O64" s="371">
        <v>29276041</v>
      </c>
      <c r="Q64" s="379">
        <f t="shared" si="6"/>
        <v>1</v>
      </c>
      <c r="R64" s="379">
        <f t="shared" si="6"/>
        <v>0</v>
      </c>
      <c r="S64" s="379">
        <f t="shared" si="6"/>
        <v>0</v>
      </c>
      <c r="T64" s="379">
        <f t="shared" si="6"/>
        <v>0</v>
      </c>
      <c r="U64" s="379">
        <f t="shared" si="6"/>
        <v>0</v>
      </c>
      <c r="V64" s="379">
        <f t="shared" si="5"/>
        <v>0</v>
      </c>
      <c r="W64" s="379">
        <f t="shared" si="5"/>
        <v>0</v>
      </c>
      <c r="X64" s="379">
        <f t="shared" si="5"/>
        <v>0</v>
      </c>
      <c r="Y64" s="379">
        <f t="shared" si="5"/>
        <v>0</v>
      </c>
      <c r="Z64" s="379">
        <f t="shared" si="5"/>
        <v>0</v>
      </c>
      <c r="AA64" s="377">
        <f t="shared" si="2"/>
        <v>1</v>
      </c>
      <c r="AC64" s="371">
        <f t="shared" si="3"/>
        <v>0</v>
      </c>
      <c r="AE64" s="371">
        <f t="shared" si="4"/>
        <v>0</v>
      </c>
    </row>
    <row r="65" spans="1:31" ht="16.3" customHeight="1" x14ac:dyDescent="0.25">
      <c r="A65" s="374">
        <v>63</v>
      </c>
      <c r="B65" s="378" t="s">
        <v>117</v>
      </c>
      <c r="C65" s="372" t="s">
        <v>118</v>
      </c>
      <c r="D65" s="349" t="s">
        <v>117</v>
      </c>
      <c r="E65" s="371">
        <v>11183962</v>
      </c>
      <c r="F65" s="371">
        <v>0</v>
      </c>
      <c r="G65" s="371">
        <v>0</v>
      </c>
      <c r="H65" s="371">
        <v>0</v>
      </c>
      <c r="I65" s="371">
        <v>0</v>
      </c>
      <c r="J65" s="371">
        <v>0</v>
      </c>
      <c r="K65" s="371">
        <v>0</v>
      </c>
      <c r="L65" s="371">
        <v>0</v>
      </c>
      <c r="M65" s="371">
        <v>0</v>
      </c>
      <c r="N65" s="371">
        <v>0</v>
      </c>
      <c r="O65" s="371">
        <v>11183962</v>
      </c>
      <c r="Q65" s="379">
        <f t="shared" si="6"/>
        <v>1</v>
      </c>
      <c r="R65" s="379">
        <f t="shared" si="6"/>
        <v>0</v>
      </c>
      <c r="S65" s="379">
        <f t="shared" si="6"/>
        <v>0</v>
      </c>
      <c r="T65" s="379">
        <f t="shared" si="6"/>
        <v>0</v>
      </c>
      <c r="U65" s="379">
        <f t="shared" si="6"/>
        <v>0</v>
      </c>
      <c r="V65" s="379">
        <f t="shared" si="5"/>
        <v>0</v>
      </c>
      <c r="W65" s="379">
        <f t="shared" si="5"/>
        <v>0</v>
      </c>
      <c r="X65" s="379">
        <f t="shared" si="5"/>
        <v>0</v>
      </c>
      <c r="Y65" s="379">
        <f t="shared" si="5"/>
        <v>0</v>
      </c>
      <c r="Z65" s="379">
        <f t="shared" si="5"/>
        <v>0</v>
      </c>
      <c r="AA65" s="377">
        <f t="shared" si="2"/>
        <v>1</v>
      </c>
      <c r="AC65" s="371">
        <f t="shared" si="3"/>
        <v>0</v>
      </c>
      <c r="AE65" s="371">
        <f t="shared" si="4"/>
        <v>0</v>
      </c>
    </row>
    <row r="66" spans="1:31" ht="16.3" customHeight="1" x14ac:dyDescent="0.25">
      <c r="A66" s="374">
        <v>64</v>
      </c>
      <c r="B66" s="378" t="s">
        <v>119</v>
      </c>
      <c r="C66" s="372" t="s">
        <v>120</v>
      </c>
      <c r="D66" s="349" t="s">
        <v>119</v>
      </c>
      <c r="E66" s="371">
        <v>12246214</v>
      </c>
      <c r="F66" s="371">
        <v>0</v>
      </c>
      <c r="G66" s="371">
        <v>0</v>
      </c>
      <c r="H66" s="371">
        <v>0</v>
      </c>
      <c r="I66" s="371">
        <v>0</v>
      </c>
      <c r="J66" s="371">
        <v>0</v>
      </c>
      <c r="K66" s="371">
        <v>0</v>
      </c>
      <c r="L66" s="371">
        <v>0</v>
      </c>
      <c r="M66" s="371">
        <v>0</v>
      </c>
      <c r="N66" s="371">
        <v>0</v>
      </c>
      <c r="O66" s="371">
        <v>12246214</v>
      </c>
      <c r="Q66" s="379">
        <f t="shared" si="6"/>
        <v>1</v>
      </c>
      <c r="R66" s="379">
        <f t="shared" si="6"/>
        <v>0</v>
      </c>
      <c r="S66" s="379">
        <f t="shared" si="6"/>
        <v>0</v>
      </c>
      <c r="T66" s="379">
        <f t="shared" si="6"/>
        <v>0</v>
      </c>
      <c r="U66" s="379">
        <f t="shared" si="6"/>
        <v>0</v>
      </c>
      <c r="V66" s="379">
        <f t="shared" si="5"/>
        <v>0</v>
      </c>
      <c r="W66" s="379">
        <f t="shared" si="5"/>
        <v>0</v>
      </c>
      <c r="X66" s="379">
        <f t="shared" si="5"/>
        <v>0</v>
      </c>
      <c r="Y66" s="379">
        <f t="shared" si="5"/>
        <v>0</v>
      </c>
      <c r="Z66" s="379">
        <f t="shared" si="5"/>
        <v>0</v>
      </c>
      <c r="AA66" s="377">
        <f t="shared" si="2"/>
        <v>1</v>
      </c>
      <c r="AC66" s="371">
        <f t="shared" si="3"/>
        <v>0</v>
      </c>
      <c r="AE66" s="371">
        <f t="shared" si="4"/>
        <v>0</v>
      </c>
    </row>
    <row r="67" spans="1:31" ht="16.3" customHeight="1" x14ac:dyDescent="0.25">
      <c r="A67" s="374">
        <v>65</v>
      </c>
      <c r="B67" s="378" t="s">
        <v>121</v>
      </c>
      <c r="C67" s="372" t="s">
        <v>122</v>
      </c>
      <c r="D67" s="349" t="s">
        <v>121</v>
      </c>
      <c r="E67" s="371">
        <v>8130352</v>
      </c>
      <c r="F67" s="371">
        <v>0</v>
      </c>
      <c r="G67" s="371">
        <v>0</v>
      </c>
      <c r="H67" s="371">
        <v>0</v>
      </c>
      <c r="I67" s="371">
        <v>0</v>
      </c>
      <c r="J67" s="371">
        <v>0</v>
      </c>
      <c r="K67" s="371">
        <v>0</v>
      </c>
      <c r="L67" s="371">
        <v>0</v>
      </c>
      <c r="M67" s="371">
        <v>0</v>
      </c>
      <c r="N67" s="371">
        <v>0</v>
      </c>
      <c r="O67" s="371">
        <v>8130352</v>
      </c>
      <c r="Q67" s="379">
        <f t="shared" si="6"/>
        <v>1</v>
      </c>
      <c r="R67" s="379">
        <f t="shared" si="6"/>
        <v>0</v>
      </c>
      <c r="S67" s="379">
        <f t="shared" si="6"/>
        <v>0</v>
      </c>
      <c r="T67" s="379">
        <f t="shared" si="6"/>
        <v>0</v>
      </c>
      <c r="U67" s="379">
        <f t="shared" si="6"/>
        <v>0</v>
      </c>
      <c r="V67" s="379">
        <f t="shared" si="5"/>
        <v>0</v>
      </c>
      <c r="W67" s="379">
        <f t="shared" si="5"/>
        <v>0</v>
      </c>
      <c r="X67" s="379">
        <f t="shared" si="5"/>
        <v>0</v>
      </c>
      <c r="Y67" s="379">
        <f t="shared" si="5"/>
        <v>0</v>
      </c>
      <c r="Z67" s="379">
        <f t="shared" si="5"/>
        <v>0</v>
      </c>
      <c r="AA67" s="377">
        <f t="shared" si="2"/>
        <v>1</v>
      </c>
      <c r="AC67" s="371">
        <f t="shared" si="3"/>
        <v>0</v>
      </c>
      <c r="AE67" s="371">
        <f t="shared" si="4"/>
        <v>0</v>
      </c>
    </row>
    <row r="68" spans="1:31" ht="16.3" customHeight="1" x14ac:dyDescent="0.25">
      <c r="A68" s="374">
        <v>66</v>
      </c>
      <c r="B68" s="378" t="s">
        <v>123</v>
      </c>
      <c r="C68" s="372" t="s">
        <v>124</v>
      </c>
      <c r="D68" s="349" t="s">
        <v>123</v>
      </c>
      <c r="E68" s="371">
        <v>20344205</v>
      </c>
      <c r="F68" s="371">
        <v>0</v>
      </c>
      <c r="G68" s="371">
        <v>0</v>
      </c>
      <c r="H68" s="371">
        <v>0</v>
      </c>
      <c r="I68" s="371">
        <v>0</v>
      </c>
      <c r="J68" s="371">
        <v>0</v>
      </c>
      <c r="K68" s="371">
        <v>0</v>
      </c>
      <c r="L68" s="371">
        <v>0</v>
      </c>
      <c r="M68" s="371">
        <v>0</v>
      </c>
      <c r="N68" s="371">
        <v>0</v>
      </c>
      <c r="O68" s="371">
        <v>20344205</v>
      </c>
      <c r="Q68" s="379">
        <f t="shared" si="6"/>
        <v>1</v>
      </c>
      <c r="R68" s="379">
        <f t="shared" si="6"/>
        <v>0</v>
      </c>
      <c r="S68" s="379">
        <f t="shared" si="6"/>
        <v>0</v>
      </c>
      <c r="T68" s="379">
        <f t="shared" si="6"/>
        <v>0</v>
      </c>
      <c r="U68" s="379">
        <f t="shared" si="6"/>
        <v>0</v>
      </c>
      <c r="V68" s="379">
        <f t="shared" si="5"/>
        <v>0</v>
      </c>
      <c r="W68" s="379">
        <f t="shared" si="5"/>
        <v>0</v>
      </c>
      <c r="X68" s="379">
        <f t="shared" si="5"/>
        <v>0</v>
      </c>
      <c r="Y68" s="379">
        <f t="shared" si="5"/>
        <v>0</v>
      </c>
      <c r="Z68" s="379">
        <f t="shared" si="5"/>
        <v>0</v>
      </c>
      <c r="AA68" s="377">
        <f t="shared" ref="AA68:AA109" si="7">SUM(Q68:Z68)</f>
        <v>1</v>
      </c>
      <c r="AC68" s="371">
        <f t="shared" ref="AC68:AC109" si="8">(+F68+G68)/O68</f>
        <v>0</v>
      </c>
      <c r="AE68" s="371">
        <f t="shared" ref="AE68:AE109" si="9">(+J68+K68)/O68</f>
        <v>0</v>
      </c>
    </row>
    <row r="69" spans="1:31" ht="16.3" customHeight="1" x14ac:dyDescent="0.25">
      <c r="A69" s="374">
        <v>67</v>
      </c>
      <c r="B69" s="378" t="s">
        <v>125</v>
      </c>
      <c r="C69" s="372" t="s">
        <v>126</v>
      </c>
      <c r="D69" s="349" t="s">
        <v>125</v>
      </c>
      <c r="E69" s="371">
        <v>4291257</v>
      </c>
      <c r="F69" s="371">
        <v>0</v>
      </c>
      <c r="G69" s="371">
        <v>0</v>
      </c>
      <c r="H69" s="371">
        <v>0</v>
      </c>
      <c r="I69" s="371">
        <v>0</v>
      </c>
      <c r="J69" s="371">
        <v>0</v>
      </c>
      <c r="K69" s="371">
        <v>0</v>
      </c>
      <c r="L69" s="371">
        <v>0</v>
      </c>
      <c r="M69" s="371">
        <v>0</v>
      </c>
      <c r="N69" s="371">
        <v>0</v>
      </c>
      <c r="O69" s="371">
        <v>4291257</v>
      </c>
      <c r="Q69" s="379">
        <f t="shared" si="6"/>
        <v>1</v>
      </c>
      <c r="R69" s="379">
        <f t="shared" si="6"/>
        <v>0</v>
      </c>
      <c r="S69" s="379">
        <f t="shared" si="6"/>
        <v>0</v>
      </c>
      <c r="T69" s="379">
        <f t="shared" si="6"/>
        <v>0</v>
      </c>
      <c r="U69" s="379">
        <f t="shared" si="6"/>
        <v>0</v>
      </c>
      <c r="V69" s="379">
        <f t="shared" si="5"/>
        <v>0</v>
      </c>
      <c r="W69" s="379">
        <f t="shared" si="5"/>
        <v>0</v>
      </c>
      <c r="X69" s="379">
        <f t="shared" si="5"/>
        <v>0</v>
      </c>
      <c r="Y69" s="379">
        <f t="shared" si="5"/>
        <v>0</v>
      </c>
      <c r="Z69" s="379">
        <f t="shared" si="5"/>
        <v>0</v>
      </c>
      <c r="AA69" s="377">
        <f t="shared" si="7"/>
        <v>1</v>
      </c>
      <c r="AC69" s="371">
        <f t="shared" si="8"/>
        <v>0</v>
      </c>
      <c r="AE69" s="371">
        <f t="shared" si="9"/>
        <v>0</v>
      </c>
    </row>
    <row r="70" spans="1:31" ht="16.3" customHeight="1" x14ac:dyDescent="0.25">
      <c r="A70" s="374">
        <v>68</v>
      </c>
      <c r="B70" s="378" t="s">
        <v>127</v>
      </c>
      <c r="C70" s="372" t="s">
        <v>128</v>
      </c>
      <c r="D70" s="349" t="s">
        <v>127</v>
      </c>
      <c r="E70" s="371">
        <v>4547124</v>
      </c>
      <c r="F70" s="371">
        <v>0</v>
      </c>
      <c r="G70" s="371">
        <v>0</v>
      </c>
      <c r="H70" s="371">
        <v>0</v>
      </c>
      <c r="I70" s="371">
        <v>0</v>
      </c>
      <c r="J70" s="371">
        <v>0</v>
      </c>
      <c r="K70" s="371">
        <v>0</v>
      </c>
      <c r="L70" s="371">
        <v>0</v>
      </c>
      <c r="M70" s="371">
        <v>0</v>
      </c>
      <c r="N70" s="371">
        <v>0</v>
      </c>
      <c r="O70" s="371">
        <v>4547124</v>
      </c>
      <c r="Q70" s="379">
        <f t="shared" si="6"/>
        <v>1</v>
      </c>
      <c r="R70" s="379">
        <f t="shared" si="6"/>
        <v>0</v>
      </c>
      <c r="S70" s="379">
        <f t="shared" si="6"/>
        <v>0</v>
      </c>
      <c r="T70" s="379">
        <f t="shared" si="6"/>
        <v>0</v>
      </c>
      <c r="U70" s="379">
        <f t="shared" si="6"/>
        <v>0</v>
      </c>
      <c r="V70" s="379">
        <f t="shared" si="5"/>
        <v>0</v>
      </c>
      <c r="W70" s="379">
        <f t="shared" si="5"/>
        <v>0</v>
      </c>
      <c r="X70" s="379">
        <f t="shared" si="5"/>
        <v>0</v>
      </c>
      <c r="Y70" s="379">
        <f t="shared" si="5"/>
        <v>0</v>
      </c>
      <c r="Z70" s="379">
        <f t="shared" si="5"/>
        <v>0</v>
      </c>
      <c r="AA70" s="377">
        <f t="shared" si="7"/>
        <v>1</v>
      </c>
      <c r="AC70" s="371">
        <f t="shared" si="8"/>
        <v>0</v>
      </c>
      <c r="AE70" s="371">
        <f t="shared" si="9"/>
        <v>0</v>
      </c>
    </row>
    <row r="71" spans="1:31" ht="16.3" customHeight="1" x14ac:dyDescent="0.25">
      <c r="A71" s="374">
        <v>69</v>
      </c>
      <c r="B71" s="378" t="s">
        <v>129</v>
      </c>
      <c r="C71" s="372" t="s">
        <v>130</v>
      </c>
      <c r="D71" s="349" t="s">
        <v>129</v>
      </c>
      <c r="E71" s="371">
        <v>4902286</v>
      </c>
      <c r="F71" s="371">
        <v>0</v>
      </c>
      <c r="G71" s="371">
        <v>0</v>
      </c>
      <c r="H71" s="371">
        <v>0</v>
      </c>
      <c r="I71" s="371">
        <v>0</v>
      </c>
      <c r="J71" s="371">
        <v>0</v>
      </c>
      <c r="K71" s="371">
        <v>0</v>
      </c>
      <c r="L71" s="371">
        <v>0</v>
      </c>
      <c r="M71" s="371">
        <v>0</v>
      </c>
      <c r="N71" s="371">
        <v>0</v>
      </c>
      <c r="O71" s="371">
        <v>4902286</v>
      </c>
      <c r="Q71" s="379">
        <f t="shared" si="6"/>
        <v>1</v>
      </c>
      <c r="R71" s="379">
        <f t="shared" si="6"/>
        <v>0</v>
      </c>
      <c r="S71" s="379">
        <f t="shared" si="6"/>
        <v>0</v>
      </c>
      <c r="T71" s="379">
        <f t="shared" si="6"/>
        <v>0</v>
      </c>
      <c r="U71" s="379">
        <f t="shared" si="6"/>
        <v>0</v>
      </c>
      <c r="V71" s="379">
        <f t="shared" si="5"/>
        <v>0</v>
      </c>
      <c r="W71" s="379">
        <f t="shared" si="5"/>
        <v>0</v>
      </c>
      <c r="X71" s="379">
        <f t="shared" si="5"/>
        <v>0</v>
      </c>
      <c r="Y71" s="379">
        <f t="shared" si="5"/>
        <v>0</v>
      </c>
      <c r="Z71" s="379">
        <f t="shared" si="5"/>
        <v>0</v>
      </c>
      <c r="AA71" s="377">
        <f t="shared" si="7"/>
        <v>1</v>
      </c>
      <c r="AC71" s="371">
        <f t="shared" si="8"/>
        <v>0</v>
      </c>
      <c r="AE71" s="371">
        <f t="shared" si="9"/>
        <v>0</v>
      </c>
    </row>
    <row r="72" spans="1:31" ht="16.3" customHeight="1" x14ac:dyDescent="0.25">
      <c r="A72" s="374">
        <v>70</v>
      </c>
      <c r="B72" s="378" t="s">
        <v>476</v>
      </c>
      <c r="C72" s="372" t="s">
        <v>477</v>
      </c>
      <c r="D72" s="349" t="s">
        <v>476</v>
      </c>
      <c r="E72" s="371">
        <v>95668381</v>
      </c>
      <c r="F72" s="371">
        <v>-51493300</v>
      </c>
      <c r="G72" s="371">
        <v>-43625372</v>
      </c>
      <c r="H72" s="371">
        <v>0</v>
      </c>
      <c r="I72" s="371">
        <v>0</v>
      </c>
      <c r="J72" s="371">
        <v>0</v>
      </c>
      <c r="K72" s="371">
        <v>0</v>
      </c>
      <c r="L72" s="371">
        <v>0</v>
      </c>
      <c r="M72" s="371">
        <v>0</v>
      </c>
      <c r="N72" s="371">
        <v>0</v>
      </c>
      <c r="O72" s="371">
        <v>549709</v>
      </c>
      <c r="Q72" s="379">
        <f t="shared" si="6"/>
        <v>174.03459102907175</v>
      </c>
      <c r="R72" s="379">
        <f t="shared" si="6"/>
        <v>-93.673743744417507</v>
      </c>
      <c r="S72" s="379">
        <f t="shared" si="6"/>
        <v>-79.360847284654241</v>
      </c>
      <c r="T72" s="379">
        <f t="shared" si="6"/>
        <v>0</v>
      </c>
      <c r="U72" s="379">
        <f t="shared" si="6"/>
        <v>0</v>
      </c>
      <c r="V72" s="379">
        <f t="shared" si="5"/>
        <v>0</v>
      </c>
      <c r="W72" s="379">
        <f t="shared" si="5"/>
        <v>0</v>
      </c>
      <c r="X72" s="379">
        <f t="shared" si="5"/>
        <v>0</v>
      </c>
      <c r="Y72" s="379">
        <f t="shared" si="5"/>
        <v>0</v>
      </c>
      <c r="Z72" s="379">
        <f t="shared" si="5"/>
        <v>0</v>
      </c>
      <c r="AA72" s="377">
        <f t="shared" si="7"/>
        <v>1</v>
      </c>
      <c r="AC72" s="371">
        <f t="shared" si="8"/>
        <v>-173.03459102907175</v>
      </c>
      <c r="AE72" s="371">
        <f t="shared" si="9"/>
        <v>0</v>
      </c>
    </row>
    <row r="73" spans="1:31" ht="16.3" customHeight="1" x14ac:dyDescent="0.25">
      <c r="A73" s="374">
        <v>71</v>
      </c>
      <c r="B73" s="378" t="s">
        <v>131</v>
      </c>
      <c r="C73" s="372" t="s">
        <v>132</v>
      </c>
      <c r="D73" s="349" t="s">
        <v>131</v>
      </c>
      <c r="E73" s="371">
        <v>36847628</v>
      </c>
      <c r="F73" s="371">
        <v>0</v>
      </c>
      <c r="G73" s="371">
        <v>0</v>
      </c>
      <c r="H73" s="371">
        <v>0</v>
      </c>
      <c r="I73" s="371">
        <v>0</v>
      </c>
      <c r="J73" s="371">
        <v>0</v>
      </c>
      <c r="K73" s="371">
        <v>0</v>
      </c>
      <c r="L73" s="371">
        <v>0</v>
      </c>
      <c r="M73" s="371">
        <v>0</v>
      </c>
      <c r="N73" s="371">
        <v>0</v>
      </c>
      <c r="O73" s="371">
        <v>36847628</v>
      </c>
      <c r="Q73" s="379">
        <f t="shared" si="6"/>
        <v>1</v>
      </c>
      <c r="R73" s="379">
        <f t="shared" si="6"/>
        <v>0</v>
      </c>
      <c r="S73" s="379">
        <f t="shared" si="6"/>
        <v>0</v>
      </c>
      <c r="T73" s="379">
        <f t="shared" si="6"/>
        <v>0</v>
      </c>
      <c r="U73" s="379">
        <f t="shared" si="6"/>
        <v>0</v>
      </c>
      <c r="V73" s="379">
        <f t="shared" si="5"/>
        <v>0</v>
      </c>
      <c r="W73" s="379">
        <f t="shared" si="5"/>
        <v>0</v>
      </c>
      <c r="X73" s="379">
        <f t="shared" si="5"/>
        <v>0</v>
      </c>
      <c r="Y73" s="379">
        <f t="shared" si="5"/>
        <v>0</v>
      </c>
      <c r="Z73" s="379">
        <f t="shared" si="5"/>
        <v>0</v>
      </c>
      <c r="AA73" s="377">
        <f t="shared" si="7"/>
        <v>1</v>
      </c>
      <c r="AC73" s="371">
        <f t="shared" si="8"/>
        <v>0</v>
      </c>
      <c r="AE73" s="371">
        <f t="shared" si="9"/>
        <v>0</v>
      </c>
    </row>
    <row r="74" spans="1:31" ht="16.3" customHeight="1" x14ac:dyDescent="0.25">
      <c r="A74" s="374">
        <v>72</v>
      </c>
      <c r="B74" s="378" t="s">
        <v>133</v>
      </c>
      <c r="C74" s="372" t="s">
        <v>134</v>
      </c>
      <c r="D74" s="349" t="s">
        <v>133</v>
      </c>
      <c r="E74" s="371">
        <v>15298865</v>
      </c>
      <c r="F74" s="371">
        <v>0</v>
      </c>
      <c r="G74" s="371">
        <v>0</v>
      </c>
      <c r="H74" s="371">
        <v>0</v>
      </c>
      <c r="I74" s="371">
        <v>0</v>
      </c>
      <c r="J74" s="371">
        <v>0</v>
      </c>
      <c r="K74" s="371">
        <v>0</v>
      </c>
      <c r="L74" s="371">
        <v>0</v>
      </c>
      <c r="M74" s="371">
        <v>0</v>
      </c>
      <c r="N74" s="371">
        <v>0</v>
      </c>
      <c r="O74" s="371">
        <v>15298865</v>
      </c>
      <c r="Q74" s="379">
        <f t="shared" si="6"/>
        <v>1</v>
      </c>
      <c r="R74" s="379">
        <f t="shared" si="6"/>
        <v>0</v>
      </c>
      <c r="S74" s="379">
        <f t="shared" si="6"/>
        <v>0</v>
      </c>
      <c r="T74" s="379">
        <f t="shared" si="6"/>
        <v>0</v>
      </c>
      <c r="U74" s="379">
        <f t="shared" si="6"/>
        <v>0</v>
      </c>
      <c r="V74" s="379">
        <f t="shared" si="5"/>
        <v>0</v>
      </c>
      <c r="W74" s="379">
        <f t="shared" si="5"/>
        <v>0</v>
      </c>
      <c r="X74" s="379">
        <f t="shared" si="5"/>
        <v>0</v>
      </c>
      <c r="Y74" s="379">
        <f t="shared" si="5"/>
        <v>0</v>
      </c>
      <c r="Z74" s="379">
        <f t="shared" si="5"/>
        <v>0</v>
      </c>
      <c r="AA74" s="377">
        <f t="shared" si="7"/>
        <v>1</v>
      </c>
      <c r="AC74" s="371">
        <f t="shared" si="8"/>
        <v>0</v>
      </c>
      <c r="AE74" s="371">
        <f t="shared" si="9"/>
        <v>0</v>
      </c>
    </row>
    <row r="75" spans="1:31" ht="16.3" customHeight="1" x14ac:dyDescent="0.25">
      <c r="A75" s="374">
        <v>73</v>
      </c>
      <c r="B75" s="378" t="s">
        <v>135</v>
      </c>
      <c r="C75" s="372" t="s">
        <v>136</v>
      </c>
      <c r="D75" s="349" t="s">
        <v>135</v>
      </c>
      <c r="E75" s="371">
        <v>14089166</v>
      </c>
      <c r="F75" s="371">
        <v>0</v>
      </c>
      <c r="G75" s="371">
        <v>0</v>
      </c>
      <c r="H75" s="371">
        <v>0</v>
      </c>
      <c r="I75" s="371">
        <v>0</v>
      </c>
      <c r="J75" s="371">
        <v>0</v>
      </c>
      <c r="K75" s="371">
        <v>0</v>
      </c>
      <c r="L75" s="371">
        <v>0</v>
      </c>
      <c r="M75" s="371">
        <v>0</v>
      </c>
      <c r="N75" s="371">
        <v>0</v>
      </c>
      <c r="O75" s="371">
        <v>14089166</v>
      </c>
      <c r="Q75" s="379">
        <f t="shared" si="6"/>
        <v>1</v>
      </c>
      <c r="R75" s="379">
        <f t="shared" si="6"/>
        <v>0</v>
      </c>
      <c r="S75" s="379">
        <f t="shared" si="6"/>
        <v>0</v>
      </c>
      <c r="T75" s="379">
        <f t="shared" si="6"/>
        <v>0</v>
      </c>
      <c r="U75" s="379">
        <f t="shared" si="6"/>
        <v>0</v>
      </c>
      <c r="V75" s="379">
        <f t="shared" si="5"/>
        <v>0</v>
      </c>
      <c r="W75" s="379">
        <f t="shared" si="5"/>
        <v>0</v>
      </c>
      <c r="X75" s="379">
        <f t="shared" si="5"/>
        <v>0</v>
      </c>
      <c r="Y75" s="379">
        <f t="shared" si="5"/>
        <v>0</v>
      </c>
      <c r="Z75" s="379">
        <f t="shared" si="5"/>
        <v>0</v>
      </c>
      <c r="AA75" s="377">
        <f t="shared" si="7"/>
        <v>1</v>
      </c>
      <c r="AC75" s="371">
        <f t="shared" si="8"/>
        <v>0</v>
      </c>
      <c r="AE75" s="371">
        <f t="shared" si="9"/>
        <v>0</v>
      </c>
    </row>
    <row r="76" spans="1:31" ht="16.3" customHeight="1" x14ac:dyDescent="0.25">
      <c r="A76" s="374">
        <v>74</v>
      </c>
      <c r="B76" s="378" t="s">
        <v>137</v>
      </c>
      <c r="C76" s="372" t="s">
        <v>138</v>
      </c>
      <c r="D76" s="349" t="s">
        <v>137</v>
      </c>
      <c r="E76" s="371">
        <v>51332699</v>
      </c>
      <c r="F76" s="371">
        <v>0</v>
      </c>
      <c r="G76" s="371">
        <v>0</v>
      </c>
      <c r="H76" s="371">
        <v>0</v>
      </c>
      <c r="I76" s="371">
        <v>0</v>
      </c>
      <c r="J76" s="371">
        <v>0</v>
      </c>
      <c r="K76" s="371">
        <v>0</v>
      </c>
      <c r="L76" s="371">
        <v>0</v>
      </c>
      <c r="M76" s="371">
        <v>0</v>
      </c>
      <c r="N76" s="371">
        <v>0</v>
      </c>
      <c r="O76" s="371">
        <v>51332699</v>
      </c>
      <c r="Q76" s="379">
        <f t="shared" si="6"/>
        <v>1</v>
      </c>
      <c r="R76" s="379">
        <f t="shared" si="6"/>
        <v>0</v>
      </c>
      <c r="S76" s="379">
        <f t="shared" si="6"/>
        <v>0</v>
      </c>
      <c r="T76" s="379">
        <f t="shared" si="6"/>
        <v>0</v>
      </c>
      <c r="U76" s="379">
        <f t="shared" si="6"/>
        <v>0</v>
      </c>
      <c r="V76" s="379">
        <f t="shared" si="5"/>
        <v>0</v>
      </c>
      <c r="W76" s="379">
        <f t="shared" si="5"/>
        <v>0</v>
      </c>
      <c r="X76" s="379">
        <f t="shared" si="5"/>
        <v>0</v>
      </c>
      <c r="Y76" s="379">
        <f t="shared" si="5"/>
        <v>0</v>
      </c>
      <c r="Z76" s="379">
        <f t="shared" si="5"/>
        <v>0</v>
      </c>
      <c r="AA76" s="377">
        <f t="shared" si="7"/>
        <v>1</v>
      </c>
      <c r="AC76" s="371">
        <f t="shared" si="8"/>
        <v>0</v>
      </c>
      <c r="AE76" s="371">
        <f t="shared" si="9"/>
        <v>0</v>
      </c>
    </row>
    <row r="77" spans="1:31" ht="16.3" customHeight="1" x14ac:dyDescent="0.25">
      <c r="A77" s="374">
        <v>75</v>
      </c>
      <c r="B77" s="378" t="s">
        <v>139</v>
      </c>
      <c r="C77" s="372" t="s">
        <v>140</v>
      </c>
      <c r="D77" s="349" t="s">
        <v>139</v>
      </c>
      <c r="E77" s="371">
        <v>7419095</v>
      </c>
      <c r="F77" s="371">
        <v>0</v>
      </c>
      <c r="G77" s="371">
        <v>0</v>
      </c>
      <c r="H77" s="371">
        <v>-110965</v>
      </c>
      <c r="I77" s="371">
        <v>0</v>
      </c>
      <c r="J77" s="371">
        <v>0</v>
      </c>
      <c r="K77" s="371">
        <v>0</v>
      </c>
      <c r="L77" s="371">
        <v>0</v>
      </c>
      <c r="M77" s="371">
        <v>0</v>
      </c>
      <c r="N77" s="371">
        <v>0</v>
      </c>
      <c r="O77" s="371">
        <v>7308130</v>
      </c>
      <c r="Q77" s="379">
        <f t="shared" si="6"/>
        <v>1.0151837747823313</v>
      </c>
      <c r="R77" s="379">
        <f t="shared" si="6"/>
        <v>0</v>
      </c>
      <c r="S77" s="379">
        <f t="shared" si="6"/>
        <v>0</v>
      </c>
      <c r="T77" s="379">
        <f t="shared" si="6"/>
        <v>-1.5183774782331459E-2</v>
      </c>
      <c r="U77" s="379">
        <f t="shared" si="6"/>
        <v>0</v>
      </c>
      <c r="V77" s="379">
        <f t="shared" si="5"/>
        <v>0</v>
      </c>
      <c r="W77" s="379">
        <f t="shared" si="5"/>
        <v>0</v>
      </c>
      <c r="X77" s="379">
        <f t="shared" si="5"/>
        <v>0</v>
      </c>
      <c r="Y77" s="379">
        <f t="shared" si="5"/>
        <v>0</v>
      </c>
      <c r="Z77" s="379">
        <f t="shared" si="5"/>
        <v>0</v>
      </c>
      <c r="AA77" s="377">
        <f t="shared" si="7"/>
        <v>0.99999999999999989</v>
      </c>
      <c r="AC77" s="371">
        <f t="shared" si="8"/>
        <v>0</v>
      </c>
      <c r="AE77" s="371">
        <f t="shared" si="9"/>
        <v>0</v>
      </c>
    </row>
    <row r="78" spans="1:31" ht="16.3" customHeight="1" x14ac:dyDescent="0.25">
      <c r="A78" s="374">
        <v>76</v>
      </c>
      <c r="B78" s="378" t="s">
        <v>141</v>
      </c>
      <c r="C78" s="372" t="s">
        <v>142</v>
      </c>
      <c r="D78" s="349" t="s">
        <v>141</v>
      </c>
      <c r="E78" s="371">
        <v>16789267</v>
      </c>
      <c r="F78" s="371">
        <v>0</v>
      </c>
      <c r="G78" s="371">
        <v>0</v>
      </c>
      <c r="H78" s="371">
        <v>0</v>
      </c>
      <c r="I78" s="371">
        <v>-10345390</v>
      </c>
      <c r="J78" s="371">
        <v>0</v>
      </c>
      <c r="K78" s="371">
        <v>0</v>
      </c>
      <c r="L78" s="371">
        <v>0</v>
      </c>
      <c r="M78" s="371">
        <v>0</v>
      </c>
      <c r="N78" s="371">
        <v>0</v>
      </c>
      <c r="O78" s="371">
        <v>6443877</v>
      </c>
      <c r="Q78" s="379">
        <f t="shared" si="6"/>
        <v>2.6054605014962267</v>
      </c>
      <c r="R78" s="379">
        <f t="shared" si="6"/>
        <v>0</v>
      </c>
      <c r="S78" s="379">
        <f t="shared" si="6"/>
        <v>0</v>
      </c>
      <c r="T78" s="379">
        <f t="shared" si="6"/>
        <v>0</v>
      </c>
      <c r="U78" s="379">
        <f t="shared" si="6"/>
        <v>-1.6054605014962267</v>
      </c>
      <c r="V78" s="379">
        <f t="shared" si="5"/>
        <v>0</v>
      </c>
      <c r="W78" s="379">
        <f t="shared" si="5"/>
        <v>0</v>
      </c>
      <c r="X78" s="379">
        <f t="shared" si="5"/>
        <v>0</v>
      </c>
      <c r="Y78" s="379">
        <f t="shared" si="5"/>
        <v>0</v>
      </c>
      <c r="Z78" s="379">
        <f t="shared" si="5"/>
        <v>0</v>
      </c>
      <c r="AA78" s="377">
        <f t="shared" si="7"/>
        <v>1</v>
      </c>
      <c r="AC78" s="371">
        <f t="shared" si="8"/>
        <v>0</v>
      </c>
      <c r="AE78" s="371">
        <f t="shared" si="9"/>
        <v>0</v>
      </c>
    </row>
    <row r="79" spans="1:31" ht="16.3" customHeight="1" x14ac:dyDescent="0.25">
      <c r="A79" s="374">
        <v>77</v>
      </c>
      <c r="B79" s="378" t="s">
        <v>143</v>
      </c>
      <c r="C79" s="372" t="s">
        <v>144</v>
      </c>
      <c r="D79" s="349" t="s">
        <v>143</v>
      </c>
      <c r="E79" s="371">
        <v>9563244</v>
      </c>
      <c r="F79" s="371">
        <v>0</v>
      </c>
      <c r="G79" s="371">
        <v>0</v>
      </c>
      <c r="H79" s="371">
        <v>0</v>
      </c>
      <c r="I79" s="371">
        <v>0</v>
      </c>
      <c r="J79" s="371">
        <v>0</v>
      </c>
      <c r="K79" s="371">
        <v>0</v>
      </c>
      <c r="L79" s="371">
        <v>0</v>
      </c>
      <c r="M79" s="371">
        <v>0</v>
      </c>
      <c r="N79" s="371">
        <v>0</v>
      </c>
      <c r="O79" s="371">
        <v>9563244</v>
      </c>
      <c r="Q79" s="379">
        <f t="shared" si="6"/>
        <v>1</v>
      </c>
      <c r="R79" s="379">
        <f t="shared" si="6"/>
        <v>0</v>
      </c>
      <c r="S79" s="379">
        <f t="shared" si="6"/>
        <v>0</v>
      </c>
      <c r="T79" s="379">
        <f t="shared" si="6"/>
        <v>0</v>
      </c>
      <c r="U79" s="379">
        <f t="shared" si="6"/>
        <v>0</v>
      </c>
      <c r="V79" s="379">
        <f t="shared" si="5"/>
        <v>0</v>
      </c>
      <c r="W79" s="379">
        <f t="shared" si="5"/>
        <v>0</v>
      </c>
      <c r="X79" s="379">
        <f t="shared" si="5"/>
        <v>0</v>
      </c>
      <c r="Y79" s="379">
        <f t="shared" si="5"/>
        <v>0</v>
      </c>
      <c r="Z79" s="379">
        <f t="shared" si="5"/>
        <v>0</v>
      </c>
      <c r="AA79" s="377">
        <f t="shared" si="7"/>
        <v>1</v>
      </c>
      <c r="AC79" s="371">
        <f t="shared" si="8"/>
        <v>0</v>
      </c>
      <c r="AE79" s="371">
        <f t="shared" si="9"/>
        <v>0</v>
      </c>
    </row>
    <row r="80" spans="1:31" ht="16.3" customHeight="1" x14ac:dyDescent="0.25">
      <c r="A80" s="374">
        <v>78</v>
      </c>
      <c r="B80" s="378" t="s">
        <v>145</v>
      </c>
      <c r="C80" s="372" t="s">
        <v>146</v>
      </c>
      <c r="D80" s="349" t="s">
        <v>145</v>
      </c>
      <c r="E80" s="371">
        <v>8185476</v>
      </c>
      <c r="F80" s="371">
        <v>0</v>
      </c>
      <c r="G80" s="371">
        <v>0</v>
      </c>
      <c r="H80" s="371">
        <v>0</v>
      </c>
      <c r="I80" s="371">
        <v>0</v>
      </c>
      <c r="J80" s="371">
        <v>-575026</v>
      </c>
      <c r="K80" s="371">
        <v>-681426</v>
      </c>
      <c r="L80" s="371">
        <v>0</v>
      </c>
      <c r="M80" s="371">
        <v>0</v>
      </c>
      <c r="N80" s="371">
        <v>0</v>
      </c>
      <c r="O80" s="371">
        <v>6929024</v>
      </c>
      <c r="Q80" s="379">
        <f t="shared" si="6"/>
        <v>1.1813317431141817</v>
      </c>
      <c r="R80" s="379">
        <f t="shared" si="6"/>
        <v>0</v>
      </c>
      <c r="S80" s="379">
        <f t="shared" si="6"/>
        <v>0</v>
      </c>
      <c r="T80" s="379">
        <f t="shared" si="6"/>
        <v>0</v>
      </c>
      <c r="U80" s="379">
        <f t="shared" si="6"/>
        <v>0</v>
      </c>
      <c r="V80" s="379">
        <f t="shared" si="5"/>
        <v>-8.2988022555557608E-2</v>
      </c>
      <c r="W80" s="379">
        <f t="shared" si="5"/>
        <v>-9.8343720558624129E-2</v>
      </c>
      <c r="X80" s="379">
        <f t="shared" si="5"/>
        <v>0</v>
      </c>
      <c r="Y80" s="379">
        <f t="shared" si="5"/>
        <v>0</v>
      </c>
      <c r="Z80" s="379">
        <f t="shared" si="5"/>
        <v>0</v>
      </c>
      <c r="AA80" s="377">
        <f t="shared" si="7"/>
        <v>0.99999999999999978</v>
      </c>
      <c r="AC80" s="371">
        <f t="shared" si="8"/>
        <v>0</v>
      </c>
      <c r="AE80" s="371">
        <f t="shared" si="9"/>
        <v>-0.18133174311418174</v>
      </c>
    </row>
    <row r="81" spans="1:31" ht="16.3" customHeight="1" x14ac:dyDescent="0.25">
      <c r="A81" s="374">
        <v>79</v>
      </c>
      <c r="B81" s="378" t="s">
        <v>147</v>
      </c>
      <c r="C81" s="372" t="s">
        <v>148</v>
      </c>
      <c r="D81" s="349" t="s">
        <v>147</v>
      </c>
      <c r="E81" s="371">
        <v>3923427</v>
      </c>
      <c r="F81" s="371">
        <v>0</v>
      </c>
      <c r="G81" s="371">
        <v>0</v>
      </c>
      <c r="H81" s="371">
        <v>0</v>
      </c>
      <c r="I81" s="371">
        <v>0</v>
      </c>
      <c r="J81" s="371">
        <v>0</v>
      </c>
      <c r="K81" s="371">
        <v>0</v>
      </c>
      <c r="L81" s="371">
        <v>-32721</v>
      </c>
      <c r="M81" s="371">
        <v>0</v>
      </c>
      <c r="N81" s="371">
        <v>0</v>
      </c>
      <c r="O81" s="371">
        <v>3890706</v>
      </c>
      <c r="Q81" s="379">
        <f t="shared" si="6"/>
        <v>1.0084100417764796</v>
      </c>
      <c r="R81" s="379">
        <f t="shared" si="6"/>
        <v>0</v>
      </c>
      <c r="S81" s="379">
        <f t="shared" si="6"/>
        <v>0</v>
      </c>
      <c r="T81" s="379">
        <f t="shared" si="6"/>
        <v>0</v>
      </c>
      <c r="U81" s="379">
        <f t="shared" si="6"/>
        <v>0</v>
      </c>
      <c r="V81" s="379">
        <f t="shared" si="5"/>
        <v>0</v>
      </c>
      <c r="W81" s="379">
        <f t="shared" si="5"/>
        <v>0</v>
      </c>
      <c r="X81" s="379">
        <f t="shared" si="5"/>
        <v>-8.410041776479641E-3</v>
      </c>
      <c r="Y81" s="379">
        <f t="shared" si="5"/>
        <v>0</v>
      </c>
      <c r="Z81" s="379">
        <f t="shared" si="5"/>
        <v>0</v>
      </c>
      <c r="AA81" s="377">
        <f t="shared" si="7"/>
        <v>1</v>
      </c>
      <c r="AC81" s="371">
        <f t="shared" si="8"/>
        <v>0</v>
      </c>
      <c r="AE81" s="371">
        <f t="shared" si="9"/>
        <v>0</v>
      </c>
    </row>
    <row r="82" spans="1:31" ht="16.3" customHeight="1" x14ac:dyDescent="0.25">
      <c r="A82" s="374">
        <v>80</v>
      </c>
      <c r="B82" s="378" t="s">
        <v>478</v>
      </c>
      <c r="C82" s="372" t="s">
        <v>479</v>
      </c>
      <c r="D82" s="349" t="s">
        <v>478</v>
      </c>
      <c r="E82" s="371">
        <v>941210</v>
      </c>
      <c r="F82" s="371">
        <v>0</v>
      </c>
      <c r="G82" s="371">
        <v>0</v>
      </c>
      <c r="H82" s="371">
        <v>0</v>
      </c>
      <c r="I82" s="371">
        <v>0</v>
      </c>
      <c r="J82" s="371">
        <v>0</v>
      </c>
      <c r="K82" s="371">
        <v>0</v>
      </c>
      <c r="L82" s="371">
        <v>0</v>
      </c>
      <c r="M82" s="371">
        <v>-862635</v>
      </c>
      <c r="N82" s="371">
        <v>0</v>
      </c>
      <c r="O82" s="371">
        <v>78575</v>
      </c>
      <c r="Q82" s="379">
        <f t="shared" si="6"/>
        <v>11.978491886732421</v>
      </c>
      <c r="R82" s="379">
        <f t="shared" si="6"/>
        <v>0</v>
      </c>
      <c r="S82" s="379">
        <f t="shared" si="6"/>
        <v>0</v>
      </c>
      <c r="T82" s="379">
        <f t="shared" si="6"/>
        <v>0</v>
      </c>
      <c r="U82" s="379">
        <f t="shared" si="6"/>
        <v>0</v>
      </c>
      <c r="V82" s="379">
        <f t="shared" si="5"/>
        <v>0</v>
      </c>
      <c r="W82" s="379">
        <f t="shared" si="5"/>
        <v>0</v>
      </c>
      <c r="X82" s="379">
        <f t="shared" si="5"/>
        <v>0</v>
      </c>
      <c r="Y82" s="379">
        <f t="shared" si="5"/>
        <v>-10.978491886732421</v>
      </c>
      <c r="Z82" s="379">
        <f t="shared" si="5"/>
        <v>0</v>
      </c>
      <c r="AA82" s="377">
        <f t="shared" si="7"/>
        <v>1</v>
      </c>
      <c r="AC82" s="371">
        <f t="shared" si="8"/>
        <v>0</v>
      </c>
      <c r="AE82" s="371">
        <f t="shared" si="9"/>
        <v>0</v>
      </c>
    </row>
    <row r="83" spans="1:31" ht="16.3" customHeight="1" x14ac:dyDescent="0.25">
      <c r="A83" s="374">
        <v>81</v>
      </c>
      <c r="B83" s="378" t="s">
        <v>149</v>
      </c>
      <c r="C83" s="372" t="s">
        <v>150</v>
      </c>
      <c r="D83" s="349" t="s">
        <v>149</v>
      </c>
      <c r="E83" s="371">
        <v>2050527</v>
      </c>
      <c r="F83" s="371">
        <v>0</v>
      </c>
      <c r="G83" s="371">
        <v>0</v>
      </c>
      <c r="H83" s="371">
        <v>0</v>
      </c>
      <c r="I83" s="371">
        <v>0</v>
      </c>
      <c r="J83" s="371">
        <v>0</v>
      </c>
      <c r="K83" s="371">
        <v>0</v>
      </c>
      <c r="L83" s="371">
        <v>0</v>
      </c>
      <c r="M83" s="371">
        <v>0</v>
      </c>
      <c r="N83" s="371">
        <v>-1822540</v>
      </c>
      <c r="O83" s="371">
        <v>227987</v>
      </c>
      <c r="Q83" s="379">
        <f t="shared" si="6"/>
        <v>8.9940522924552724</v>
      </c>
      <c r="R83" s="379">
        <f t="shared" si="6"/>
        <v>0</v>
      </c>
      <c r="S83" s="379">
        <f t="shared" si="6"/>
        <v>0</v>
      </c>
      <c r="T83" s="379">
        <f t="shared" si="6"/>
        <v>0</v>
      </c>
      <c r="U83" s="379">
        <f t="shared" si="6"/>
        <v>0</v>
      </c>
      <c r="V83" s="379">
        <f t="shared" si="5"/>
        <v>0</v>
      </c>
      <c r="W83" s="379">
        <f t="shared" si="5"/>
        <v>0</v>
      </c>
      <c r="X83" s="379">
        <f t="shared" si="5"/>
        <v>0</v>
      </c>
      <c r="Y83" s="379">
        <f t="shared" si="5"/>
        <v>0</v>
      </c>
      <c r="Z83" s="379">
        <f t="shared" si="5"/>
        <v>-7.9940522924552715</v>
      </c>
      <c r="AA83" s="377">
        <f t="shared" si="7"/>
        <v>1.0000000000000009</v>
      </c>
      <c r="AC83" s="371">
        <f t="shared" si="8"/>
        <v>0</v>
      </c>
      <c r="AE83" s="371">
        <f t="shared" si="9"/>
        <v>0</v>
      </c>
    </row>
    <row r="84" spans="1:31" ht="16.3" customHeight="1" x14ac:dyDescent="0.25">
      <c r="A84" s="374">
        <v>82</v>
      </c>
      <c r="B84" s="378" t="s">
        <v>151</v>
      </c>
      <c r="C84" s="372" t="s">
        <v>152</v>
      </c>
      <c r="D84" s="349" t="s">
        <v>151</v>
      </c>
      <c r="E84" s="371">
        <v>8275936</v>
      </c>
      <c r="F84" s="371">
        <v>0</v>
      </c>
      <c r="G84" s="371">
        <v>0</v>
      </c>
      <c r="H84" s="371">
        <v>0</v>
      </c>
      <c r="I84" s="371">
        <v>0</v>
      </c>
      <c r="J84" s="371">
        <v>0</v>
      </c>
      <c r="K84" s="371">
        <v>0</v>
      </c>
      <c r="L84" s="371">
        <v>0</v>
      </c>
      <c r="M84" s="371">
        <v>0</v>
      </c>
      <c r="N84" s="371">
        <v>0</v>
      </c>
      <c r="O84" s="371">
        <v>8275936</v>
      </c>
      <c r="Q84" s="379">
        <f t="shared" si="6"/>
        <v>1</v>
      </c>
      <c r="R84" s="379">
        <f t="shared" si="6"/>
        <v>0</v>
      </c>
      <c r="S84" s="379">
        <f t="shared" si="6"/>
        <v>0</v>
      </c>
      <c r="T84" s="379">
        <f t="shared" si="6"/>
        <v>0</v>
      </c>
      <c r="U84" s="379">
        <f t="shared" si="6"/>
        <v>0</v>
      </c>
      <c r="V84" s="379">
        <f t="shared" si="5"/>
        <v>0</v>
      </c>
      <c r="W84" s="379">
        <f t="shared" si="5"/>
        <v>0</v>
      </c>
      <c r="X84" s="379">
        <f t="shared" si="5"/>
        <v>0</v>
      </c>
      <c r="Y84" s="379">
        <f t="shared" si="5"/>
        <v>0</v>
      </c>
      <c r="Z84" s="379">
        <f t="shared" si="5"/>
        <v>0</v>
      </c>
      <c r="AA84" s="377">
        <f t="shared" si="7"/>
        <v>1</v>
      </c>
      <c r="AC84" s="371">
        <f t="shared" si="8"/>
        <v>0</v>
      </c>
      <c r="AE84" s="371">
        <f t="shared" si="9"/>
        <v>0</v>
      </c>
    </row>
    <row r="85" spans="1:31" ht="16.3" customHeight="1" x14ac:dyDescent="0.25">
      <c r="A85" s="374">
        <v>83</v>
      </c>
      <c r="B85" s="378" t="s">
        <v>153</v>
      </c>
      <c r="C85" s="372" t="s">
        <v>154</v>
      </c>
      <c r="D85" s="349" t="s">
        <v>153</v>
      </c>
      <c r="E85" s="371">
        <v>1470602</v>
      </c>
      <c r="F85" s="371">
        <v>0</v>
      </c>
      <c r="G85" s="371">
        <v>0</v>
      </c>
      <c r="H85" s="371">
        <v>0</v>
      </c>
      <c r="I85" s="371">
        <v>0</v>
      </c>
      <c r="J85" s="371">
        <v>0</v>
      </c>
      <c r="K85" s="371">
        <v>0</v>
      </c>
      <c r="L85" s="371">
        <v>0</v>
      </c>
      <c r="M85" s="371">
        <v>0</v>
      </c>
      <c r="N85" s="371">
        <v>0</v>
      </c>
      <c r="O85" s="371">
        <v>1470602</v>
      </c>
      <c r="Q85" s="379">
        <f t="shared" si="6"/>
        <v>1</v>
      </c>
      <c r="R85" s="379">
        <f t="shared" si="6"/>
        <v>0</v>
      </c>
      <c r="S85" s="379">
        <f t="shared" si="6"/>
        <v>0</v>
      </c>
      <c r="T85" s="379">
        <f t="shared" si="6"/>
        <v>0</v>
      </c>
      <c r="U85" s="379">
        <f t="shared" si="6"/>
        <v>0</v>
      </c>
      <c r="V85" s="379">
        <f t="shared" si="5"/>
        <v>0</v>
      </c>
      <c r="W85" s="379">
        <f t="shared" si="5"/>
        <v>0</v>
      </c>
      <c r="X85" s="379">
        <f t="shared" si="5"/>
        <v>0</v>
      </c>
      <c r="Y85" s="379">
        <f t="shared" si="5"/>
        <v>0</v>
      </c>
      <c r="Z85" s="379">
        <f t="shared" si="5"/>
        <v>0</v>
      </c>
      <c r="AA85" s="377">
        <f t="shared" si="7"/>
        <v>1</v>
      </c>
      <c r="AC85" s="371">
        <f t="shared" si="8"/>
        <v>0</v>
      </c>
      <c r="AE85" s="371">
        <f t="shared" si="9"/>
        <v>0</v>
      </c>
    </row>
    <row r="86" spans="1:31" ht="16.3" customHeight="1" x14ac:dyDescent="0.25">
      <c r="A86" s="374">
        <v>84</v>
      </c>
      <c r="B86" s="378" t="s">
        <v>155</v>
      </c>
      <c r="C86" s="372" t="s">
        <v>156</v>
      </c>
      <c r="D86" s="349" t="s">
        <v>155</v>
      </c>
      <c r="E86" s="371">
        <v>16537147</v>
      </c>
      <c r="F86" s="371">
        <v>0</v>
      </c>
      <c r="G86" s="371">
        <v>0</v>
      </c>
      <c r="H86" s="371">
        <v>0</v>
      </c>
      <c r="I86" s="371">
        <v>0</v>
      </c>
      <c r="J86" s="371">
        <v>0</v>
      </c>
      <c r="K86" s="371">
        <v>0</v>
      </c>
      <c r="L86" s="371">
        <v>0</v>
      </c>
      <c r="M86" s="371">
        <v>0</v>
      </c>
      <c r="N86" s="371">
        <v>0</v>
      </c>
      <c r="O86" s="371">
        <v>16537147</v>
      </c>
      <c r="Q86" s="379">
        <f t="shared" si="6"/>
        <v>1</v>
      </c>
      <c r="R86" s="379">
        <f t="shared" si="6"/>
        <v>0</v>
      </c>
      <c r="S86" s="379">
        <f t="shared" si="6"/>
        <v>0</v>
      </c>
      <c r="T86" s="379">
        <f t="shared" si="6"/>
        <v>0</v>
      </c>
      <c r="U86" s="379">
        <f t="shared" si="6"/>
        <v>0</v>
      </c>
      <c r="V86" s="379">
        <f t="shared" si="5"/>
        <v>0</v>
      </c>
      <c r="W86" s="379">
        <f t="shared" si="5"/>
        <v>0</v>
      </c>
      <c r="X86" s="379">
        <f t="shared" si="5"/>
        <v>0</v>
      </c>
      <c r="Y86" s="379">
        <f t="shared" si="5"/>
        <v>0</v>
      </c>
      <c r="Z86" s="379">
        <f t="shared" si="5"/>
        <v>0</v>
      </c>
      <c r="AA86" s="377">
        <f t="shared" si="7"/>
        <v>1</v>
      </c>
      <c r="AC86" s="371">
        <f t="shared" si="8"/>
        <v>0</v>
      </c>
      <c r="AE86" s="371">
        <f t="shared" si="9"/>
        <v>0</v>
      </c>
    </row>
    <row r="87" spans="1:31" ht="16.3" customHeight="1" x14ac:dyDescent="0.25">
      <c r="A87" s="374">
        <v>85</v>
      </c>
      <c r="B87" s="378" t="s">
        <v>157</v>
      </c>
      <c r="C87" s="372" t="s">
        <v>158</v>
      </c>
      <c r="D87" s="349" t="s">
        <v>157</v>
      </c>
      <c r="E87" s="371">
        <v>4724439</v>
      </c>
      <c r="F87" s="371">
        <v>0</v>
      </c>
      <c r="G87" s="371">
        <v>0</v>
      </c>
      <c r="H87" s="371">
        <v>0</v>
      </c>
      <c r="I87" s="371">
        <v>0</v>
      </c>
      <c r="J87" s="371">
        <v>0</v>
      </c>
      <c r="K87" s="371">
        <v>0</v>
      </c>
      <c r="L87" s="371">
        <v>0</v>
      </c>
      <c r="M87" s="371">
        <v>0</v>
      </c>
      <c r="N87" s="371">
        <v>0</v>
      </c>
      <c r="O87" s="371">
        <v>4724439</v>
      </c>
      <c r="Q87" s="379">
        <f t="shared" si="6"/>
        <v>1</v>
      </c>
      <c r="R87" s="379">
        <f t="shared" si="6"/>
        <v>0</v>
      </c>
      <c r="S87" s="379">
        <f t="shared" si="6"/>
        <v>0</v>
      </c>
      <c r="T87" s="379">
        <f t="shared" si="6"/>
        <v>0</v>
      </c>
      <c r="U87" s="379">
        <f t="shared" si="6"/>
        <v>0</v>
      </c>
      <c r="V87" s="379">
        <f t="shared" si="5"/>
        <v>0</v>
      </c>
      <c r="W87" s="379">
        <f t="shared" si="5"/>
        <v>0</v>
      </c>
      <c r="X87" s="379">
        <f t="shared" si="5"/>
        <v>0</v>
      </c>
      <c r="Y87" s="379">
        <f t="shared" si="5"/>
        <v>0</v>
      </c>
      <c r="Z87" s="379">
        <f t="shared" si="5"/>
        <v>0</v>
      </c>
      <c r="AA87" s="377">
        <f t="shared" si="7"/>
        <v>1</v>
      </c>
      <c r="AC87" s="371">
        <f t="shared" si="8"/>
        <v>0</v>
      </c>
      <c r="AE87" s="371">
        <f t="shared" si="9"/>
        <v>0</v>
      </c>
    </row>
    <row r="88" spans="1:31" ht="16.3" customHeight="1" x14ac:dyDescent="0.25">
      <c r="A88" s="374">
        <v>86</v>
      </c>
      <c r="B88" s="378" t="s">
        <v>159</v>
      </c>
      <c r="C88" s="372" t="s">
        <v>160</v>
      </c>
      <c r="D88" s="349" t="s">
        <v>159</v>
      </c>
      <c r="E88" s="371">
        <v>20325785</v>
      </c>
      <c r="F88" s="371">
        <v>164081</v>
      </c>
      <c r="G88" s="371">
        <v>373022</v>
      </c>
      <c r="H88" s="371">
        <v>120</v>
      </c>
      <c r="I88" s="371">
        <v>30773</v>
      </c>
      <c r="J88" s="371">
        <v>0</v>
      </c>
      <c r="K88" s="371">
        <v>0</v>
      </c>
      <c r="L88" s="371">
        <v>222</v>
      </c>
      <c r="M88" s="371">
        <v>2155</v>
      </c>
      <c r="N88" s="371">
        <v>6939</v>
      </c>
      <c r="O88" s="371">
        <v>20903097</v>
      </c>
      <c r="Q88" s="379">
        <f t="shared" si="6"/>
        <v>0.97238150882618013</v>
      </c>
      <c r="R88" s="379">
        <f t="shared" si="6"/>
        <v>7.8496023818862819E-3</v>
      </c>
      <c r="S88" s="379">
        <f t="shared" si="6"/>
        <v>1.78452982349936E-2</v>
      </c>
      <c r="T88" s="379">
        <f t="shared" si="6"/>
        <v>5.7407761156157862E-6</v>
      </c>
      <c r="U88" s="379">
        <f t="shared" si="6"/>
        <v>1.472174195048705E-3</v>
      </c>
      <c r="V88" s="379">
        <f t="shared" si="5"/>
        <v>0</v>
      </c>
      <c r="W88" s="379">
        <f t="shared" si="5"/>
        <v>0</v>
      </c>
      <c r="X88" s="379">
        <f t="shared" si="5"/>
        <v>1.0620435813889205E-5</v>
      </c>
      <c r="Y88" s="379">
        <f t="shared" si="5"/>
        <v>1.0309477107626683E-4</v>
      </c>
      <c r="Z88" s="379">
        <f t="shared" si="5"/>
        <v>3.3196037888548284E-4</v>
      </c>
      <c r="AA88" s="377">
        <f t="shared" si="7"/>
        <v>1</v>
      </c>
      <c r="AC88" s="371">
        <f t="shared" si="8"/>
        <v>2.569490061687988E-2</v>
      </c>
      <c r="AE88" s="371">
        <f t="shared" si="9"/>
        <v>0</v>
      </c>
    </row>
    <row r="89" spans="1:31" ht="16.3" customHeight="1" x14ac:dyDescent="0.25">
      <c r="A89" s="374">
        <v>87</v>
      </c>
      <c r="B89" s="378" t="s">
        <v>161</v>
      </c>
      <c r="C89" s="372" t="s">
        <v>162</v>
      </c>
      <c r="D89" s="349" t="s">
        <v>161</v>
      </c>
      <c r="E89" s="371">
        <v>3555245</v>
      </c>
      <c r="F89" s="371">
        <v>0</v>
      </c>
      <c r="G89" s="371">
        <v>0</v>
      </c>
      <c r="H89" s="371">
        <v>0</v>
      </c>
      <c r="I89" s="371">
        <v>0</v>
      </c>
      <c r="J89" s="371">
        <v>0</v>
      </c>
      <c r="K89" s="371">
        <v>0</v>
      </c>
      <c r="L89" s="371">
        <v>0</v>
      </c>
      <c r="M89" s="371">
        <v>0</v>
      </c>
      <c r="N89" s="371">
        <v>0</v>
      </c>
      <c r="O89" s="371">
        <v>3555245</v>
      </c>
      <c r="Q89" s="379">
        <f t="shared" si="6"/>
        <v>1</v>
      </c>
      <c r="R89" s="379">
        <f t="shared" si="6"/>
        <v>0</v>
      </c>
      <c r="S89" s="379">
        <f t="shared" si="6"/>
        <v>0</v>
      </c>
      <c r="T89" s="379">
        <f t="shared" si="6"/>
        <v>0</v>
      </c>
      <c r="U89" s="379">
        <f t="shared" si="6"/>
        <v>0</v>
      </c>
      <c r="V89" s="379">
        <f t="shared" si="5"/>
        <v>0</v>
      </c>
      <c r="W89" s="379">
        <f t="shared" si="5"/>
        <v>0</v>
      </c>
      <c r="X89" s="379">
        <f t="shared" si="5"/>
        <v>0</v>
      </c>
      <c r="Y89" s="379">
        <f t="shared" si="5"/>
        <v>0</v>
      </c>
      <c r="Z89" s="379">
        <f t="shared" si="5"/>
        <v>0</v>
      </c>
      <c r="AA89" s="377">
        <f t="shared" si="7"/>
        <v>1</v>
      </c>
      <c r="AC89" s="371">
        <f t="shared" si="8"/>
        <v>0</v>
      </c>
      <c r="AE89" s="371">
        <f t="shared" si="9"/>
        <v>0</v>
      </c>
    </row>
    <row r="90" spans="1:31" ht="16.3" customHeight="1" x14ac:dyDescent="0.25">
      <c r="A90" s="374">
        <v>88</v>
      </c>
      <c r="B90" s="378" t="s">
        <v>163</v>
      </c>
      <c r="C90" s="372" t="s">
        <v>164</v>
      </c>
      <c r="D90" s="349" t="s">
        <v>163</v>
      </c>
      <c r="E90" s="371">
        <v>7153560</v>
      </c>
      <c r="F90" s="371">
        <v>236390</v>
      </c>
      <c r="G90" s="371">
        <v>1515892</v>
      </c>
      <c r="H90" s="371">
        <v>1268</v>
      </c>
      <c r="I90" s="371">
        <v>151861</v>
      </c>
      <c r="J90" s="371">
        <v>19</v>
      </c>
      <c r="K90" s="371">
        <v>209</v>
      </c>
      <c r="L90" s="371">
        <v>494</v>
      </c>
      <c r="M90" s="371">
        <v>11406</v>
      </c>
      <c r="N90" s="371">
        <v>19716</v>
      </c>
      <c r="O90" s="371">
        <v>9090815</v>
      </c>
      <c r="Q90" s="379">
        <f t="shared" si="6"/>
        <v>0.78689974441235466</v>
      </c>
      <c r="R90" s="379">
        <f t="shared" si="6"/>
        <v>2.6003169132800524E-2</v>
      </c>
      <c r="S90" s="379">
        <f t="shared" si="6"/>
        <v>0.16674984586090466</v>
      </c>
      <c r="T90" s="379">
        <f t="shared" si="6"/>
        <v>1.3948144363294161E-4</v>
      </c>
      <c r="U90" s="379">
        <f t="shared" si="6"/>
        <v>1.6704882895537967E-2</v>
      </c>
      <c r="V90" s="379">
        <f t="shared" si="5"/>
        <v>2.0900216317238884E-6</v>
      </c>
      <c r="W90" s="379">
        <f t="shared" si="5"/>
        <v>2.2990237948962771E-5</v>
      </c>
      <c r="X90" s="379">
        <f t="shared" si="5"/>
        <v>5.4340562424821096E-5</v>
      </c>
      <c r="Y90" s="379">
        <f t="shared" si="5"/>
        <v>1.2546729858654037E-3</v>
      </c>
      <c r="Z90" s="379">
        <f t="shared" si="5"/>
        <v>2.1687824468983254E-3</v>
      </c>
      <c r="AA90" s="377">
        <f t="shared" si="7"/>
        <v>1</v>
      </c>
      <c r="AC90" s="371">
        <f t="shared" si="8"/>
        <v>0.19275301499370517</v>
      </c>
      <c r="AE90" s="371">
        <f t="shared" si="9"/>
        <v>2.5080259580686661E-5</v>
      </c>
    </row>
    <row r="91" spans="1:31" ht="16.3" customHeight="1" x14ac:dyDescent="0.25">
      <c r="A91" s="374">
        <v>89</v>
      </c>
      <c r="B91" s="378" t="s">
        <v>165</v>
      </c>
      <c r="C91" s="372" t="s">
        <v>166</v>
      </c>
      <c r="D91" s="349" t="s">
        <v>165</v>
      </c>
      <c r="E91" s="371">
        <v>39739035</v>
      </c>
      <c r="F91" s="371">
        <v>0</v>
      </c>
      <c r="G91" s="371">
        <v>0</v>
      </c>
      <c r="H91" s="371">
        <v>0</v>
      </c>
      <c r="I91" s="371">
        <v>0</v>
      </c>
      <c r="J91" s="371">
        <v>0</v>
      </c>
      <c r="K91" s="371">
        <v>0</v>
      </c>
      <c r="L91" s="371">
        <v>0</v>
      </c>
      <c r="M91" s="371">
        <v>0</v>
      </c>
      <c r="N91" s="371">
        <v>0</v>
      </c>
      <c r="O91" s="371">
        <v>39739035</v>
      </c>
      <c r="Q91" s="379">
        <f t="shared" si="6"/>
        <v>1</v>
      </c>
      <c r="R91" s="379">
        <f t="shared" si="6"/>
        <v>0</v>
      </c>
      <c r="S91" s="379">
        <f t="shared" si="6"/>
        <v>0</v>
      </c>
      <c r="T91" s="379">
        <f t="shared" si="6"/>
        <v>0</v>
      </c>
      <c r="U91" s="379">
        <f t="shared" si="6"/>
        <v>0</v>
      </c>
      <c r="V91" s="379">
        <f t="shared" si="5"/>
        <v>0</v>
      </c>
      <c r="W91" s="379">
        <f t="shared" si="5"/>
        <v>0</v>
      </c>
      <c r="X91" s="379">
        <f t="shared" si="5"/>
        <v>0</v>
      </c>
      <c r="Y91" s="379">
        <f t="shared" si="5"/>
        <v>0</v>
      </c>
      <c r="Z91" s="379">
        <f t="shared" si="5"/>
        <v>0</v>
      </c>
      <c r="AA91" s="377">
        <f t="shared" si="7"/>
        <v>1</v>
      </c>
      <c r="AC91" s="371">
        <f t="shared" si="8"/>
        <v>0</v>
      </c>
      <c r="AE91" s="371">
        <f t="shared" si="9"/>
        <v>0</v>
      </c>
    </row>
    <row r="92" spans="1:31" ht="16.3" customHeight="1" x14ac:dyDescent="0.25">
      <c r="A92" s="374">
        <v>90</v>
      </c>
      <c r="B92" s="378" t="s">
        <v>167</v>
      </c>
      <c r="C92" s="372" t="s">
        <v>168</v>
      </c>
      <c r="D92" s="349" t="s">
        <v>167</v>
      </c>
      <c r="E92" s="371">
        <v>25291553</v>
      </c>
      <c r="F92" s="371">
        <v>0</v>
      </c>
      <c r="G92" s="371">
        <v>0</v>
      </c>
      <c r="H92" s="371">
        <v>0</v>
      </c>
      <c r="I92" s="371">
        <v>631</v>
      </c>
      <c r="J92" s="371">
        <v>0</v>
      </c>
      <c r="K92" s="371">
        <v>0</v>
      </c>
      <c r="L92" s="371">
        <v>0</v>
      </c>
      <c r="M92" s="371">
        <v>0</v>
      </c>
      <c r="N92" s="371">
        <v>0</v>
      </c>
      <c r="O92" s="371">
        <v>25292184</v>
      </c>
      <c r="Q92" s="379">
        <f t="shared" si="6"/>
        <v>0.99997505158115252</v>
      </c>
      <c r="R92" s="379">
        <f t="shared" si="6"/>
        <v>0</v>
      </c>
      <c r="S92" s="379">
        <f t="shared" si="6"/>
        <v>0</v>
      </c>
      <c r="T92" s="379">
        <f t="shared" si="6"/>
        <v>0</v>
      </c>
      <c r="U92" s="379">
        <f t="shared" si="6"/>
        <v>2.4948418847498499E-5</v>
      </c>
      <c r="V92" s="379">
        <f t="shared" ref="V92:Z109" si="10">+J92/$O92</f>
        <v>0</v>
      </c>
      <c r="W92" s="379">
        <f t="shared" si="10"/>
        <v>0</v>
      </c>
      <c r="X92" s="379">
        <f t="shared" si="10"/>
        <v>0</v>
      </c>
      <c r="Y92" s="379">
        <f t="shared" si="10"/>
        <v>0</v>
      </c>
      <c r="Z92" s="379">
        <f t="shared" si="10"/>
        <v>0</v>
      </c>
      <c r="AA92" s="377">
        <f t="shared" si="7"/>
        <v>1</v>
      </c>
      <c r="AC92" s="371">
        <f t="shared" si="8"/>
        <v>0</v>
      </c>
      <c r="AE92" s="371">
        <f t="shared" si="9"/>
        <v>0</v>
      </c>
    </row>
    <row r="93" spans="1:31" ht="16.3" customHeight="1" x14ac:dyDescent="0.25">
      <c r="A93" s="374">
        <v>91</v>
      </c>
      <c r="B93" s="378" t="s">
        <v>480</v>
      </c>
      <c r="C93" s="372" t="s">
        <v>481</v>
      </c>
      <c r="D93" s="349" t="s">
        <v>480</v>
      </c>
      <c r="E93" s="371">
        <v>20436705</v>
      </c>
      <c r="F93" s="371">
        <v>0</v>
      </c>
      <c r="G93" s="371">
        <v>0</v>
      </c>
      <c r="H93" s="371">
        <v>0</v>
      </c>
      <c r="I93" s="371">
        <v>0</v>
      </c>
      <c r="J93" s="371">
        <v>0</v>
      </c>
      <c r="K93" s="371">
        <v>0</v>
      </c>
      <c r="L93" s="371">
        <v>0</v>
      </c>
      <c r="M93" s="371">
        <v>0</v>
      </c>
      <c r="N93" s="371">
        <v>0</v>
      </c>
      <c r="O93" s="371">
        <v>20436705</v>
      </c>
      <c r="Q93" s="379">
        <f t="shared" ref="Q93:U109" si="11">+E93/$O93</f>
        <v>1</v>
      </c>
      <c r="R93" s="379">
        <f t="shared" si="11"/>
        <v>0</v>
      </c>
      <c r="S93" s="379">
        <f t="shared" si="11"/>
        <v>0</v>
      </c>
      <c r="T93" s="379">
        <f t="shared" si="11"/>
        <v>0</v>
      </c>
      <c r="U93" s="379">
        <f t="shared" si="11"/>
        <v>0</v>
      </c>
      <c r="V93" s="379">
        <f t="shared" si="10"/>
        <v>0</v>
      </c>
      <c r="W93" s="379">
        <f t="shared" si="10"/>
        <v>0</v>
      </c>
      <c r="X93" s="379">
        <f t="shared" si="10"/>
        <v>0</v>
      </c>
      <c r="Y93" s="379">
        <f t="shared" si="10"/>
        <v>0</v>
      </c>
      <c r="Z93" s="379">
        <f t="shared" si="10"/>
        <v>0</v>
      </c>
      <c r="AA93" s="377">
        <f t="shared" si="7"/>
        <v>1</v>
      </c>
      <c r="AC93" s="371">
        <f t="shared" si="8"/>
        <v>0</v>
      </c>
      <c r="AE93" s="371">
        <f t="shared" si="9"/>
        <v>0</v>
      </c>
    </row>
    <row r="94" spans="1:31" ht="16.3" customHeight="1" x14ac:dyDescent="0.25">
      <c r="A94" s="374">
        <v>92</v>
      </c>
      <c r="B94" s="378" t="s">
        <v>169</v>
      </c>
      <c r="C94" s="372" t="s">
        <v>170</v>
      </c>
      <c r="D94" s="349" t="s">
        <v>169</v>
      </c>
      <c r="E94" s="371">
        <v>45785828</v>
      </c>
      <c r="F94" s="371">
        <v>0</v>
      </c>
      <c r="G94" s="371">
        <v>0</v>
      </c>
      <c r="H94" s="371">
        <v>0</v>
      </c>
      <c r="I94" s="371">
        <v>0</v>
      </c>
      <c r="J94" s="371">
        <v>0</v>
      </c>
      <c r="K94" s="371">
        <v>0</v>
      </c>
      <c r="L94" s="371">
        <v>0</v>
      </c>
      <c r="M94" s="371">
        <v>0</v>
      </c>
      <c r="N94" s="371">
        <v>0</v>
      </c>
      <c r="O94" s="371">
        <v>45785828</v>
      </c>
      <c r="Q94" s="379">
        <f t="shared" si="11"/>
        <v>1</v>
      </c>
      <c r="R94" s="379">
        <f t="shared" si="11"/>
        <v>0</v>
      </c>
      <c r="S94" s="379">
        <f t="shared" si="11"/>
        <v>0</v>
      </c>
      <c r="T94" s="379">
        <f t="shared" si="11"/>
        <v>0</v>
      </c>
      <c r="U94" s="379">
        <f t="shared" si="11"/>
        <v>0</v>
      </c>
      <c r="V94" s="379">
        <f t="shared" si="10"/>
        <v>0</v>
      </c>
      <c r="W94" s="379">
        <f t="shared" si="10"/>
        <v>0</v>
      </c>
      <c r="X94" s="379">
        <f t="shared" si="10"/>
        <v>0</v>
      </c>
      <c r="Y94" s="379">
        <f t="shared" si="10"/>
        <v>0</v>
      </c>
      <c r="Z94" s="379">
        <f t="shared" si="10"/>
        <v>0</v>
      </c>
      <c r="AA94" s="377">
        <f t="shared" si="7"/>
        <v>1</v>
      </c>
      <c r="AC94" s="371">
        <f t="shared" si="8"/>
        <v>0</v>
      </c>
      <c r="AE94" s="371">
        <f t="shared" si="9"/>
        <v>0</v>
      </c>
    </row>
    <row r="95" spans="1:31" ht="16.3" customHeight="1" x14ac:dyDescent="0.25">
      <c r="A95" s="374">
        <v>93</v>
      </c>
      <c r="B95" s="378" t="s">
        <v>171</v>
      </c>
      <c r="C95" s="372" t="s">
        <v>172</v>
      </c>
      <c r="D95" s="349" t="s">
        <v>171</v>
      </c>
      <c r="E95" s="371">
        <v>1966987</v>
      </c>
      <c r="F95" s="371">
        <v>0</v>
      </c>
      <c r="G95" s="371">
        <v>0</v>
      </c>
      <c r="H95" s="371">
        <v>0</v>
      </c>
      <c r="I95" s="371">
        <v>0</v>
      </c>
      <c r="J95" s="371">
        <v>0</v>
      </c>
      <c r="K95" s="371">
        <v>0</v>
      </c>
      <c r="L95" s="371">
        <v>0</v>
      </c>
      <c r="M95" s="371">
        <v>0</v>
      </c>
      <c r="N95" s="371">
        <v>0</v>
      </c>
      <c r="O95" s="371">
        <v>1966987</v>
      </c>
      <c r="Q95" s="379">
        <f t="shared" si="11"/>
        <v>1</v>
      </c>
      <c r="R95" s="379">
        <f t="shared" si="11"/>
        <v>0</v>
      </c>
      <c r="S95" s="379">
        <f t="shared" si="11"/>
        <v>0</v>
      </c>
      <c r="T95" s="379">
        <f t="shared" si="11"/>
        <v>0</v>
      </c>
      <c r="U95" s="379">
        <f t="shared" si="11"/>
        <v>0</v>
      </c>
      <c r="V95" s="379">
        <f t="shared" si="10"/>
        <v>0</v>
      </c>
      <c r="W95" s="379">
        <f t="shared" si="10"/>
        <v>0</v>
      </c>
      <c r="X95" s="379">
        <f t="shared" si="10"/>
        <v>0</v>
      </c>
      <c r="Y95" s="379">
        <f t="shared" si="10"/>
        <v>0</v>
      </c>
      <c r="Z95" s="379">
        <f t="shared" si="10"/>
        <v>0</v>
      </c>
      <c r="AA95" s="377">
        <f t="shared" si="7"/>
        <v>1</v>
      </c>
      <c r="AC95" s="371">
        <f t="shared" si="8"/>
        <v>0</v>
      </c>
      <c r="AE95" s="371">
        <f t="shared" si="9"/>
        <v>0</v>
      </c>
    </row>
    <row r="96" spans="1:31" ht="16.3" customHeight="1" x14ac:dyDescent="0.25">
      <c r="A96" s="374">
        <v>94</v>
      </c>
      <c r="B96" s="378" t="s">
        <v>173</v>
      </c>
      <c r="C96" s="372" t="s">
        <v>174</v>
      </c>
      <c r="D96" s="349" t="s">
        <v>173</v>
      </c>
      <c r="E96" s="371">
        <v>9909287</v>
      </c>
      <c r="F96" s="371">
        <v>0</v>
      </c>
      <c r="G96" s="371">
        <v>0</v>
      </c>
      <c r="H96" s="371">
        <v>0</v>
      </c>
      <c r="I96" s="371">
        <v>0</v>
      </c>
      <c r="J96" s="371">
        <v>0</v>
      </c>
      <c r="K96" s="371">
        <v>0</v>
      </c>
      <c r="L96" s="371">
        <v>0</v>
      </c>
      <c r="M96" s="371">
        <v>0</v>
      </c>
      <c r="N96" s="371">
        <v>0</v>
      </c>
      <c r="O96" s="371">
        <v>9909287</v>
      </c>
      <c r="Q96" s="379">
        <f t="shared" si="11"/>
        <v>1</v>
      </c>
      <c r="R96" s="379">
        <f t="shared" si="11"/>
        <v>0</v>
      </c>
      <c r="S96" s="379">
        <f t="shared" si="11"/>
        <v>0</v>
      </c>
      <c r="T96" s="379">
        <f t="shared" si="11"/>
        <v>0</v>
      </c>
      <c r="U96" s="379">
        <f t="shared" si="11"/>
        <v>0</v>
      </c>
      <c r="V96" s="379">
        <f t="shared" si="10"/>
        <v>0</v>
      </c>
      <c r="W96" s="379">
        <f t="shared" si="10"/>
        <v>0</v>
      </c>
      <c r="X96" s="379">
        <f t="shared" si="10"/>
        <v>0</v>
      </c>
      <c r="Y96" s="379">
        <f t="shared" si="10"/>
        <v>0</v>
      </c>
      <c r="Z96" s="379">
        <f t="shared" si="10"/>
        <v>0</v>
      </c>
      <c r="AA96" s="377">
        <f t="shared" si="7"/>
        <v>1</v>
      </c>
      <c r="AC96" s="371">
        <f t="shared" si="8"/>
        <v>0</v>
      </c>
      <c r="AE96" s="371">
        <f t="shared" si="9"/>
        <v>0</v>
      </c>
    </row>
    <row r="97" spans="1:31" ht="16.3" customHeight="1" x14ac:dyDescent="0.25">
      <c r="A97" s="374">
        <v>95</v>
      </c>
      <c r="B97" s="378" t="s">
        <v>175</v>
      </c>
      <c r="C97" s="372" t="s">
        <v>176</v>
      </c>
      <c r="D97" s="349" t="s">
        <v>175</v>
      </c>
      <c r="E97" s="371">
        <v>9928272</v>
      </c>
      <c r="F97" s="371">
        <v>0</v>
      </c>
      <c r="G97" s="371">
        <v>0</v>
      </c>
      <c r="H97" s="371">
        <v>0</v>
      </c>
      <c r="I97" s="371">
        <v>0</v>
      </c>
      <c r="J97" s="371">
        <v>0</v>
      </c>
      <c r="K97" s="371">
        <v>0</v>
      </c>
      <c r="L97" s="371">
        <v>0</v>
      </c>
      <c r="M97" s="371">
        <v>0</v>
      </c>
      <c r="N97" s="371">
        <v>0</v>
      </c>
      <c r="O97" s="371">
        <v>9928272</v>
      </c>
      <c r="Q97" s="379">
        <f t="shared" si="11"/>
        <v>1</v>
      </c>
      <c r="R97" s="379">
        <f t="shared" si="11"/>
        <v>0</v>
      </c>
      <c r="S97" s="379">
        <f t="shared" si="11"/>
        <v>0</v>
      </c>
      <c r="T97" s="379">
        <f t="shared" si="11"/>
        <v>0</v>
      </c>
      <c r="U97" s="379">
        <f t="shared" si="11"/>
        <v>0</v>
      </c>
      <c r="V97" s="379">
        <f t="shared" si="10"/>
        <v>0</v>
      </c>
      <c r="W97" s="379">
        <f t="shared" si="10"/>
        <v>0</v>
      </c>
      <c r="X97" s="379">
        <f t="shared" si="10"/>
        <v>0</v>
      </c>
      <c r="Y97" s="379">
        <f t="shared" si="10"/>
        <v>0</v>
      </c>
      <c r="Z97" s="379">
        <f t="shared" si="10"/>
        <v>0</v>
      </c>
      <c r="AA97" s="377">
        <f t="shared" si="7"/>
        <v>1</v>
      </c>
      <c r="AC97" s="371">
        <f t="shared" si="8"/>
        <v>0</v>
      </c>
      <c r="AE97" s="371">
        <f t="shared" si="9"/>
        <v>0</v>
      </c>
    </row>
    <row r="98" spans="1:31" ht="16.3" customHeight="1" x14ac:dyDescent="0.25">
      <c r="A98" s="374">
        <v>96</v>
      </c>
      <c r="B98" s="378" t="s">
        <v>177</v>
      </c>
      <c r="C98" s="372" t="s">
        <v>390</v>
      </c>
      <c r="D98" s="349" t="s">
        <v>177</v>
      </c>
      <c r="E98" s="371">
        <v>4560137</v>
      </c>
      <c r="F98" s="371">
        <v>0</v>
      </c>
      <c r="G98" s="371">
        <v>0</v>
      </c>
      <c r="H98" s="371">
        <v>0</v>
      </c>
      <c r="I98" s="371">
        <v>0</v>
      </c>
      <c r="J98" s="371">
        <v>0</v>
      </c>
      <c r="K98" s="371">
        <v>0</v>
      </c>
      <c r="L98" s="371">
        <v>0</v>
      </c>
      <c r="M98" s="371">
        <v>0</v>
      </c>
      <c r="N98" s="371">
        <v>0</v>
      </c>
      <c r="O98" s="371">
        <v>4560137</v>
      </c>
      <c r="Q98" s="379">
        <f t="shared" si="11"/>
        <v>1</v>
      </c>
      <c r="R98" s="379">
        <f t="shared" si="11"/>
        <v>0</v>
      </c>
      <c r="S98" s="379">
        <f t="shared" si="11"/>
        <v>0</v>
      </c>
      <c r="T98" s="379">
        <f t="shared" si="11"/>
        <v>0</v>
      </c>
      <c r="U98" s="379">
        <f t="shared" si="11"/>
        <v>0</v>
      </c>
      <c r="V98" s="379">
        <f t="shared" si="10"/>
        <v>0</v>
      </c>
      <c r="W98" s="379">
        <f t="shared" si="10"/>
        <v>0</v>
      </c>
      <c r="X98" s="379">
        <f t="shared" si="10"/>
        <v>0</v>
      </c>
      <c r="Y98" s="379">
        <f t="shared" si="10"/>
        <v>0</v>
      </c>
      <c r="Z98" s="379">
        <f t="shared" si="10"/>
        <v>0</v>
      </c>
      <c r="AA98" s="377">
        <f t="shared" si="7"/>
        <v>1</v>
      </c>
      <c r="AC98" s="371">
        <f t="shared" si="8"/>
        <v>0</v>
      </c>
      <c r="AE98" s="371">
        <f t="shared" si="9"/>
        <v>0</v>
      </c>
    </row>
    <row r="99" spans="1:31" ht="16.3" customHeight="1" x14ac:dyDescent="0.25">
      <c r="A99" s="374">
        <v>97</v>
      </c>
      <c r="B99" s="378" t="s">
        <v>178</v>
      </c>
      <c r="C99" s="372" t="s">
        <v>179</v>
      </c>
      <c r="D99" s="349" t="s">
        <v>178</v>
      </c>
      <c r="E99" s="371">
        <v>10195759</v>
      </c>
      <c r="F99" s="371">
        <v>0</v>
      </c>
      <c r="G99" s="371">
        <v>0</v>
      </c>
      <c r="H99" s="371">
        <v>0</v>
      </c>
      <c r="I99" s="371">
        <v>0</v>
      </c>
      <c r="J99" s="371">
        <v>0</v>
      </c>
      <c r="K99" s="371">
        <v>0</v>
      </c>
      <c r="L99" s="371">
        <v>0</v>
      </c>
      <c r="M99" s="371">
        <v>0</v>
      </c>
      <c r="N99" s="371">
        <v>0</v>
      </c>
      <c r="O99" s="371">
        <v>10195759</v>
      </c>
      <c r="Q99" s="379">
        <f t="shared" si="11"/>
        <v>1</v>
      </c>
      <c r="R99" s="379">
        <f t="shared" si="11"/>
        <v>0</v>
      </c>
      <c r="S99" s="379">
        <f t="shared" si="11"/>
        <v>0</v>
      </c>
      <c r="T99" s="379">
        <f t="shared" si="11"/>
        <v>0</v>
      </c>
      <c r="U99" s="379">
        <f t="shared" si="11"/>
        <v>0</v>
      </c>
      <c r="V99" s="379">
        <f t="shared" si="10"/>
        <v>0</v>
      </c>
      <c r="W99" s="379">
        <f t="shared" si="10"/>
        <v>0</v>
      </c>
      <c r="X99" s="379">
        <f t="shared" si="10"/>
        <v>0</v>
      </c>
      <c r="Y99" s="379">
        <f t="shared" si="10"/>
        <v>0</v>
      </c>
      <c r="Z99" s="379">
        <f t="shared" si="10"/>
        <v>0</v>
      </c>
      <c r="AA99" s="377">
        <f t="shared" si="7"/>
        <v>1</v>
      </c>
      <c r="AC99" s="371">
        <f t="shared" si="8"/>
        <v>0</v>
      </c>
      <c r="AE99" s="371">
        <f t="shared" si="9"/>
        <v>0</v>
      </c>
    </row>
    <row r="100" spans="1:31" ht="16.3" customHeight="1" x14ac:dyDescent="0.25">
      <c r="A100" s="374">
        <v>98</v>
      </c>
      <c r="B100" s="378" t="s">
        <v>180</v>
      </c>
      <c r="C100" s="372" t="s">
        <v>181</v>
      </c>
      <c r="D100" s="349" t="s">
        <v>180</v>
      </c>
      <c r="E100" s="371">
        <v>8095138</v>
      </c>
      <c r="F100" s="371">
        <v>0</v>
      </c>
      <c r="G100" s="371">
        <v>0</v>
      </c>
      <c r="H100" s="371">
        <v>0</v>
      </c>
      <c r="I100" s="371">
        <v>0</v>
      </c>
      <c r="J100" s="371">
        <v>0</v>
      </c>
      <c r="K100" s="371">
        <v>0</v>
      </c>
      <c r="L100" s="371">
        <v>0</v>
      </c>
      <c r="M100" s="371">
        <v>0</v>
      </c>
      <c r="N100" s="371">
        <v>0</v>
      </c>
      <c r="O100" s="371">
        <v>8095138</v>
      </c>
      <c r="Q100" s="379">
        <f t="shared" si="11"/>
        <v>1</v>
      </c>
      <c r="R100" s="379">
        <f t="shared" si="11"/>
        <v>0</v>
      </c>
      <c r="S100" s="379">
        <f t="shared" si="11"/>
        <v>0</v>
      </c>
      <c r="T100" s="379">
        <f t="shared" si="11"/>
        <v>0</v>
      </c>
      <c r="U100" s="379">
        <f t="shared" si="11"/>
        <v>0</v>
      </c>
      <c r="V100" s="379">
        <f t="shared" si="10"/>
        <v>0</v>
      </c>
      <c r="W100" s="379">
        <f t="shared" si="10"/>
        <v>0</v>
      </c>
      <c r="X100" s="379">
        <f t="shared" si="10"/>
        <v>0</v>
      </c>
      <c r="Y100" s="379">
        <f t="shared" si="10"/>
        <v>0</v>
      </c>
      <c r="Z100" s="379">
        <f t="shared" si="10"/>
        <v>0</v>
      </c>
      <c r="AA100" s="377">
        <f t="shared" si="7"/>
        <v>1</v>
      </c>
      <c r="AC100" s="371">
        <f t="shared" si="8"/>
        <v>0</v>
      </c>
      <c r="AE100" s="371">
        <f t="shared" si="9"/>
        <v>0</v>
      </c>
    </row>
    <row r="101" spans="1:31" ht="16.3" customHeight="1" x14ac:dyDescent="0.25">
      <c r="A101" s="374">
        <v>99</v>
      </c>
      <c r="B101" s="378" t="s">
        <v>182</v>
      </c>
      <c r="C101" s="372" t="s">
        <v>183</v>
      </c>
      <c r="D101" s="349" t="s">
        <v>182</v>
      </c>
      <c r="E101" s="371">
        <v>11581931</v>
      </c>
      <c r="F101" s="371">
        <v>0</v>
      </c>
      <c r="G101" s="371">
        <v>0</v>
      </c>
      <c r="H101" s="371">
        <v>0</v>
      </c>
      <c r="I101" s="371">
        <v>0</v>
      </c>
      <c r="J101" s="371">
        <v>0</v>
      </c>
      <c r="K101" s="371">
        <v>0</v>
      </c>
      <c r="L101" s="371">
        <v>0</v>
      </c>
      <c r="M101" s="371">
        <v>0</v>
      </c>
      <c r="N101" s="371">
        <v>0</v>
      </c>
      <c r="O101" s="371">
        <v>11581931</v>
      </c>
      <c r="Q101" s="379">
        <f t="shared" si="11"/>
        <v>1</v>
      </c>
      <c r="R101" s="379">
        <f t="shared" si="11"/>
        <v>0</v>
      </c>
      <c r="S101" s="379">
        <f t="shared" si="11"/>
        <v>0</v>
      </c>
      <c r="T101" s="379">
        <f t="shared" si="11"/>
        <v>0</v>
      </c>
      <c r="U101" s="379">
        <f t="shared" si="11"/>
        <v>0</v>
      </c>
      <c r="V101" s="379">
        <f t="shared" si="10"/>
        <v>0</v>
      </c>
      <c r="W101" s="379">
        <f t="shared" si="10"/>
        <v>0</v>
      </c>
      <c r="X101" s="379">
        <f t="shared" si="10"/>
        <v>0</v>
      </c>
      <c r="Y101" s="379">
        <f t="shared" si="10"/>
        <v>0</v>
      </c>
      <c r="Z101" s="379">
        <f t="shared" si="10"/>
        <v>0</v>
      </c>
      <c r="AA101" s="377">
        <f t="shared" si="7"/>
        <v>1</v>
      </c>
      <c r="AC101" s="371">
        <f t="shared" si="8"/>
        <v>0</v>
      </c>
      <c r="AE101" s="371">
        <f t="shared" si="9"/>
        <v>0</v>
      </c>
    </row>
    <row r="102" spans="1:31" ht="16.3" customHeight="1" x14ac:dyDescent="0.25">
      <c r="A102" s="374">
        <v>100</v>
      </c>
      <c r="B102" s="378" t="s">
        <v>184</v>
      </c>
      <c r="C102" s="372" t="s">
        <v>185</v>
      </c>
      <c r="D102" s="349" t="s">
        <v>184</v>
      </c>
      <c r="E102" s="371">
        <v>48699072</v>
      </c>
      <c r="F102" s="371">
        <v>0</v>
      </c>
      <c r="G102" s="371">
        <v>0</v>
      </c>
      <c r="H102" s="371">
        <v>0</v>
      </c>
      <c r="I102" s="371">
        <v>0</v>
      </c>
      <c r="J102" s="371">
        <v>0</v>
      </c>
      <c r="K102" s="371">
        <v>0</v>
      </c>
      <c r="L102" s="371">
        <v>0</v>
      </c>
      <c r="M102" s="371">
        <v>0</v>
      </c>
      <c r="N102" s="371">
        <v>0</v>
      </c>
      <c r="O102" s="371">
        <v>48699072</v>
      </c>
      <c r="Q102" s="379">
        <f t="shared" si="11"/>
        <v>1</v>
      </c>
      <c r="R102" s="379">
        <f t="shared" si="11"/>
        <v>0</v>
      </c>
      <c r="S102" s="379">
        <f t="shared" si="11"/>
        <v>0</v>
      </c>
      <c r="T102" s="379">
        <f t="shared" si="11"/>
        <v>0</v>
      </c>
      <c r="U102" s="379">
        <f t="shared" si="11"/>
        <v>0</v>
      </c>
      <c r="V102" s="379">
        <f t="shared" si="10"/>
        <v>0</v>
      </c>
      <c r="W102" s="379">
        <f t="shared" si="10"/>
        <v>0</v>
      </c>
      <c r="X102" s="379">
        <f t="shared" si="10"/>
        <v>0</v>
      </c>
      <c r="Y102" s="379">
        <f t="shared" si="10"/>
        <v>0</v>
      </c>
      <c r="Z102" s="379">
        <f t="shared" si="10"/>
        <v>0</v>
      </c>
      <c r="AA102" s="377">
        <f t="shared" si="7"/>
        <v>1</v>
      </c>
      <c r="AC102" s="371">
        <f t="shared" si="8"/>
        <v>0</v>
      </c>
      <c r="AE102" s="371">
        <f t="shared" si="9"/>
        <v>0</v>
      </c>
    </row>
    <row r="103" spans="1:31" ht="16.3" customHeight="1" x14ac:dyDescent="0.25">
      <c r="A103" s="374">
        <v>101</v>
      </c>
      <c r="B103" s="378" t="s">
        <v>186</v>
      </c>
      <c r="C103" s="372" t="s">
        <v>187</v>
      </c>
      <c r="D103" s="349" t="s">
        <v>186</v>
      </c>
      <c r="E103" s="371">
        <v>5673474</v>
      </c>
      <c r="F103" s="371">
        <v>0</v>
      </c>
      <c r="G103" s="371">
        <v>0</v>
      </c>
      <c r="H103" s="371">
        <v>0</v>
      </c>
      <c r="I103" s="371">
        <v>0</v>
      </c>
      <c r="J103" s="371">
        <v>0</v>
      </c>
      <c r="K103" s="371">
        <v>0</v>
      </c>
      <c r="L103" s="371">
        <v>0</v>
      </c>
      <c r="M103" s="371">
        <v>0</v>
      </c>
      <c r="N103" s="371">
        <v>0</v>
      </c>
      <c r="O103" s="371">
        <v>5673474</v>
      </c>
      <c r="Q103" s="379">
        <f t="shared" si="11"/>
        <v>1</v>
      </c>
      <c r="R103" s="379">
        <f t="shared" si="11"/>
        <v>0</v>
      </c>
      <c r="S103" s="379">
        <f t="shared" si="11"/>
        <v>0</v>
      </c>
      <c r="T103" s="379">
        <f t="shared" si="11"/>
        <v>0</v>
      </c>
      <c r="U103" s="379">
        <f t="shared" si="11"/>
        <v>0</v>
      </c>
      <c r="V103" s="379">
        <f t="shared" si="10"/>
        <v>0</v>
      </c>
      <c r="W103" s="379">
        <f t="shared" si="10"/>
        <v>0</v>
      </c>
      <c r="X103" s="379">
        <f t="shared" si="10"/>
        <v>0</v>
      </c>
      <c r="Y103" s="379">
        <f t="shared" si="10"/>
        <v>0</v>
      </c>
      <c r="Z103" s="379">
        <f t="shared" si="10"/>
        <v>0</v>
      </c>
      <c r="AA103" s="377">
        <f t="shared" si="7"/>
        <v>1</v>
      </c>
      <c r="AC103" s="371">
        <f t="shared" si="8"/>
        <v>0</v>
      </c>
      <c r="AE103" s="371">
        <f t="shared" si="9"/>
        <v>0</v>
      </c>
    </row>
    <row r="104" spans="1:31" ht="16.3" customHeight="1" x14ac:dyDescent="0.25">
      <c r="A104" s="374">
        <v>102</v>
      </c>
      <c r="B104" s="378" t="s">
        <v>188</v>
      </c>
      <c r="C104" s="372" t="s">
        <v>189</v>
      </c>
      <c r="D104" s="349" t="s">
        <v>188</v>
      </c>
      <c r="E104" s="371">
        <v>28001339</v>
      </c>
      <c r="F104" s="371">
        <v>0</v>
      </c>
      <c r="G104" s="371">
        <v>0</v>
      </c>
      <c r="H104" s="371">
        <v>0</v>
      </c>
      <c r="I104" s="371">
        <v>0</v>
      </c>
      <c r="J104" s="371">
        <v>0</v>
      </c>
      <c r="K104" s="371">
        <v>0</v>
      </c>
      <c r="L104" s="371">
        <v>0</v>
      </c>
      <c r="M104" s="371">
        <v>0</v>
      </c>
      <c r="N104" s="371">
        <v>0</v>
      </c>
      <c r="O104" s="371">
        <v>28001339</v>
      </c>
      <c r="Q104" s="379">
        <f t="shared" si="11"/>
        <v>1</v>
      </c>
      <c r="R104" s="379">
        <f t="shared" si="11"/>
        <v>0</v>
      </c>
      <c r="S104" s="379">
        <f t="shared" si="11"/>
        <v>0</v>
      </c>
      <c r="T104" s="379">
        <f t="shared" si="11"/>
        <v>0</v>
      </c>
      <c r="U104" s="379">
        <f t="shared" si="11"/>
        <v>0</v>
      </c>
      <c r="V104" s="379">
        <f t="shared" si="10"/>
        <v>0</v>
      </c>
      <c r="W104" s="379">
        <f t="shared" si="10"/>
        <v>0</v>
      </c>
      <c r="X104" s="379">
        <f t="shared" si="10"/>
        <v>0</v>
      </c>
      <c r="Y104" s="379">
        <f t="shared" si="10"/>
        <v>0</v>
      </c>
      <c r="Z104" s="379">
        <f t="shared" si="10"/>
        <v>0</v>
      </c>
      <c r="AA104" s="377">
        <f t="shared" si="7"/>
        <v>1</v>
      </c>
      <c r="AC104" s="371">
        <f t="shared" si="8"/>
        <v>0</v>
      </c>
      <c r="AE104" s="371">
        <f t="shared" si="9"/>
        <v>0</v>
      </c>
    </row>
    <row r="105" spans="1:31" ht="16.3" customHeight="1" x14ac:dyDescent="0.25">
      <c r="A105" s="374">
        <v>103</v>
      </c>
      <c r="B105" s="378" t="s">
        <v>190</v>
      </c>
      <c r="C105" s="372" t="s">
        <v>191</v>
      </c>
      <c r="D105" s="349" t="s">
        <v>190</v>
      </c>
      <c r="E105" s="371">
        <v>5267296</v>
      </c>
      <c r="F105" s="371">
        <v>0</v>
      </c>
      <c r="G105" s="371">
        <v>0</v>
      </c>
      <c r="H105" s="371">
        <v>0</v>
      </c>
      <c r="I105" s="371">
        <v>0</v>
      </c>
      <c r="J105" s="371">
        <v>0</v>
      </c>
      <c r="K105" s="371">
        <v>0</v>
      </c>
      <c r="L105" s="371">
        <v>0</v>
      </c>
      <c r="M105" s="371">
        <v>0</v>
      </c>
      <c r="N105" s="371">
        <v>0</v>
      </c>
      <c r="O105" s="371">
        <v>5267296</v>
      </c>
      <c r="Q105" s="379">
        <f t="shared" si="11"/>
        <v>1</v>
      </c>
      <c r="R105" s="379">
        <f t="shared" si="11"/>
        <v>0</v>
      </c>
      <c r="S105" s="379">
        <f t="shared" si="11"/>
        <v>0</v>
      </c>
      <c r="T105" s="379">
        <f t="shared" si="11"/>
        <v>0</v>
      </c>
      <c r="U105" s="379">
        <f t="shared" si="11"/>
        <v>0</v>
      </c>
      <c r="V105" s="379">
        <f t="shared" si="10"/>
        <v>0</v>
      </c>
      <c r="W105" s="379">
        <f t="shared" si="10"/>
        <v>0</v>
      </c>
      <c r="X105" s="379">
        <f t="shared" si="10"/>
        <v>0</v>
      </c>
      <c r="Y105" s="379">
        <f t="shared" si="10"/>
        <v>0</v>
      </c>
      <c r="Z105" s="379">
        <f t="shared" si="10"/>
        <v>0</v>
      </c>
      <c r="AA105" s="377">
        <f t="shared" si="7"/>
        <v>1</v>
      </c>
      <c r="AC105" s="371">
        <f t="shared" si="8"/>
        <v>0</v>
      </c>
      <c r="AE105" s="371">
        <f t="shared" si="9"/>
        <v>0</v>
      </c>
    </row>
    <row r="106" spans="1:31" ht="16.3" customHeight="1" x14ac:dyDescent="0.25">
      <c r="A106" s="374">
        <v>104</v>
      </c>
      <c r="B106" s="378" t="s">
        <v>192</v>
      </c>
      <c r="C106" s="372" t="s">
        <v>193</v>
      </c>
      <c r="D106" s="349" t="s">
        <v>192</v>
      </c>
      <c r="E106" s="371">
        <v>9850838</v>
      </c>
      <c r="F106" s="371">
        <v>0</v>
      </c>
      <c r="G106" s="371">
        <v>0</v>
      </c>
      <c r="H106" s="371">
        <v>0</v>
      </c>
      <c r="I106" s="371">
        <v>0</v>
      </c>
      <c r="J106" s="371">
        <v>0</v>
      </c>
      <c r="K106" s="371">
        <v>0</v>
      </c>
      <c r="L106" s="371">
        <v>0</v>
      </c>
      <c r="M106" s="371">
        <v>0</v>
      </c>
      <c r="N106" s="371">
        <v>0</v>
      </c>
      <c r="O106" s="371">
        <v>9850838</v>
      </c>
      <c r="Q106" s="379">
        <f t="shared" si="11"/>
        <v>1</v>
      </c>
      <c r="R106" s="379">
        <f t="shared" si="11"/>
        <v>0</v>
      </c>
      <c r="S106" s="379">
        <f t="shared" si="11"/>
        <v>0</v>
      </c>
      <c r="T106" s="379">
        <f t="shared" si="11"/>
        <v>0</v>
      </c>
      <c r="U106" s="379">
        <f t="shared" si="11"/>
        <v>0</v>
      </c>
      <c r="V106" s="379">
        <f t="shared" si="10"/>
        <v>0</v>
      </c>
      <c r="W106" s="379">
        <f t="shared" si="10"/>
        <v>0</v>
      </c>
      <c r="X106" s="379">
        <f t="shared" si="10"/>
        <v>0</v>
      </c>
      <c r="Y106" s="379">
        <f t="shared" si="10"/>
        <v>0</v>
      </c>
      <c r="Z106" s="379">
        <f t="shared" si="10"/>
        <v>0</v>
      </c>
      <c r="AA106" s="377">
        <f t="shared" si="7"/>
        <v>1</v>
      </c>
      <c r="AC106" s="371">
        <f t="shared" si="8"/>
        <v>0</v>
      </c>
      <c r="AE106" s="371">
        <f t="shared" si="9"/>
        <v>0</v>
      </c>
    </row>
    <row r="107" spans="1:31" ht="16.3" customHeight="1" x14ac:dyDescent="0.25">
      <c r="A107" s="374">
        <v>105</v>
      </c>
      <c r="B107" s="378" t="s">
        <v>194</v>
      </c>
      <c r="C107" s="372" t="s">
        <v>195</v>
      </c>
      <c r="D107" s="349" t="s">
        <v>194</v>
      </c>
      <c r="E107" s="371">
        <v>7288326</v>
      </c>
      <c r="F107" s="371">
        <v>990</v>
      </c>
      <c r="G107" s="371">
        <v>0</v>
      </c>
      <c r="H107" s="371">
        <v>0</v>
      </c>
      <c r="I107" s="371">
        <v>331</v>
      </c>
      <c r="J107" s="371">
        <v>0</v>
      </c>
      <c r="K107" s="371">
        <v>0</v>
      </c>
      <c r="L107" s="371">
        <v>0</v>
      </c>
      <c r="M107" s="371">
        <v>20</v>
      </c>
      <c r="N107" s="371">
        <v>0</v>
      </c>
      <c r="O107" s="371">
        <v>7289667</v>
      </c>
      <c r="Q107" s="379">
        <f t="shared" si="11"/>
        <v>0.99981604097964971</v>
      </c>
      <c r="R107" s="379">
        <f t="shared" si="11"/>
        <v>1.358086727418413E-4</v>
      </c>
      <c r="S107" s="379">
        <f t="shared" si="11"/>
        <v>0</v>
      </c>
      <c r="T107" s="379">
        <f t="shared" si="11"/>
        <v>0</v>
      </c>
      <c r="U107" s="379">
        <f t="shared" si="11"/>
        <v>4.5406738058130778E-5</v>
      </c>
      <c r="V107" s="379">
        <f t="shared" si="10"/>
        <v>0</v>
      </c>
      <c r="W107" s="379">
        <f t="shared" si="10"/>
        <v>0</v>
      </c>
      <c r="X107" s="379">
        <f t="shared" si="10"/>
        <v>0</v>
      </c>
      <c r="Y107" s="379">
        <f t="shared" si="10"/>
        <v>2.7436095503402281E-6</v>
      </c>
      <c r="Z107" s="379">
        <f t="shared" si="10"/>
        <v>0</v>
      </c>
      <c r="AA107" s="377">
        <f t="shared" si="7"/>
        <v>1</v>
      </c>
      <c r="AC107" s="371">
        <f t="shared" si="8"/>
        <v>1.358086727418413E-4</v>
      </c>
      <c r="AE107" s="371">
        <f t="shared" si="9"/>
        <v>0</v>
      </c>
    </row>
    <row r="108" spans="1:31" ht="16.3" customHeight="1" x14ac:dyDescent="0.25">
      <c r="A108" s="374">
        <v>106</v>
      </c>
      <c r="B108" s="378" t="s">
        <v>196</v>
      </c>
      <c r="C108" s="372" t="s">
        <v>482</v>
      </c>
      <c r="D108" s="349" t="s">
        <v>196</v>
      </c>
      <c r="E108" s="371">
        <v>1463403</v>
      </c>
      <c r="F108" s="371">
        <v>0</v>
      </c>
      <c r="G108" s="371">
        <v>0</v>
      </c>
      <c r="H108" s="371">
        <v>0</v>
      </c>
      <c r="I108" s="371">
        <v>0</v>
      </c>
      <c r="J108" s="371">
        <v>0</v>
      </c>
      <c r="K108" s="371">
        <v>0</v>
      </c>
      <c r="L108" s="371">
        <v>0</v>
      </c>
      <c r="M108" s="371">
        <v>0</v>
      </c>
      <c r="N108" s="371">
        <v>0</v>
      </c>
      <c r="O108" s="371">
        <v>1463403</v>
      </c>
      <c r="Q108" s="379">
        <f t="shared" si="11"/>
        <v>1</v>
      </c>
      <c r="R108" s="379">
        <f t="shared" si="11"/>
        <v>0</v>
      </c>
      <c r="S108" s="379">
        <f t="shared" si="11"/>
        <v>0</v>
      </c>
      <c r="T108" s="379">
        <f t="shared" si="11"/>
        <v>0</v>
      </c>
      <c r="U108" s="379">
        <f t="shared" si="11"/>
        <v>0</v>
      </c>
      <c r="V108" s="379">
        <f t="shared" si="10"/>
        <v>0</v>
      </c>
      <c r="W108" s="379">
        <f t="shared" si="10"/>
        <v>0</v>
      </c>
      <c r="X108" s="379">
        <f t="shared" si="10"/>
        <v>0</v>
      </c>
      <c r="Y108" s="379">
        <f t="shared" si="10"/>
        <v>0</v>
      </c>
      <c r="Z108" s="379">
        <f t="shared" si="10"/>
        <v>0</v>
      </c>
      <c r="AA108" s="377">
        <f t="shared" si="7"/>
        <v>1</v>
      </c>
      <c r="AC108" s="371">
        <f t="shared" si="8"/>
        <v>0</v>
      </c>
      <c r="AE108" s="371">
        <f t="shared" si="9"/>
        <v>0</v>
      </c>
    </row>
    <row r="109" spans="1:31" ht="16.3" customHeight="1" x14ac:dyDescent="0.25">
      <c r="A109" s="374">
        <v>107</v>
      </c>
      <c r="B109" s="378" t="s">
        <v>197</v>
      </c>
      <c r="C109" s="372" t="s">
        <v>483</v>
      </c>
      <c r="D109" s="349" t="s">
        <v>197</v>
      </c>
      <c r="E109" s="371">
        <v>4743636</v>
      </c>
      <c r="F109" s="371">
        <v>59083</v>
      </c>
      <c r="G109" s="371">
        <v>58732</v>
      </c>
      <c r="H109" s="371">
        <v>8446</v>
      </c>
      <c r="I109" s="371">
        <v>34103</v>
      </c>
      <c r="J109" s="371">
        <v>12584</v>
      </c>
      <c r="K109" s="371">
        <v>11932</v>
      </c>
      <c r="L109" s="371">
        <v>1767</v>
      </c>
      <c r="M109" s="371">
        <v>17333</v>
      </c>
      <c r="N109" s="371">
        <v>64695</v>
      </c>
      <c r="O109" s="371">
        <v>5012311</v>
      </c>
      <c r="Q109" s="379">
        <f t="shared" si="11"/>
        <v>0.94639698135251382</v>
      </c>
      <c r="R109" s="379">
        <f t="shared" si="11"/>
        <v>1.1787576628824509E-2</v>
      </c>
      <c r="S109" s="379">
        <f t="shared" si="11"/>
        <v>1.17175490507273E-2</v>
      </c>
      <c r="T109" s="379">
        <f t="shared" si="11"/>
        <v>1.685051067262187E-3</v>
      </c>
      <c r="U109" s="379">
        <f t="shared" si="11"/>
        <v>6.8038475665217106E-3</v>
      </c>
      <c r="V109" s="379">
        <f t="shared" si="10"/>
        <v>2.5106183554851245E-3</v>
      </c>
      <c r="W109" s="379">
        <f t="shared" si="10"/>
        <v>2.3805386377660923E-3</v>
      </c>
      <c r="X109" s="379">
        <f t="shared" si="10"/>
        <v>3.5253199572013786E-4</v>
      </c>
      <c r="Y109" s="379">
        <f t="shared" si="10"/>
        <v>3.4580855018772776E-3</v>
      </c>
      <c r="Z109" s="379">
        <f t="shared" si="10"/>
        <v>1.2907219843301822E-2</v>
      </c>
      <c r="AA109" s="377">
        <f t="shared" si="7"/>
        <v>1</v>
      </c>
      <c r="AC109" s="371">
        <f t="shared" si="8"/>
        <v>2.3505125679551809E-2</v>
      </c>
      <c r="AE109" s="371">
        <f t="shared" si="9"/>
        <v>4.8911569932512172E-3</v>
      </c>
    </row>
    <row r="110" spans="1:31" ht="16.3" customHeight="1" x14ac:dyDescent="0.25">
      <c r="AA110" s="376">
        <f>SUM(AA3:AA109)</f>
        <v>107</v>
      </c>
    </row>
  </sheetData>
  <mergeCells count="1">
    <mergeCell ref="B2:C2"/>
  </mergeCells>
  <phoneticPr fontId="9"/>
  <pageMargins left="0.23622047244094491" right="0.23622047244094491" top="0.74803149606299213" bottom="0.74803149606299213" header="0.31496062992125984" footer="0.31496062992125984"/>
  <pageSetup paperSize="8" scale="74" fitToHeight="0" orientation="landscape" r:id="rId1"/>
  <headerFooter>
    <oddHeader>&amp;L&amp;F&amp;R１６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概要</vt:lpstr>
      <vt:lpstr>利用の手引</vt:lpstr>
      <vt:lpstr>需要額入力</vt:lpstr>
      <vt:lpstr>自給率入力</vt:lpstr>
      <vt:lpstr>消費転換率</vt:lpstr>
      <vt:lpstr>簡易分析結果</vt:lpstr>
      <vt:lpstr>分析結果</vt:lpstr>
      <vt:lpstr>経済波及効果フロー図</vt:lpstr>
      <vt:lpstr>１次波及効果</vt:lpstr>
      <vt:lpstr>２次波及効果</vt:lpstr>
      <vt:lpstr>波及結果</vt:lpstr>
      <vt:lpstr>各種係数表</vt:lpstr>
      <vt:lpstr>生産者価格評価表</vt:lpstr>
      <vt:lpstr>投入係数表</vt:lpstr>
      <vt:lpstr>逆行列係数表</vt:lpstr>
      <vt:lpstr>雇用表</vt:lpstr>
      <vt:lpstr>投入表</vt:lpstr>
      <vt:lpstr>DProduce_inc</vt:lpstr>
      <vt:lpstr>DPurchase_inc</vt:lpstr>
      <vt:lpstr>margin_D</vt:lpstr>
      <vt:lpstr>margin_set</vt:lpstr>
      <vt:lpstr>'１次波及効果'!Print_Area</vt:lpstr>
      <vt:lpstr>'２次波及効果'!Print_Area</vt:lpstr>
      <vt:lpstr>概要!Print_Area</vt:lpstr>
      <vt:lpstr>簡易分析結果!Print_Area</vt:lpstr>
      <vt:lpstr>逆行列係数表!Print_Area</vt:lpstr>
      <vt:lpstr>経済波及効果フロー図!Print_Area</vt:lpstr>
      <vt:lpstr>自給率入力!Print_Area</vt:lpstr>
      <vt:lpstr>需要額入力!Print_Area</vt:lpstr>
      <vt:lpstr>消費転換率!Print_Area</vt:lpstr>
      <vt:lpstr>生産者価格評価表!Print_Area</vt:lpstr>
      <vt:lpstr>波及結果!Print_Area</vt:lpstr>
      <vt:lpstr>分析結果!Print_Area</vt:lpstr>
      <vt:lpstr>利用の手引!Print_Area</vt:lpstr>
      <vt:lpstr>'１次波及効果'!Print_Titles</vt:lpstr>
      <vt:lpstr>'２次波及効果'!Print_Titles</vt:lpstr>
      <vt:lpstr>各種係数表!Print_Titles</vt:lpstr>
      <vt:lpstr>逆行列係数表!Print_Titles</vt:lpstr>
      <vt:lpstr>自給率入力!Print_Titles</vt:lpstr>
      <vt:lpstr>需要額入力!Print_Titles</vt:lpstr>
      <vt:lpstr>生産者価格評価表!Print_Titles</vt:lpstr>
      <vt:lpstr>投入係数表!Print_Titles</vt:lpstr>
      <vt:lpstr>波及結果!Print_Titles</vt:lpstr>
      <vt:lpstr>分析結果!Print_Titles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2022-02-08T00:21:18Z</dcterms:created>
  <dcterms:modified xsi:type="dcterms:W3CDTF">2023-10-16T05:30:45Z</dcterms:modified>
</cp:coreProperties>
</file>